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omments9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 hidePivotFieldList="1" defaultThemeVersion="124226"/>
  <bookViews>
    <workbookView xWindow="-15" yWindow="4065" windowWidth="20520" windowHeight="1245" tabRatio="903" firstSheet="2" activeTab="6"/>
  </bookViews>
  <sheets>
    <sheet name="AUX" sheetId="116" r:id="rId1"/>
    <sheet name="KPIS_AGGREGATION ALL CITIES" sheetId="86" r:id="rId2"/>
    <sheet name="KPIS_AGGREGATION ALL CITIES_2" sheetId="88" r:id="rId3"/>
    <sheet name="KPIS_AGGREGATION REST" sheetId="84" r:id="rId4"/>
    <sheet name="KPIS_AGGREGATION ALL CITIES_CA" sheetId="109" r:id="rId5"/>
    <sheet name="KPIS_AGGR_4GONLY ALL CITIES " sheetId="87" r:id="rId6"/>
    <sheet name="C&amp;T_4G_CA_MAIN_CITIES" sheetId="66" r:id="rId7"/>
    <sheet name="C&amp;T_4G_CA_SMALLER_CITIES" sheetId="67" r:id="rId8"/>
    <sheet name="C&amp;T_2G3G_MAIN_CITIES" sheetId="72" r:id="rId9"/>
    <sheet name="C&amp;T_2G3G_SMALLER_CITIES" sheetId="73" r:id="rId10"/>
    <sheet name="OTH_4G_ADD_ON_ALL" sheetId="92" r:id="rId11"/>
    <sheet name="OTH_4GONLY_ADD_ON_ALL" sheetId="118" r:id="rId12"/>
    <sheet name="TRANSP_4G_ROADS" sheetId="76" r:id="rId13"/>
    <sheet name="TRANSP_4G_ONLY_ROADS" sheetId="119" r:id="rId14"/>
    <sheet name="TRANSP_4G_RAILWAYS" sheetId="77" r:id="rId15"/>
    <sheet name="TRANSP_4G_ONLY_RAILWAYS" sheetId="120" r:id="rId16"/>
    <sheet name="OTH_4G_PLACES" sheetId="78" r:id="rId17"/>
    <sheet name="OTH_4G_ONLY_PLACES" sheetId="121" r:id="rId18"/>
    <sheet name="4G_TOURISTIC_AREA" sheetId="91" r:id="rId19"/>
    <sheet name="4G_ONLY_TOURISTIC_AREA" sheetId="122" r:id="rId20"/>
    <sheet name="C&amp;T_4G_MAIN_CITIES_ExtraInfo" sheetId="112" r:id="rId21"/>
    <sheet name="C&amp;T_4G_SMALLER_CITIES_ExtraInfo" sheetId="113" r:id="rId22"/>
    <sheet name="C&amp;T_3G_MAIN_CITIES_ExtraInfo" sheetId="114" r:id="rId23"/>
    <sheet name="C&amp;T_3G_SMALLER_CITIES_ExtraInfo" sheetId="115" r:id="rId24"/>
    <sheet name="LEADERSHIP ALL CITIES" sheetId="93" r:id="rId25"/>
  </sheets>
  <definedNames>
    <definedName name="_xlnm._FilterDatabase" localSheetId="19" hidden="1">'4G_ONLY_TOURISTIC_AREA'!$A$1:$CZ$197</definedName>
    <definedName name="_xlnm._FilterDatabase" localSheetId="18" hidden="1">'4G_TOURISTIC_AREA'!$A$1:$DB$1</definedName>
    <definedName name="_xlnm._FilterDatabase" localSheetId="8" hidden="1">'C&amp;T_2G3G_MAIN_CITIES'!$A$1:$CZ$33</definedName>
    <definedName name="_xlnm._FilterDatabase" localSheetId="9" hidden="1">'C&amp;T_2G3G_SMALLER_CITIES'!$A$1:$CZ$97</definedName>
    <definedName name="_xlnm._FilterDatabase" localSheetId="22" hidden="1">'C&amp;T_3G_MAIN_CITIES_ExtraInfo'!$A$1:$BZ$33</definedName>
    <definedName name="_xlnm._FilterDatabase" localSheetId="23" hidden="1">'C&amp;T_3G_SMALLER_CITIES_ExtraInfo'!$A$1:$CA$1</definedName>
    <definedName name="_xlnm._FilterDatabase" localSheetId="6" hidden="1">'C&amp;T_4G_CA_MAIN_CITIES'!$A$1:$CZ$33</definedName>
    <definedName name="_xlnm._FilterDatabase" localSheetId="7" hidden="1">'C&amp;T_4G_CA_SMALLER_CITIES'!$A$1:$CZ$89</definedName>
    <definedName name="_xlnm._FilterDatabase" localSheetId="20" hidden="1">'C&amp;T_4G_MAIN_CITIES_ExtraInfo'!$A$1:$CZ$33</definedName>
    <definedName name="_xlnm._FilterDatabase" localSheetId="21" hidden="1">'C&amp;T_4G_SMALLER_CITIES_ExtraInfo'!$A$1:$DM$97</definedName>
    <definedName name="_xlnm._FilterDatabase" localSheetId="24" hidden="1">'LEADERSHIP ALL CITIES'!$S$2:$AO$34</definedName>
    <definedName name="_xlnm._FilterDatabase" localSheetId="10" hidden="1">OTH_4G_ADD_ON_ALL!$A$1:$CX$378</definedName>
    <definedName name="_xlnm._FilterDatabase" localSheetId="17" hidden="1">OTH_4G_ONLY_PLACES!$A$1:$CX$89</definedName>
    <definedName name="_xlnm._FilterDatabase" localSheetId="16" hidden="1">OTH_4G_PLACES!$A$1:$CX$89</definedName>
    <definedName name="_xlnm._FilterDatabase" localSheetId="11" hidden="1">OTH_4GONLY_ADD_ON_ALL!$A$1:$CX$376</definedName>
    <definedName name="_xlnm._FilterDatabase" localSheetId="13" hidden="1">TRANSP_4G_ONLY_ROADS!$A$1:$CX$29</definedName>
    <definedName name="_xlnm._FilterDatabase" localSheetId="14" hidden="1">TRANSP_4G_RAILWAYS!$A$1:$CX$13</definedName>
    <definedName name="_xlnm._FilterDatabase" localSheetId="12" hidden="1">TRANSP_4G_ROADS!$A$1:$CX$29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I9" i="84"/>
  <c r="I8"/>
  <c r="I7"/>
  <c r="I6"/>
  <c r="G31" i="86" l="1"/>
  <c r="G32"/>
  <c r="G33"/>
  <c r="G34"/>
  <c r="M30" i="84" l="1"/>
  <c r="L30"/>
  <c r="K30"/>
  <c r="J30"/>
  <c r="I30"/>
  <c r="H30"/>
  <c r="G30"/>
  <c r="F30"/>
  <c r="E30"/>
  <c r="D30"/>
  <c r="M29"/>
  <c r="L29"/>
  <c r="K29"/>
  <c r="J29"/>
  <c r="I29"/>
  <c r="H29"/>
  <c r="G29"/>
  <c r="F29"/>
  <c r="E29"/>
  <c r="D29"/>
  <c r="M28"/>
  <c r="L28"/>
  <c r="K28"/>
  <c r="J28"/>
  <c r="I28"/>
  <c r="H28"/>
  <c r="G28"/>
  <c r="F28"/>
  <c r="E28"/>
  <c r="D28"/>
  <c r="M27"/>
  <c r="L27"/>
  <c r="K27"/>
  <c r="J27"/>
  <c r="I27"/>
  <c r="H27"/>
  <c r="G27"/>
  <c r="F27"/>
  <c r="E27"/>
  <c r="D27"/>
  <c r="M25"/>
  <c r="L25"/>
  <c r="K25"/>
  <c r="J25"/>
  <c r="I25"/>
  <c r="H25"/>
  <c r="G25"/>
  <c r="F25"/>
  <c r="E25"/>
  <c r="D25"/>
  <c r="M24"/>
  <c r="L24"/>
  <c r="K24"/>
  <c r="J24"/>
  <c r="I24"/>
  <c r="H24"/>
  <c r="G24"/>
  <c r="F24"/>
  <c r="E24"/>
  <c r="D24"/>
  <c r="M23"/>
  <c r="L23"/>
  <c r="K23"/>
  <c r="J23"/>
  <c r="I23"/>
  <c r="H23"/>
  <c r="G23"/>
  <c r="F23"/>
  <c r="E23"/>
  <c r="D23"/>
  <c r="M22"/>
  <c r="L22"/>
  <c r="K22"/>
  <c r="J22"/>
  <c r="I22"/>
  <c r="H22"/>
  <c r="G22"/>
  <c r="F22"/>
  <c r="E22"/>
  <c r="D22"/>
  <c r="M20"/>
  <c r="L20"/>
  <c r="K20"/>
  <c r="J20"/>
  <c r="I20"/>
  <c r="H20"/>
  <c r="G20"/>
  <c r="F20"/>
  <c r="E20"/>
  <c r="D20"/>
  <c r="M19"/>
  <c r="L19"/>
  <c r="K19"/>
  <c r="J19"/>
  <c r="I19"/>
  <c r="H19"/>
  <c r="G19"/>
  <c r="F19"/>
  <c r="E19"/>
  <c r="D19"/>
  <c r="M18"/>
  <c r="L18"/>
  <c r="K18"/>
  <c r="J18"/>
  <c r="I18"/>
  <c r="H18"/>
  <c r="G18"/>
  <c r="F18"/>
  <c r="E18"/>
  <c r="D18"/>
  <c r="M17"/>
  <c r="L17"/>
  <c r="K17"/>
  <c r="J17"/>
  <c r="I17"/>
  <c r="H17"/>
  <c r="G17"/>
  <c r="F17"/>
  <c r="E17"/>
  <c r="D17"/>
  <c r="J11" i="88"/>
  <c r="E31" i="109"/>
  <c r="H7" i="88"/>
  <c r="K18"/>
  <c r="O6"/>
  <c r="D25" i="109"/>
  <c r="I24" i="88"/>
  <c r="I7"/>
  <c r="K14"/>
  <c r="G9"/>
  <c r="J6"/>
  <c r="I23"/>
  <c r="I21"/>
  <c r="E7"/>
  <c r="J24"/>
  <c r="N19"/>
  <c r="M8"/>
  <c r="S17"/>
  <c r="M16"/>
  <c r="P6"/>
  <c r="K8"/>
  <c r="I13"/>
  <c r="I11"/>
  <c r="F7"/>
  <c r="F30" i="109"/>
  <c r="D9" i="88"/>
  <c r="R18"/>
  <c r="M7"/>
  <c r="G7"/>
  <c r="O18"/>
  <c r="E27" i="109"/>
  <c r="Q6" i="88"/>
  <c r="D30" i="109"/>
  <c r="K13" i="88"/>
  <c r="P7"/>
  <c r="T17"/>
  <c r="Q17"/>
  <c r="F27" i="109"/>
  <c r="K24" i="88"/>
  <c r="O19"/>
  <c r="D32" i="109"/>
  <c r="K11" i="88"/>
  <c r="O16"/>
  <c r="K19"/>
  <c r="R17"/>
  <c r="E24" i="109"/>
  <c r="D26"/>
  <c r="D24"/>
  <c r="I22" i="88"/>
  <c r="M17"/>
  <c r="O7"/>
  <c r="E6"/>
  <c r="Q18"/>
  <c r="F32" i="109"/>
  <c r="N17" i="88"/>
  <c r="T18"/>
  <c r="I9"/>
  <c r="Q16"/>
  <c r="Q9"/>
  <c r="J12"/>
  <c r="D8"/>
  <c r="R8"/>
  <c r="E32" i="109"/>
  <c r="I12" i="88"/>
  <c r="E26" i="109"/>
  <c r="S16" i="88"/>
  <c r="O17"/>
  <c r="I14"/>
  <c r="K16"/>
  <c r="K7"/>
  <c r="T8"/>
  <c r="N18"/>
  <c r="I16"/>
  <c r="K12"/>
  <c r="M18"/>
  <c r="K23"/>
  <c r="E30" i="109"/>
  <c r="D7" i="88"/>
  <c r="K9"/>
  <c r="H8"/>
  <c r="D11"/>
  <c r="F6"/>
  <c r="T7"/>
  <c r="I17"/>
  <c r="P16"/>
  <c r="K17"/>
  <c r="S7"/>
  <c r="R7"/>
  <c r="O9"/>
  <c r="N6"/>
  <c r="T16"/>
  <c r="I18"/>
  <c r="S19"/>
  <c r="K6"/>
  <c r="P8"/>
  <c r="N9"/>
  <c r="P9"/>
  <c r="R19"/>
  <c r="J18"/>
  <c r="J22"/>
  <c r="E25" i="109"/>
  <c r="P19" i="88"/>
  <c r="F8"/>
  <c r="Q8"/>
  <c r="J8"/>
  <c r="M9"/>
  <c r="F9"/>
  <c r="F24" i="109"/>
  <c r="D6" i="88"/>
  <c r="M6"/>
  <c r="E29" i="109"/>
  <c r="J13" i="88"/>
  <c r="E8"/>
  <c r="I8"/>
  <c r="F26" i="109"/>
  <c r="J19" i="88"/>
  <c r="R6"/>
  <c r="S9"/>
  <c r="N7"/>
  <c r="I6"/>
  <c r="D27" i="109"/>
  <c r="G8" i="88"/>
  <c r="T6"/>
  <c r="E9"/>
  <c r="N8"/>
  <c r="F29" i="109"/>
  <c r="S6" i="88"/>
  <c r="F31" i="109"/>
  <c r="I19" i="88"/>
  <c r="J16"/>
  <c r="M19"/>
  <c r="N16"/>
  <c r="R16"/>
  <c r="J21"/>
  <c r="J23"/>
  <c r="K21"/>
  <c r="G6"/>
  <c r="F25" i="109"/>
  <c r="K22" i="88"/>
  <c r="J9"/>
  <c r="T9"/>
  <c r="D31" i="109"/>
  <c r="P18" i="88"/>
  <c r="J14"/>
  <c r="P17"/>
  <c r="T19"/>
  <c r="S8"/>
  <c r="H6"/>
  <c r="Q19"/>
  <c r="D29" i="109"/>
  <c r="J17" i="88"/>
  <c r="J7"/>
  <c r="R9"/>
  <c r="Q7"/>
  <c r="S18"/>
  <c r="H9"/>
  <c r="O8"/>
  <c r="G9" i="84" l="1"/>
  <c r="G8"/>
  <c r="G7"/>
  <c r="G6"/>
  <c r="G15"/>
  <c r="G14"/>
  <c r="G13"/>
  <c r="G12"/>
  <c r="G19" i="109"/>
  <c r="G18"/>
  <c r="G17"/>
  <c r="G16"/>
  <c r="G29" i="86"/>
  <c r="G28"/>
  <c r="G27"/>
  <c r="G26"/>
  <c r="S28" i="88"/>
  <c r="E35" i="109"/>
  <c r="R27" i="88"/>
  <c r="J28"/>
  <c r="F36" i="109"/>
  <c r="I33" i="88"/>
  <c r="D37" i="109"/>
  <c r="J31" i="88"/>
  <c r="K26"/>
  <c r="T27"/>
  <c r="M28"/>
  <c r="I26"/>
  <c r="M27"/>
  <c r="K33"/>
  <c r="I31"/>
  <c r="T28"/>
  <c r="R28"/>
  <c r="Q28"/>
  <c r="K29"/>
  <c r="N29"/>
  <c r="J26"/>
  <c r="E36" i="109"/>
  <c r="I27" i="88"/>
  <c r="P26"/>
  <c r="N26"/>
  <c r="P29"/>
  <c r="I29"/>
  <c r="P28"/>
  <c r="N28"/>
  <c r="J33"/>
  <c r="S26"/>
  <c r="S29"/>
  <c r="Q27"/>
  <c r="T26"/>
  <c r="O28"/>
  <c r="M29"/>
  <c r="K32"/>
  <c r="K28"/>
  <c r="N27"/>
  <c r="O26"/>
  <c r="F37" i="109"/>
  <c r="D35"/>
  <c r="K31" i="88"/>
  <c r="R29"/>
  <c r="J32"/>
  <c r="J27"/>
  <c r="F35" i="109"/>
  <c r="I34" i="88"/>
  <c r="R26"/>
  <c r="D34" i="109"/>
  <c r="S27" i="88"/>
  <c r="Q29"/>
  <c r="K27"/>
  <c r="P27"/>
  <c r="O29"/>
  <c r="E34" i="109"/>
  <c r="K34" i="88"/>
  <c r="J34"/>
  <c r="F34" i="109"/>
  <c r="I28" i="88"/>
  <c r="Q26"/>
  <c r="E37" i="109"/>
  <c r="O27" i="88"/>
  <c r="T29"/>
  <c r="M26"/>
  <c r="D36" i="109"/>
  <c r="I32" i="88"/>
  <c r="J29"/>
  <c r="G14" i="109" l="1"/>
  <c r="G13"/>
  <c r="G12"/>
  <c r="G11"/>
  <c r="G9"/>
  <c r="G8"/>
  <c r="G7"/>
  <c r="G6"/>
  <c r="D12"/>
  <c r="H11"/>
  <c r="K6"/>
  <c r="K14"/>
  <c r="E6"/>
  <c r="I14"/>
  <c r="F6"/>
  <c r="M12"/>
  <c r="F7"/>
  <c r="E13"/>
  <c r="D13"/>
  <c r="F8"/>
  <c r="J9"/>
  <c r="J14"/>
  <c r="J7"/>
  <c r="I12"/>
  <c r="L9"/>
  <c r="H8"/>
  <c r="K7"/>
  <c r="E8"/>
  <c r="K13"/>
  <c r="M7"/>
  <c r="L11"/>
  <c r="K12"/>
  <c r="H13"/>
  <c r="J11"/>
  <c r="F13"/>
  <c r="F11"/>
  <c r="F12"/>
  <c r="I9"/>
  <c r="D6"/>
  <c r="D11"/>
  <c r="J12"/>
  <c r="H7"/>
  <c r="E12"/>
  <c r="D9"/>
  <c r="M8"/>
  <c r="L8"/>
  <c r="I13"/>
  <c r="E14"/>
  <c r="I7"/>
  <c r="D8"/>
  <c r="F14"/>
  <c r="L14"/>
  <c r="E9"/>
  <c r="K11"/>
  <c r="D7"/>
  <c r="J13"/>
  <c r="M13"/>
  <c r="E7"/>
  <c r="H9"/>
  <c r="M9"/>
  <c r="D14"/>
  <c r="M6"/>
  <c r="M14"/>
  <c r="K8"/>
  <c r="L12"/>
  <c r="E11"/>
  <c r="I6"/>
  <c r="M11"/>
  <c r="L13"/>
  <c r="L6"/>
  <c r="I11"/>
  <c r="J8"/>
  <c r="H14"/>
  <c r="J6"/>
  <c r="F9"/>
  <c r="H12"/>
  <c r="H6"/>
  <c r="L7"/>
  <c r="K9"/>
  <c r="I8"/>
  <c r="H35" i="84" l="1"/>
  <c r="G35"/>
  <c r="F35"/>
  <c r="D35"/>
  <c r="H34"/>
  <c r="G34"/>
  <c r="F34"/>
  <c r="D34"/>
  <c r="H33"/>
  <c r="G33"/>
  <c r="F33"/>
  <c r="D33"/>
  <c r="H32"/>
  <c r="G32"/>
  <c r="F32"/>
  <c r="D32"/>
  <c r="F13" i="88"/>
  <c r="I24" i="86"/>
  <c r="F22" i="88"/>
  <c r="M17" i="109"/>
  <c r="J24" i="86"/>
  <c r="E11" i="88"/>
  <c r="G22"/>
  <c r="L13" i="86"/>
  <c r="H21" i="88"/>
  <c r="E22" i="86"/>
  <c r="I12"/>
  <c r="E14"/>
  <c r="K14"/>
  <c r="D23" i="88"/>
  <c r="H18" i="109"/>
  <c r="H21" i="86"/>
  <c r="J23"/>
  <c r="L17" i="109"/>
  <c r="D14" i="86"/>
  <c r="I19" i="109"/>
  <c r="E12" i="88"/>
  <c r="F14"/>
  <c r="G11"/>
  <c r="F14" i="86"/>
  <c r="D22"/>
  <c r="D13" i="88"/>
  <c r="D21"/>
  <c r="E17" i="109"/>
  <c r="H24" i="86"/>
  <c r="D22" i="88"/>
  <c r="L21" i="86"/>
  <c r="E22" i="88"/>
  <c r="J21" i="86"/>
  <c r="J22"/>
  <c r="M13"/>
  <c r="L18" i="109"/>
  <c r="M16"/>
  <c r="D12" i="86"/>
  <c r="F23" i="88"/>
  <c r="H13"/>
  <c r="D11" i="86"/>
  <c r="D21"/>
  <c r="F21" i="88"/>
  <c r="K11" i="86"/>
  <c r="E13" i="88"/>
  <c r="D24" i="86"/>
  <c r="H19" i="109"/>
  <c r="E21" i="88"/>
  <c r="D16" i="109"/>
  <c r="G12" i="88"/>
  <c r="M21" i="86"/>
  <c r="K23"/>
  <c r="E16" i="109"/>
  <c r="D13" i="86"/>
  <c r="K19" i="109"/>
  <c r="I23" i="86"/>
  <c r="M14"/>
  <c r="F13"/>
  <c r="F21"/>
  <c r="E24"/>
  <c r="F24" i="88"/>
  <c r="K22" i="86"/>
  <c r="H17" i="109"/>
  <c r="H14" i="86"/>
  <c r="L14"/>
  <c r="I18" i="109"/>
  <c r="D19"/>
  <c r="H23" i="86"/>
  <c r="G21" i="88"/>
  <c r="E21" i="86"/>
  <c r="E13"/>
  <c r="F11"/>
  <c r="D17" i="109"/>
  <c r="F11" i="88"/>
  <c r="F17" i="109"/>
  <c r="J14" i="86"/>
  <c r="G24" i="88"/>
  <c r="G23"/>
  <c r="M19" i="109"/>
  <c r="L11" i="86"/>
  <c r="K12"/>
  <c r="K13"/>
  <c r="J11"/>
  <c r="H11" i="88"/>
  <c r="F12"/>
  <c r="H23"/>
  <c r="D12"/>
  <c r="H14"/>
  <c r="D23" i="86"/>
  <c r="D24" i="88"/>
  <c r="L12" i="86"/>
  <c r="E11"/>
  <c r="K21"/>
  <c r="I11"/>
  <c r="F18" i="109"/>
  <c r="K18"/>
  <c r="F23" i="86"/>
  <c r="M18" i="109"/>
  <c r="H22" i="86"/>
  <c r="J17" i="109"/>
  <c r="J19"/>
  <c r="F12" i="86"/>
  <c r="F22"/>
  <c r="K17" i="109"/>
  <c r="H11" i="86"/>
  <c r="I14"/>
  <c r="J18" i="109"/>
  <c r="M12" i="86"/>
  <c r="H24" i="88"/>
  <c r="E19" i="109"/>
  <c r="I21" i="86"/>
  <c r="G13" i="88"/>
  <c r="I13" i="86"/>
  <c r="I17" i="109"/>
  <c r="H22" i="88"/>
  <c r="M11" i="86"/>
  <c r="H12"/>
  <c r="E23"/>
  <c r="F19" i="109"/>
  <c r="H12" i="88"/>
  <c r="E24"/>
  <c r="I16" i="109"/>
  <c r="J13" i="86"/>
  <c r="J12"/>
  <c r="E18" i="109"/>
  <c r="H16"/>
  <c r="E12" i="86"/>
  <c r="G14" i="88"/>
  <c r="H13" i="86"/>
  <c r="D14" i="88"/>
  <c r="F16" i="109"/>
  <c r="D18"/>
  <c r="F24" i="86"/>
  <c r="E23" i="88"/>
  <c r="E14"/>
  <c r="L19" i="109"/>
  <c r="L16"/>
  <c r="I22" i="86"/>
  <c r="K24"/>
  <c r="J16" i="109"/>
  <c r="K16"/>
  <c r="I34" i="84" l="1"/>
  <c r="I32"/>
  <c r="I35"/>
  <c r="I33"/>
  <c r="M15"/>
  <c r="L15"/>
  <c r="M14"/>
  <c r="L14"/>
  <c r="M13"/>
  <c r="L13"/>
  <c r="M12"/>
  <c r="L12"/>
  <c r="M9"/>
  <c r="L9"/>
  <c r="M8"/>
  <c r="L8"/>
  <c r="M7"/>
  <c r="L7"/>
  <c r="M6"/>
  <c r="L6"/>
  <c r="E31" i="88"/>
  <c r="J34" i="86"/>
  <c r="I34"/>
  <c r="H31" i="88"/>
  <c r="D32"/>
  <c r="E33"/>
  <c r="L6" i="86"/>
  <c r="F32" i="88"/>
  <c r="K33" i="86"/>
  <c r="M23"/>
  <c r="M7"/>
  <c r="K31"/>
  <c r="G34" i="88"/>
  <c r="D33"/>
  <c r="M24" i="86"/>
  <c r="H32"/>
  <c r="L9"/>
  <c r="E32" i="88"/>
  <c r="J31" i="86"/>
  <c r="H31"/>
  <c r="L22"/>
  <c r="F33"/>
  <c r="H34"/>
  <c r="L23"/>
  <c r="H33"/>
  <c r="E34"/>
  <c r="D34"/>
  <c r="M17"/>
  <c r="L24"/>
  <c r="E33"/>
  <c r="G33" i="88"/>
  <c r="G31"/>
  <c r="H34"/>
  <c r="M8" i="86"/>
  <c r="L8"/>
  <c r="D33"/>
  <c r="G32" i="88"/>
  <c r="L31" i="86"/>
  <c r="M22"/>
  <c r="M9"/>
  <c r="M16"/>
  <c r="J32"/>
  <c r="K34"/>
  <c r="E31"/>
  <c r="M18"/>
  <c r="D34" i="88"/>
  <c r="L19" i="86"/>
  <c r="H33" i="88"/>
  <c r="I32" i="86"/>
  <c r="I31"/>
  <c r="F34"/>
  <c r="F33" i="88"/>
  <c r="I33" i="86"/>
  <c r="J33"/>
  <c r="F34" i="88"/>
  <c r="L7" i="86"/>
  <c r="M31"/>
  <c r="M19"/>
  <c r="E34" i="88"/>
  <c r="F31"/>
  <c r="L18" i="86"/>
  <c r="D31" i="88"/>
  <c r="E32" i="86"/>
  <c r="F32"/>
  <c r="F31"/>
  <c r="K32"/>
  <c r="D31"/>
  <c r="L17"/>
  <c r="D32"/>
  <c r="H32" i="88"/>
  <c r="L16" i="86"/>
  <c r="M6"/>
  <c r="K9" i="84" l="1"/>
  <c r="J9"/>
  <c r="H9"/>
  <c r="F9"/>
  <c r="E9"/>
  <c r="D9"/>
  <c r="K8"/>
  <c r="J8"/>
  <c r="H8"/>
  <c r="F8"/>
  <c r="E8"/>
  <c r="D8"/>
  <c r="K7"/>
  <c r="J7"/>
  <c r="H7"/>
  <c r="F7"/>
  <c r="E7"/>
  <c r="D7"/>
  <c r="K6"/>
  <c r="J6"/>
  <c r="H6"/>
  <c r="F6"/>
  <c r="E6"/>
  <c r="D6"/>
  <c r="M29" i="86"/>
  <c r="M32"/>
  <c r="L28"/>
  <c r="L34"/>
  <c r="L32"/>
  <c r="M33"/>
  <c r="M28"/>
  <c r="L29"/>
  <c r="M27"/>
  <c r="L26"/>
  <c r="M26"/>
  <c r="M34"/>
  <c r="L33"/>
  <c r="L27"/>
  <c r="L33" i="84" l="1"/>
  <c r="M34"/>
  <c r="M35"/>
  <c r="J32"/>
  <c r="K33"/>
  <c r="L32"/>
  <c r="E32"/>
  <c r="J33"/>
  <c r="J35"/>
  <c r="K35"/>
  <c r="M32"/>
  <c r="L34"/>
  <c r="L35"/>
  <c r="K32"/>
  <c r="M33"/>
  <c r="E34"/>
  <c r="J34"/>
  <c r="K34"/>
  <c r="E33"/>
  <c r="E35"/>
  <c r="AO34" i="93" l="1"/>
  <c r="AN34"/>
  <c r="AO33"/>
  <c r="AN33"/>
  <c r="AO32"/>
  <c r="AN32"/>
  <c r="AO31"/>
  <c r="AN31"/>
  <c r="AO30"/>
  <c r="AN30"/>
  <c r="AO29"/>
  <c r="AN29"/>
  <c r="AO28"/>
  <c r="AN28"/>
  <c r="AO27"/>
  <c r="AN27"/>
  <c r="AO26"/>
  <c r="AN26"/>
  <c r="AO25"/>
  <c r="AN25"/>
  <c r="AO24"/>
  <c r="AN24"/>
  <c r="AO23"/>
  <c r="AN23"/>
  <c r="AO22"/>
  <c r="AN22"/>
  <c r="AO21"/>
  <c r="AN21"/>
  <c r="AO20"/>
  <c r="AN20"/>
  <c r="AO19"/>
  <c r="AN19"/>
  <c r="AO18"/>
  <c r="AN18"/>
  <c r="AO17"/>
  <c r="AN17"/>
  <c r="AO16"/>
  <c r="AN16"/>
  <c r="AO15"/>
  <c r="AN15"/>
  <c r="AO14"/>
  <c r="AN14"/>
  <c r="AO13"/>
  <c r="AN13"/>
  <c r="AO12"/>
  <c r="AN12"/>
  <c r="AO11"/>
  <c r="AN11"/>
  <c r="AO10"/>
  <c r="AN10"/>
  <c r="AO9"/>
  <c r="AN9"/>
  <c r="AO8"/>
  <c r="AN8"/>
  <c r="AO7"/>
  <c r="AN7"/>
  <c r="AO6"/>
  <c r="AN6"/>
  <c r="AO5"/>
  <c r="AN5"/>
  <c r="AO4"/>
  <c r="AN4"/>
  <c r="AO3"/>
  <c r="AN3"/>
  <c r="AL34" l="1"/>
  <c r="AM34" s="1"/>
  <c r="AJ34"/>
  <c r="AK34" s="1"/>
  <c r="AL33"/>
  <c r="AM33" s="1"/>
  <c r="AJ33"/>
  <c r="AK33" s="1"/>
  <c r="AL32"/>
  <c r="AM32" s="1"/>
  <c r="AJ32"/>
  <c r="AK32" s="1"/>
  <c r="AL31"/>
  <c r="AM31" s="1"/>
  <c r="AJ31"/>
  <c r="AK31" s="1"/>
  <c r="AL30"/>
  <c r="AM30" s="1"/>
  <c r="AJ30"/>
  <c r="AK30" s="1"/>
  <c r="AL29"/>
  <c r="AM29" s="1"/>
  <c r="AJ29"/>
  <c r="AK29" s="1"/>
  <c r="AL28"/>
  <c r="AM28" s="1"/>
  <c r="AJ28"/>
  <c r="AK28" s="1"/>
  <c r="AL27"/>
  <c r="AM27" s="1"/>
  <c r="AJ27"/>
  <c r="AK27" s="1"/>
  <c r="AL26"/>
  <c r="AM26" s="1"/>
  <c r="AJ26"/>
  <c r="AK26" s="1"/>
  <c r="AL25"/>
  <c r="AM25" s="1"/>
  <c r="AJ25"/>
  <c r="AK25" s="1"/>
  <c r="AL24"/>
  <c r="AM24" s="1"/>
  <c r="AJ24"/>
  <c r="AK24" s="1"/>
  <c r="AL23"/>
  <c r="AM23" s="1"/>
  <c r="AJ23"/>
  <c r="AK23" s="1"/>
  <c r="AL22"/>
  <c r="AM22" s="1"/>
  <c r="AJ22"/>
  <c r="AK22" s="1"/>
  <c r="AL21"/>
  <c r="AM21" s="1"/>
  <c r="AJ21"/>
  <c r="AK21" s="1"/>
  <c r="AL20"/>
  <c r="AM20" s="1"/>
  <c r="AJ20"/>
  <c r="AK20" s="1"/>
  <c r="AL19"/>
  <c r="AM19" s="1"/>
  <c r="AJ19"/>
  <c r="AK19" s="1"/>
  <c r="AL18"/>
  <c r="AM18" s="1"/>
  <c r="AJ18"/>
  <c r="AK18" s="1"/>
  <c r="AL17"/>
  <c r="AM17" s="1"/>
  <c r="AJ17"/>
  <c r="AK17" s="1"/>
  <c r="AL16"/>
  <c r="AM16" s="1"/>
  <c r="AJ16"/>
  <c r="AK16" s="1"/>
  <c r="AL15"/>
  <c r="AM15" s="1"/>
  <c r="AJ15"/>
  <c r="AK15" s="1"/>
  <c r="AL14"/>
  <c r="AM14" s="1"/>
  <c r="AJ14"/>
  <c r="AK14" s="1"/>
  <c r="AL13"/>
  <c r="AM13" s="1"/>
  <c r="AJ13"/>
  <c r="AK13" s="1"/>
  <c r="AL12"/>
  <c r="AM12" s="1"/>
  <c r="AJ12"/>
  <c r="AK12" s="1"/>
  <c r="AL11"/>
  <c r="AM11" s="1"/>
  <c r="AJ11"/>
  <c r="AK11" s="1"/>
  <c r="AL10"/>
  <c r="AM10" s="1"/>
  <c r="AJ10"/>
  <c r="AK10" s="1"/>
  <c r="AL9"/>
  <c r="AM9" s="1"/>
  <c r="AJ9"/>
  <c r="AK9" s="1"/>
  <c r="AL8"/>
  <c r="AM8" s="1"/>
  <c r="AJ8"/>
  <c r="AK8" s="1"/>
  <c r="AL7"/>
  <c r="AM7" s="1"/>
  <c r="AJ7"/>
  <c r="AK7" s="1"/>
  <c r="AL6"/>
  <c r="AM6" s="1"/>
  <c r="AJ6"/>
  <c r="AK6" s="1"/>
  <c r="AL5"/>
  <c r="AM5" s="1"/>
  <c r="AJ5"/>
  <c r="AK5" s="1"/>
  <c r="AL4"/>
  <c r="AM4" s="1"/>
  <c r="AJ4"/>
  <c r="AK4" s="1"/>
  <c r="AL3"/>
  <c r="AM3" s="1"/>
  <c r="AJ3"/>
  <c r="AK3" s="1"/>
  <c r="AH34"/>
  <c r="AF34"/>
  <c r="AG34" s="1"/>
  <c r="AH33"/>
  <c r="AI33" s="1"/>
  <c r="AF33"/>
  <c r="AG33" s="1"/>
  <c r="AH32"/>
  <c r="AI32" s="1"/>
  <c r="AF32"/>
  <c r="AG32" s="1"/>
  <c r="AH31"/>
  <c r="AI31" s="1"/>
  <c r="AF31"/>
  <c r="AG31" s="1"/>
  <c r="AH30"/>
  <c r="AI30" s="1"/>
  <c r="AF30"/>
  <c r="AG30" s="1"/>
  <c r="AH29"/>
  <c r="AI29" s="1"/>
  <c r="AF29"/>
  <c r="AG29" s="1"/>
  <c r="AH28"/>
  <c r="AI28" s="1"/>
  <c r="AF28"/>
  <c r="AG28" s="1"/>
  <c r="AH27"/>
  <c r="AI27" s="1"/>
  <c r="AF27"/>
  <c r="AG27" s="1"/>
  <c r="AH26"/>
  <c r="AI26" s="1"/>
  <c r="AF26"/>
  <c r="AG26" s="1"/>
  <c r="AH25"/>
  <c r="AI25" s="1"/>
  <c r="AF25"/>
  <c r="AG25" s="1"/>
  <c r="AH24"/>
  <c r="AI24" s="1"/>
  <c r="AF24"/>
  <c r="AG24" s="1"/>
  <c r="AH23"/>
  <c r="AI23" s="1"/>
  <c r="AF23"/>
  <c r="AG23" s="1"/>
  <c r="AH22"/>
  <c r="AI22" s="1"/>
  <c r="AF22"/>
  <c r="AG22" s="1"/>
  <c r="AH21"/>
  <c r="AI21" s="1"/>
  <c r="AF21"/>
  <c r="AG21" s="1"/>
  <c r="AH20"/>
  <c r="AI20" s="1"/>
  <c r="AF20"/>
  <c r="AG20" s="1"/>
  <c r="AH19"/>
  <c r="AI19" s="1"/>
  <c r="AF19"/>
  <c r="AG19" s="1"/>
  <c r="AH18"/>
  <c r="AI18" s="1"/>
  <c r="AF18"/>
  <c r="AG18" s="1"/>
  <c r="AH17"/>
  <c r="AI17" s="1"/>
  <c r="AF17"/>
  <c r="AG17" s="1"/>
  <c r="AH16"/>
  <c r="AI16" s="1"/>
  <c r="AF16"/>
  <c r="AG16" s="1"/>
  <c r="AH15"/>
  <c r="AI15" s="1"/>
  <c r="AF15"/>
  <c r="AG15" s="1"/>
  <c r="AH14"/>
  <c r="AI14" s="1"/>
  <c r="AF14"/>
  <c r="AG14" s="1"/>
  <c r="AH13"/>
  <c r="AI13" s="1"/>
  <c r="AF13"/>
  <c r="AG13" s="1"/>
  <c r="AH12"/>
  <c r="AI12" s="1"/>
  <c r="AF12"/>
  <c r="AG12" s="1"/>
  <c r="AH11"/>
  <c r="AI11" s="1"/>
  <c r="AF11"/>
  <c r="AG11" s="1"/>
  <c r="AH10"/>
  <c r="AI10" s="1"/>
  <c r="AF10"/>
  <c r="AG10" s="1"/>
  <c r="AH9"/>
  <c r="AI9" s="1"/>
  <c r="AF9"/>
  <c r="AG9" s="1"/>
  <c r="AH8"/>
  <c r="AI8" s="1"/>
  <c r="AF8"/>
  <c r="AG8" s="1"/>
  <c r="AH7"/>
  <c r="AI7" s="1"/>
  <c r="AF7"/>
  <c r="AG7" s="1"/>
  <c r="AH6"/>
  <c r="AI6" s="1"/>
  <c r="AF6"/>
  <c r="AG6" s="1"/>
  <c r="AH5"/>
  <c r="AI5" s="1"/>
  <c r="AF5"/>
  <c r="AG5" s="1"/>
  <c r="AH4"/>
  <c r="AI4" s="1"/>
  <c r="AF4"/>
  <c r="AG4" s="1"/>
  <c r="AH3"/>
  <c r="AI3" s="1"/>
  <c r="AF3"/>
  <c r="AG3" s="1"/>
  <c r="AI34"/>
  <c r="AD34"/>
  <c r="AE34" s="1"/>
  <c r="AB34"/>
  <c r="AC34" s="1"/>
  <c r="AD33"/>
  <c r="AE33" s="1"/>
  <c r="AB33"/>
  <c r="AC33" s="1"/>
  <c r="AD32"/>
  <c r="AE32" s="1"/>
  <c r="AB32"/>
  <c r="AC32" s="1"/>
  <c r="AD31"/>
  <c r="AE31" s="1"/>
  <c r="AB31"/>
  <c r="AC31" s="1"/>
  <c r="AD30"/>
  <c r="AE30" s="1"/>
  <c r="AB30"/>
  <c r="AC30" s="1"/>
  <c r="AD29"/>
  <c r="AE29" s="1"/>
  <c r="AB29"/>
  <c r="AC29" s="1"/>
  <c r="AD28"/>
  <c r="AE28" s="1"/>
  <c r="AB28"/>
  <c r="AC28" s="1"/>
  <c r="AD27"/>
  <c r="AE27" s="1"/>
  <c r="AB27"/>
  <c r="AC27" s="1"/>
  <c r="AD26"/>
  <c r="AE26" s="1"/>
  <c r="AB26"/>
  <c r="AC26" s="1"/>
  <c r="AD25"/>
  <c r="AE25" s="1"/>
  <c r="AB25"/>
  <c r="AC25" s="1"/>
  <c r="AD24"/>
  <c r="AE24" s="1"/>
  <c r="AB24"/>
  <c r="AC24" s="1"/>
  <c r="AD23"/>
  <c r="AE23" s="1"/>
  <c r="AB23"/>
  <c r="AC23" s="1"/>
  <c r="AD22"/>
  <c r="AE22" s="1"/>
  <c r="AB22"/>
  <c r="AC22" s="1"/>
  <c r="AD21"/>
  <c r="AE21" s="1"/>
  <c r="AB21"/>
  <c r="AC21" s="1"/>
  <c r="AD20"/>
  <c r="AE20" s="1"/>
  <c r="AB20"/>
  <c r="AC20" s="1"/>
  <c r="AD19"/>
  <c r="AE19" s="1"/>
  <c r="AB19"/>
  <c r="AC19" s="1"/>
  <c r="AD18"/>
  <c r="AE18" s="1"/>
  <c r="AB18"/>
  <c r="AC18" s="1"/>
  <c r="AD17"/>
  <c r="AE17" s="1"/>
  <c r="AB17"/>
  <c r="AC17" s="1"/>
  <c r="AD16"/>
  <c r="AE16" s="1"/>
  <c r="AB16"/>
  <c r="AC16" s="1"/>
  <c r="AD15"/>
  <c r="AE15" s="1"/>
  <c r="AB15"/>
  <c r="AC15" s="1"/>
  <c r="AD14"/>
  <c r="AE14" s="1"/>
  <c r="AB14"/>
  <c r="AC14" s="1"/>
  <c r="AD13"/>
  <c r="AE13" s="1"/>
  <c r="AB13"/>
  <c r="AC13" s="1"/>
  <c r="AD12"/>
  <c r="AE12" s="1"/>
  <c r="AB12"/>
  <c r="AC12" s="1"/>
  <c r="AD11"/>
  <c r="AE11" s="1"/>
  <c r="AB11"/>
  <c r="AC11" s="1"/>
  <c r="AD10"/>
  <c r="AE10" s="1"/>
  <c r="AB10"/>
  <c r="AC10" s="1"/>
  <c r="AD9"/>
  <c r="AE9" s="1"/>
  <c r="AB9"/>
  <c r="AC9" s="1"/>
  <c r="AD8"/>
  <c r="AE8" s="1"/>
  <c r="AB8"/>
  <c r="AC8" s="1"/>
  <c r="AD7"/>
  <c r="AE7" s="1"/>
  <c r="AB7"/>
  <c r="AC7" s="1"/>
  <c r="AD6"/>
  <c r="AE6" s="1"/>
  <c r="AB6"/>
  <c r="AC6" s="1"/>
  <c r="AD5"/>
  <c r="AE5" s="1"/>
  <c r="AB5"/>
  <c r="AC5" s="1"/>
  <c r="AD4"/>
  <c r="AE4" s="1"/>
  <c r="AB4"/>
  <c r="AC4" s="1"/>
  <c r="AD3"/>
  <c r="AE3" s="1"/>
  <c r="AB3"/>
  <c r="AC3" s="1"/>
  <c r="Z34"/>
  <c r="AA34" s="1"/>
  <c r="X34"/>
  <c r="Y34" s="1"/>
  <c r="Z33"/>
  <c r="AA33" s="1"/>
  <c r="X33"/>
  <c r="Y33" s="1"/>
  <c r="Z32"/>
  <c r="AA32" s="1"/>
  <c r="X32"/>
  <c r="Y32" s="1"/>
  <c r="Z31"/>
  <c r="AA31" s="1"/>
  <c r="X31"/>
  <c r="Y31" s="1"/>
  <c r="Z30"/>
  <c r="AA30" s="1"/>
  <c r="X30"/>
  <c r="Y30" s="1"/>
  <c r="Z29"/>
  <c r="AA29" s="1"/>
  <c r="X29"/>
  <c r="Y29" s="1"/>
  <c r="Z28"/>
  <c r="AA28" s="1"/>
  <c r="X28"/>
  <c r="Y28" s="1"/>
  <c r="Z27"/>
  <c r="AA27" s="1"/>
  <c r="X27"/>
  <c r="Y27" s="1"/>
  <c r="Z26"/>
  <c r="AA26" s="1"/>
  <c r="X26"/>
  <c r="Y26" s="1"/>
  <c r="Z25"/>
  <c r="AA25" s="1"/>
  <c r="X25"/>
  <c r="Y25" s="1"/>
  <c r="Z24"/>
  <c r="AA24" s="1"/>
  <c r="X24"/>
  <c r="Y24" s="1"/>
  <c r="Z23"/>
  <c r="AA23" s="1"/>
  <c r="X23"/>
  <c r="Y23" s="1"/>
  <c r="Z22"/>
  <c r="AA22" s="1"/>
  <c r="X22"/>
  <c r="Y22" s="1"/>
  <c r="Z21"/>
  <c r="AA21" s="1"/>
  <c r="X21"/>
  <c r="Y21" s="1"/>
  <c r="Z20"/>
  <c r="AA20" s="1"/>
  <c r="X20"/>
  <c r="Y20" s="1"/>
  <c r="Z19"/>
  <c r="AA19" s="1"/>
  <c r="X19"/>
  <c r="Y19" s="1"/>
  <c r="Z18"/>
  <c r="AA18" s="1"/>
  <c r="X18"/>
  <c r="Y18" s="1"/>
  <c r="Z17"/>
  <c r="AA17" s="1"/>
  <c r="X17"/>
  <c r="Y17" s="1"/>
  <c r="Z16"/>
  <c r="AA16" s="1"/>
  <c r="X16"/>
  <c r="Y16" s="1"/>
  <c r="Z15"/>
  <c r="AA15" s="1"/>
  <c r="X15"/>
  <c r="Y15" s="1"/>
  <c r="Z14"/>
  <c r="AA14" s="1"/>
  <c r="X14"/>
  <c r="Y14" s="1"/>
  <c r="Z13"/>
  <c r="AA13" s="1"/>
  <c r="X13"/>
  <c r="Y13" s="1"/>
  <c r="Z12"/>
  <c r="AA12" s="1"/>
  <c r="X12"/>
  <c r="Y12" s="1"/>
  <c r="Z11"/>
  <c r="AA11" s="1"/>
  <c r="X11"/>
  <c r="Y11" s="1"/>
  <c r="Z10"/>
  <c r="AA10" s="1"/>
  <c r="X10"/>
  <c r="Y10" s="1"/>
  <c r="Z9"/>
  <c r="AA9" s="1"/>
  <c r="X9"/>
  <c r="Y9" s="1"/>
  <c r="Z8"/>
  <c r="AA8" s="1"/>
  <c r="X8"/>
  <c r="Y8" s="1"/>
  <c r="Z7"/>
  <c r="AA7" s="1"/>
  <c r="X7"/>
  <c r="Y7" s="1"/>
  <c r="Z6"/>
  <c r="AA6" s="1"/>
  <c r="X6"/>
  <c r="Y6" s="1"/>
  <c r="Z5"/>
  <c r="AA5" s="1"/>
  <c r="X5"/>
  <c r="Y5" s="1"/>
  <c r="Z4"/>
  <c r="AA4" s="1"/>
  <c r="X4"/>
  <c r="Y4" s="1"/>
  <c r="Z3"/>
  <c r="AA3" s="1"/>
  <c r="X3"/>
  <c r="Y3" s="1"/>
  <c r="V34"/>
  <c r="W34" s="1"/>
  <c r="V33"/>
  <c r="W33" s="1"/>
  <c r="V32"/>
  <c r="W32" s="1"/>
  <c r="V31"/>
  <c r="W31" s="1"/>
  <c r="V30"/>
  <c r="W30" s="1"/>
  <c r="V29"/>
  <c r="W29" s="1"/>
  <c r="V28"/>
  <c r="W28" s="1"/>
  <c r="V27"/>
  <c r="W27" s="1"/>
  <c r="V26"/>
  <c r="W26" s="1"/>
  <c r="V25"/>
  <c r="W25" s="1"/>
  <c r="V24"/>
  <c r="W24" s="1"/>
  <c r="V23"/>
  <c r="W23" s="1"/>
  <c r="V22"/>
  <c r="W22" s="1"/>
  <c r="V21"/>
  <c r="W21" s="1"/>
  <c r="V20"/>
  <c r="W20" s="1"/>
  <c r="V19"/>
  <c r="W19" s="1"/>
  <c r="V18"/>
  <c r="W18" s="1"/>
  <c r="V17"/>
  <c r="W17" s="1"/>
  <c r="V16"/>
  <c r="W16" s="1"/>
  <c r="V15"/>
  <c r="W15" s="1"/>
  <c r="V14"/>
  <c r="W14" s="1"/>
  <c r="V13"/>
  <c r="W13" s="1"/>
  <c r="V12"/>
  <c r="W12" s="1"/>
  <c r="T3"/>
  <c r="U3" s="1"/>
  <c r="V11"/>
  <c r="W11" s="1"/>
  <c r="V10"/>
  <c r="W10" s="1"/>
  <c r="V9"/>
  <c r="W9" s="1"/>
  <c r="V8"/>
  <c r="W8" s="1"/>
  <c r="V7"/>
  <c r="W7" s="1"/>
  <c r="V6"/>
  <c r="W6" s="1"/>
  <c r="V5"/>
  <c r="W5" s="1"/>
  <c r="V4"/>
  <c r="W4" s="1"/>
  <c r="V3"/>
  <c r="W3" s="1"/>
  <c r="T34"/>
  <c r="U34" s="1"/>
  <c r="T33"/>
  <c r="U33" s="1"/>
  <c r="T32"/>
  <c r="U32" s="1"/>
  <c r="T31"/>
  <c r="U31" s="1"/>
  <c r="T30"/>
  <c r="U30" s="1"/>
  <c r="T29"/>
  <c r="U29" s="1"/>
  <c r="T28"/>
  <c r="U28" s="1"/>
  <c r="T27"/>
  <c r="U27" s="1"/>
  <c r="T26"/>
  <c r="U26" s="1"/>
  <c r="T25"/>
  <c r="U25" s="1"/>
  <c r="T24"/>
  <c r="U24" s="1"/>
  <c r="T23"/>
  <c r="U23" s="1"/>
  <c r="T22"/>
  <c r="U22" s="1"/>
  <c r="T21"/>
  <c r="U21" s="1"/>
  <c r="T20"/>
  <c r="U20" s="1"/>
  <c r="T19"/>
  <c r="U19" s="1"/>
  <c r="T18"/>
  <c r="U18" s="1"/>
  <c r="T17"/>
  <c r="U17" s="1"/>
  <c r="T16"/>
  <c r="U16" s="1"/>
  <c r="T15"/>
  <c r="U15" s="1"/>
  <c r="T14"/>
  <c r="U14" s="1"/>
  <c r="T13"/>
  <c r="U13" s="1"/>
  <c r="T12"/>
  <c r="U12" s="1"/>
  <c r="T11"/>
  <c r="U11" s="1"/>
  <c r="T10"/>
  <c r="U10" s="1"/>
  <c r="T9"/>
  <c r="U9" s="1"/>
  <c r="T8"/>
  <c r="U8" s="1"/>
  <c r="T7"/>
  <c r="U7" s="1"/>
  <c r="T6"/>
  <c r="U6" s="1"/>
  <c r="T5"/>
  <c r="U5" s="1"/>
  <c r="T4"/>
  <c r="U4" s="1"/>
  <c r="G7" l="1"/>
  <c r="D4"/>
  <c r="E14"/>
  <c r="E4"/>
  <c r="C12"/>
  <c r="C11"/>
  <c r="F5"/>
  <c r="C7"/>
  <c r="F12"/>
  <c r="F13"/>
  <c r="F14"/>
  <c r="D14"/>
  <c r="D11"/>
  <c r="G4"/>
  <c r="G5"/>
  <c r="F7"/>
  <c r="F4"/>
  <c r="F11"/>
  <c r="D12"/>
  <c r="E6"/>
  <c r="E7"/>
  <c r="G6"/>
  <c r="C4"/>
  <c r="C5"/>
  <c r="D13"/>
  <c r="E11"/>
  <c r="E12"/>
  <c r="E13"/>
  <c r="C6"/>
  <c r="C13"/>
  <c r="C14"/>
  <c r="D5"/>
  <c r="D6"/>
  <c r="G13"/>
  <c r="G14"/>
  <c r="E5"/>
  <c r="F6"/>
  <c r="D7"/>
  <c r="G11"/>
  <c r="G12"/>
  <c r="K15" i="84" l="1"/>
  <c r="J15"/>
  <c r="I15"/>
  <c r="H15"/>
  <c r="F15"/>
  <c r="E15"/>
  <c r="D15"/>
  <c r="K14"/>
  <c r="J14"/>
  <c r="I14"/>
  <c r="H14"/>
  <c r="F14"/>
  <c r="E14"/>
  <c r="D14"/>
  <c r="K13"/>
  <c r="J13"/>
  <c r="I13"/>
  <c r="H13"/>
  <c r="F13"/>
  <c r="E13"/>
  <c r="D13"/>
  <c r="K12"/>
  <c r="J12"/>
  <c r="I12"/>
  <c r="H12"/>
  <c r="F12"/>
  <c r="E12"/>
  <c r="D12"/>
  <c r="J29" i="87" l="1"/>
  <c r="J28"/>
  <c r="J27"/>
  <c r="J26"/>
  <c r="J24"/>
  <c r="J23"/>
  <c r="J22"/>
  <c r="J21"/>
  <c r="I29"/>
  <c r="I28"/>
  <c r="I27"/>
  <c r="I26"/>
  <c r="I24"/>
  <c r="I23"/>
  <c r="I22"/>
  <c r="I21"/>
  <c r="H21"/>
  <c r="F22"/>
  <c r="E29"/>
  <c r="J33"/>
  <c r="E23"/>
  <c r="G18" i="88"/>
  <c r="G22" i="87"/>
  <c r="G21"/>
  <c r="F28"/>
  <c r="G16" i="88"/>
  <c r="D28" i="87"/>
  <c r="H16" i="88"/>
  <c r="G24" i="87"/>
  <c r="G17" i="88"/>
  <c r="H22" i="87"/>
  <c r="F24"/>
  <c r="D16" i="88"/>
  <c r="E27" i="87"/>
  <c r="E18" i="88"/>
  <c r="H18"/>
  <c r="D21" i="87"/>
  <c r="G23"/>
  <c r="F21"/>
  <c r="H24"/>
  <c r="G28"/>
  <c r="D22"/>
  <c r="D29"/>
  <c r="F29"/>
  <c r="E16" i="88"/>
  <c r="E17"/>
  <c r="E28" i="87"/>
  <c r="F19" i="88"/>
  <c r="I31" i="87"/>
  <c r="F17" i="88"/>
  <c r="H19"/>
  <c r="D26" i="87"/>
  <c r="D17" i="88"/>
  <c r="G29" i="87"/>
  <c r="E21"/>
  <c r="D27"/>
  <c r="J34"/>
  <c r="I33"/>
  <c r="E24"/>
  <c r="F26"/>
  <c r="E26"/>
  <c r="F18" i="88"/>
  <c r="H26" i="87"/>
  <c r="F23"/>
  <c r="D24"/>
  <c r="H29"/>
  <c r="H23"/>
  <c r="D18" i="88"/>
  <c r="D23" i="87"/>
  <c r="E19" i="88"/>
  <c r="H17"/>
  <c r="F16"/>
  <c r="H28" i="87"/>
  <c r="I32"/>
  <c r="G27"/>
  <c r="D19" i="88"/>
  <c r="J32" i="87"/>
  <c r="I34"/>
  <c r="F27"/>
  <c r="H27"/>
  <c r="G26"/>
  <c r="J31"/>
  <c r="G19" i="88"/>
  <c r="E22" i="87"/>
  <c r="G17" l="1"/>
  <c r="G16"/>
  <c r="G15"/>
  <c r="G14"/>
  <c r="G12"/>
  <c r="G11"/>
  <c r="G10"/>
  <c r="G9"/>
  <c r="G7"/>
  <c r="G6"/>
  <c r="G5"/>
  <c r="G4"/>
  <c r="G24" i="86"/>
  <c r="G23"/>
  <c r="G22"/>
  <c r="G21"/>
  <c r="G19"/>
  <c r="G18"/>
  <c r="G17"/>
  <c r="G16"/>
  <c r="G14"/>
  <c r="G13"/>
  <c r="G12"/>
  <c r="G11"/>
  <c r="F34" i="87"/>
  <c r="F31"/>
  <c r="D33"/>
  <c r="E32"/>
  <c r="D34"/>
  <c r="G33"/>
  <c r="G31"/>
  <c r="G34"/>
  <c r="D31"/>
  <c r="F32"/>
  <c r="H32"/>
  <c r="E34"/>
  <c r="D32"/>
  <c r="E33"/>
  <c r="H31"/>
  <c r="H33"/>
  <c r="F33"/>
  <c r="G32"/>
  <c r="E31"/>
  <c r="H34"/>
  <c r="G9" i="86" l="1"/>
  <c r="G8"/>
  <c r="G7"/>
  <c r="G6" l="1"/>
  <c r="E16"/>
  <c r="H29" i="88"/>
  <c r="E12" i="87"/>
  <c r="F18" i="86"/>
  <c r="E7"/>
  <c r="H26" i="88"/>
  <c r="F7" i="87"/>
  <c r="J18" i="86"/>
  <c r="F10" i="87"/>
  <c r="H19" i="86"/>
  <c r="J6"/>
  <c r="J4" i="87"/>
  <c r="F12"/>
  <c r="H8" i="86"/>
  <c r="E18"/>
  <c r="E29" i="88"/>
  <c r="K6" i="87"/>
  <c r="J9"/>
  <c r="E9"/>
  <c r="F29" i="88"/>
  <c r="D19" i="86"/>
  <c r="K17"/>
  <c r="F27" i="88"/>
  <c r="J11" i="87"/>
  <c r="F26" i="88"/>
  <c r="E11" i="87"/>
  <c r="D8" i="86"/>
  <c r="I5" i="87"/>
  <c r="H4"/>
  <c r="I9"/>
  <c r="J6"/>
  <c r="J17" i="86"/>
  <c r="H28" i="88"/>
  <c r="H12" i="87"/>
  <c r="H18" i="86"/>
  <c r="K12" i="87"/>
  <c r="I4"/>
  <c r="D6" i="86"/>
  <c r="F16"/>
  <c r="H16"/>
  <c r="I8"/>
  <c r="E27" i="88"/>
  <c r="D29"/>
  <c r="I10" i="87"/>
  <c r="I11"/>
  <c r="E4"/>
  <c r="I6"/>
  <c r="H7"/>
  <c r="G29" i="88"/>
  <c r="K7" i="86"/>
  <c r="D6" i="87"/>
  <c r="I6" i="86"/>
  <c r="D7" i="87"/>
  <c r="D26" i="88"/>
  <c r="K5" i="87"/>
  <c r="F11"/>
  <c r="H9"/>
  <c r="E7"/>
  <c r="E28" i="88"/>
  <c r="D28"/>
  <c r="J8" i="86"/>
  <c r="E19"/>
  <c r="J12" i="87"/>
  <c r="D12"/>
  <c r="H17" i="86"/>
  <c r="H6" i="87"/>
  <c r="E6" i="86"/>
  <c r="H10" i="87"/>
  <c r="H7" i="86"/>
  <c r="K19"/>
  <c r="J16"/>
  <c r="I16"/>
  <c r="F6"/>
  <c r="F8"/>
  <c r="F5" i="87"/>
  <c r="I12"/>
  <c r="E26" i="88"/>
  <c r="E5" i="87"/>
  <c r="K10"/>
  <c r="J10"/>
  <c r="K9" i="86"/>
  <c r="F19"/>
  <c r="F9"/>
  <c r="H5" i="87"/>
  <c r="D7" i="86"/>
  <c r="F28" i="88"/>
  <c r="I7" i="86"/>
  <c r="D17"/>
  <c r="D9"/>
  <c r="K6"/>
  <c r="K7" i="87"/>
  <c r="K4"/>
  <c r="I18" i="86"/>
  <c r="D16"/>
  <c r="D4" i="87"/>
  <c r="F7" i="86"/>
  <c r="I9"/>
  <c r="K11" i="87"/>
  <c r="G28" i="88"/>
  <c r="H6" i="86"/>
  <c r="F9" i="87"/>
  <c r="K16" i="86"/>
  <c r="I17"/>
  <c r="D10" i="87"/>
  <c r="J5"/>
  <c r="E6"/>
  <c r="K8" i="86"/>
  <c r="K9" i="87"/>
  <c r="I7"/>
  <c r="D18" i="86"/>
  <c r="E17"/>
  <c r="E8"/>
  <c r="I19"/>
  <c r="E10" i="87"/>
  <c r="F17" i="86"/>
  <c r="G26" i="88"/>
  <c r="G27"/>
  <c r="F4" i="87"/>
  <c r="H27" i="88"/>
  <c r="H11" i="87"/>
  <c r="H9" i="86"/>
  <c r="K18"/>
  <c r="D9" i="87"/>
  <c r="F6"/>
  <c r="J7" i="86"/>
  <c r="D5" i="87"/>
  <c r="J7"/>
  <c r="J9" i="86"/>
  <c r="D11" i="87"/>
  <c r="E9" i="86"/>
  <c r="J19"/>
  <c r="D27" i="88"/>
  <c r="D16" i="87"/>
  <c r="F27" i="86"/>
  <c r="D28"/>
  <c r="K26"/>
  <c r="I28"/>
  <c r="K15" i="87"/>
  <c r="K29" i="86"/>
  <c r="J17" i="87"/>
  <c r="I16"/>
  <c r="K17"/>
  <c r="I14"/>
  <c r="D29" i="86"/>
  <c r="F17" i="87"/>
  <c r="F28" i="86"/>
  <c r="D14" i="87"/>
  <c r="E15"/>
  <c r="K14"/>
  <c r="F14"/>
  <c r="D27" i="86"/>
  <c r="I17" i="87"/>
  <c r="H15"/>
  <c r="E29" i="86"/>
  <c r="I15" i="87"/>
  <c r="H28" i="86"/>
  <c r="E16" i="87"/>
  <c r="E14"/>
  <c r="H29" i="86"/>
  <c r="E17" i="87"/>
  <c r="K28" i="86"/>
  <c r="I29"/>
  <c r="D15" i="87"/>
  <c r="K16"/>
  <c r="F29" i="86"/>
  <c r="I26"/>
  <c r="H27"/>
  <c r="H14" i="87"/>
  <c r="H26" i="86"/>
  <c r="H17" i="87"/>
  <c r="J16"/>
  <c r="J14"/>
  <c r="F15"/>
  <c r="E26" i="86"/>
  <c r="J29"/>
  <c r="H16" i="87"/>
  <c r="E27" i="86"/>
  <c r="I27"/>
  <c r="D26"/>
  <c r="J15" i="87"/>
  <c r="J26" i="86"/>
  <c r="D17" i="87"/>
  <c r="F16"/>
  <c r="F26" i="86"/>
  <c r="J27"/>
  <c r="K27"/>
  <c r="E28"/>
  <c r="J28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<sst xmlns="http://schemas.openxmlformats.org/spreadsheetml/2006/main" count="2282" uniqueCount="406">
  <si>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</si>
  <si>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</si>
  <si>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</si>
  <si>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</si>
  <si>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</si>
  <si>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</si>
  <si>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</si>
  <si>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</si>
  <si>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</si>
  <si>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</si>
  <si>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</si>
  <si>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</si>
  <si>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</si>
  <si>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</si>
  <si>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</si>
  <si>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</si>
  <si>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</si>
  <si>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</si>
  <si>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</si>
  <si>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</si>
  <si>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</si>
  <si>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</si>
  <si>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</si>
  <si>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</si>
  <si>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</si>
  <si>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</si>
  <si>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</si>
  <si>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</si>
  <si>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</si>
  <si>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</si>
  <si>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</si>
  <si>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</si>
  <si>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</si>
  <si>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BROWSING -IP SERVICE ACCESS TIME [S]</t>
  </si>
  <si>
    <t>BROWSING -HTTP TRANSFER TIME [S]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</si>
  <si>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</si>
  <si>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</si>
  <si>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</si>
  <si>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</si>
  <si>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</si>
  <si>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</si>
  <si>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</si>
  <si>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</si>
  <si>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</si>
  <si>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</si>
  <si>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</si>
  <si>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</si>
  <si>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</si>
  <si>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</si>
  <si>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</si>
  <si>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</si>
  <si>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</si>
  <si>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</si>
  <si>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</si>
  <si>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</si>
  <si>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</si>
  <si>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</si>
  <si>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</si>
  <si>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</si>
  <si>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</si>
  <si>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</si>
  <si>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</si>
  <si>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</si>
  <si>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</si>
  <si>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</si>
  <si>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</si>
  <si>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</si>
  <si>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</si>
  <si>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</si>
  <si>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</si>
  <si>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</si>
  <si>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</si>
  <si>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</si>
  <si>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VODAFONE</t>
  </si>
  <si>
    <t>MOVISTAR</t>
  </si>
  <si>
    <t>ORANGE</t>
  </si>
  <si>
    <t>YOIGO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</si>
  <si>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</si>
  <si>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</si>
  <si>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</si>
  <si>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</si>
  <si>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</si>
  <si>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</si>
  <si>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</si>
  <si>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</si>
  <si>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</si>
  <si>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</si>
  <si>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</si>
  <si>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</si>
  <si>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</si>
  <si>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</si>
  <si>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</si>
  <si>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</si>
  <si>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</si>
  <si>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</si>
  <si>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</si>
  <si>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</si>
  <si>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</si>
  <si>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</si>
  <si>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</si>
  <si>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</si>
  <si>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"PS DATA" SLIDING WINDOW KPIS AGGREGATION</t>
  </si>
  <si>
    <t>D1. DOWNLOAD SPEED [KBIT/S] AVG</t>
  </si>
  <si>
    <t>D2. PERCENTAGE OF DL CONNECTIONS WITH THROUGHPUT &gt; 3 MBPS</t>
  </si>
  <si>
    <t>D3. UPLOAD SPEED [KBIT/S] AVG</t>
  </si>
  <si>
    <t>D4. LATENCY [MSEC] MEDIAN</t>
  </si>
  <si>
    <t>D5. SESSION TIME AVG [S]</t>
  </si>
  <si>
    <t>D6. PERCENTAGE OF DL CONNECTIONS WITH THROUGHPUT &gt; 1 MBPS</t>
  </si>
  <si>
    <t>B1. YOUTUBE SERVICE ACCESS SUCCESS RATIO</t>
  </si>
  <si>
    <t>B2. YOUTUBE REPRODUCTION WITHOUT INTERRUPTIONS RATIO [%]</t>
  </si>
  <si>
    <t>NC DOWNLOAD SPEED [KBIT/S] AVG</t>
  </si>
  <si>
    <t>NC. UPLOAD SPEED [KBIT/S] AVG</t>
  </si>
  <si>
    <t xml:space="preserve"> LATENCY [MSEC] AVG</t>
  </si>
  <si>
    <t>Values ​​weighted by population</t>
  </si>
  <si>
    <t>PERCENTAGE OF DL CONNECTIONS 4G ONLY CE</t>
  </si>
  <si>
    <t>PERCENTAGE OF DL CONNECTIONS 4G ONLY NC</t>
  </si>
  <si>
    <t>DL</t>
  </si>
  <si>
    <t>UL</t>
  </si>
  <si>
    <t xml:space="preserve"> 4G MAIN CITIES</t>
  </si>
  <si>
    <t xml:space="preserve"> 2G/3G MAIN CITIES</t>
  </si>
  <si>
    <t xml:space="preserve"> 4G SMALLER CITIES</t>
  </si>
  <si>
    <t xml:space="preserve"> 2G/3G SMALLER CITIES</t>
  </si>
  <si>
    <t xml:space="preserve"> 4G ALL CITIES</t>
  </si>
  <si>
    <t xml:space="preserve"> 2G/3G  ALL CITIES</t>
  </si>
  <si>
    <t>4G TOURISTIC AREAS</t>
  </si>
  <si>
    <t>4G ADD ON CITIES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</si>
  <si>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</si>
  <si>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</si>
  <si>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</si>
  <si>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</si>
  <si>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</si>
  <si>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</si>
  <si>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</si>
  <si>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</si>
  <si>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</si>
  <si>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</si>
  <si>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</si>
  <si>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</si>
  <si>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</si>
  <si>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</si>
  <si>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</si>
  <si>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</si>
  <si>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</si>
  <si>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</si>
  <si>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</si>
  <si>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</si>
  <si>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</si>
  <si>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</si>
  <si>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</si>
  <si>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</si>
  <si>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</si>
  <si>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</si>
  <si>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</si>
  <si>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</si>
  <si>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</si>
  <si>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</si>
  <si>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</si>
  <si>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</si>
  <si>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B1. YOUTUBE SERVICE ACCESS SUCCESS RATIO - HD</t>
  </si>
  <si>
    <t>B2. YOUTUBE REPRODUCTION WITHOUT INTERRUPTIONS RATIO [%] - HD</t>
  </si>
  <si>
    <t>B1. YOUTUBE SERVICE ACCESS SUCCESS RATIO - SD</t>
  </si>
  <si>
    <t>B2. YOUTUBE REPRODUCTION WITHOUT INTERRUPTIONS RATIO [%] -SD</t>
  </si>
  <si>
    <t>(49/49)</t>
  </si>
  <si>
    <t>4G MAIN ROADS</t>
  </si>
  <si>
    <t>4G RAILWAYS</t>
  </si>
  <si>
    <t>4G Places of Concentration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</si>
  <si>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</si>
  <si>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</si>
  <si>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</si>
  <si>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</si>
  <si>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</si>
  <si>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</si>
  <si>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</si>
  <si>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</si>
  <si>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</si>
  <si>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</si>
  <si>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</si>
  <si>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</si>
  <si>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</si>
  <si>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</si>
  <si>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</si>
  <si>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</si>
  <si>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</si>
  <si>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</si>
  <si>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</si>
  <si>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</si>
  <si>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</si>
  <si>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</si>
  <si>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</si>
  <si>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</si>
  <si>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</si>
  <si>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</si>
  <si>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</si>
  <si>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</si>
  <si>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</si>
  <si>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</si>
  <si>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</si>
  <si>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</si>
  <si>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</si>
  <si>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</si>
  <si>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</si>
  <si>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</si>
  <si>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</si>
  <si>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</si>
  <si>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</si>
  <si>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</si>
  <si>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</si>
  <si>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</si>
  <si>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</si>
  <si>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</si>
  <si>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</si>
  <si>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</si>
  <si>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</si>
  <si>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</si>
  <si>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</si>
  <si>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</si>
  <si>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</si>
  <si>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</si>
  <si>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</si>
  <si>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</si>
  <si>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</si>
  <si>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</si>
  <si>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</si>
  <si>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</si>
  <si>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</si>
  <si>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</si>
  <si>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</si>
  <si>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</si>
  <si>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</si>
  <si>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</si>
  <si>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</si>
  <si>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</si>
  <si>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</si>
  <si>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</si>
  <si>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</si>
  <si>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</si>
  <si>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</si>
  <si>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</si>
  <si>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</si>
  <si>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</si>
  <si>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</si>
  <si>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</si>
  <si>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</si>
  <si>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</si>
  <si>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</si>
  <si>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</si>
  <si>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</si>
  <si>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</si>
  <si>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</si>
  <si>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</si>
  <si>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</si>
  <si>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</si>
  <si>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</si>
  <si>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</si>
  <si>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</si>
  <si>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</si>
  <si>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</si>
  <si>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</si>
  <si>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</si>
  <si>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</si>
  <si>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</si>
  <si>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</si>
  <si>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</si>
  <si>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</si>
  <si>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</si>
  <si>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</si>
  <si>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</si>
  <si>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</si>
  <si>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</si>
  <si>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</si>
  <si>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</si>
  <si>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4G ADD-ON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</si>
  <si>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</si>
  <si>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</si>
  <si>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</si>
  <si>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</si>
  <si>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</si>
  <si>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</si>
  <si>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</si>
  <si>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</si>
  <si>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</si>
  <si>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</si>
  <si>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</si>
  <si>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</si>
  <si>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</si>
  <si>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</si>
  <si>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</si>
  <si>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</si>
  <si>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</si>
  <si>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</si>
  <si>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</si>
  <si>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</si>
  <si>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</si>
  <si>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</si>
  <si>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</si>
  <si>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</si>
  <si>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</si>
  <si>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</si>
  <si>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</si>
  <si>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</si>
  <si>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</si>
  <si>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</si>
  <si>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</si>
  <si>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</si>
  <si>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</si>
  <si>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</si>
  <si>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</si>
  <si>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</si>
  <si>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</si>
  <si>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</si>
  <si>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</si>
  <si>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</si>
  <si>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</si>
  <si>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</si>
  <si>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</si>
  <si>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</si>
  <si>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</si>
  <si>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</si>
  <si>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%LTE</t>
  </si>
  <si>
    <t>MIMO %TM3</t>
  </si>
  <si>
    <t>%64 QAM</t>
  </si>
  <si>
    <t>RB Avg</t>
  </si>
  <si>
    <t>B3.YOU TUBE SUCCESSFUL VIDEO DOWNLOAD P3 [%] - SD</t>
  </si>
  <si>
    <t>B3.YOU TUBE SUCCESSFUL VIDEO DOWNLOAD P3 [%] - HD</t>
  </si>
  <si>
    <t>YOU TUBE HD - SUCCESSFUL VIDEO DOWNLOAD [%] P3</t>
  </si>
  <si>
    <t>YOU TUBE SD - SUCCESSFUL VIDEO DOWNLOAD [%] P3</t>
  </si>
  <si>
    <t>UL CE SUCCESS RATE [%]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</si>
  <si>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</si>
  <si>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</si>
  <si>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</si>
  <si>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</si>
  <si>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</si>
  <si>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</si>
  <si>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</si>
  <si>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</si>
  <si>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</si>
  <si>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</si>
  <si>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</si>
  <si>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</si>
  <si>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</si>
  <si>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</si>
  <si>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</si>
  <si>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</si>
  <si>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</si>
  <si>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</si>
  <si>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</si>
  <si>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</si>
  <si>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</si>
  <si>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</si>
  <si>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</si>
  <si>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</si>
  <si>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2G3G</t>
  </si>
  <si>
    <t>4G_CA</t>
  </si>
  <si>
    <t>4G_TOURISTIC_AREA</t>
  </si>
  <si>
    <t>TOURISTIC AREA</t>
  </si>
  <si>
    <t>TOURISTIC</t>
  </si>
  <si>
    <t>D1S Downlink throughput Success Rate</t>
  </si>
  <si>
    <t>D5S Browsing Success Rate</t>
  </si>
  <si>
    <t>D3S Uplink throughput Success Rate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</si>
  <si>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</si>
  <si>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</si>
  <si>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</si>
  <si>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</si>
  <si>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</si>
  <si>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</si>
  <si>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</si>
  <si>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</si>
  <si>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</si>
  <si>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</si>
  <si>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</si>
  <si>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</si>
  <si>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</si>
  <si>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</si>
  <si>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</si>
  <si>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</si>
  <si>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</si>
  <si>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</si>
  <si>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</si>
  <si>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</si>
  <si>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</si>
  <si>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</si>
  <si>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</si>
  <si>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</si>
  <si>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</si>
  <si>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</si>
  <si>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</si>
  <si>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</si>
  <si>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</si>
  <si>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</si>
  <si>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</si>
  <si>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</si>
  <si>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</si>
  <si>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</si>
  <si>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</si>
  <si>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</si>
  <si>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</si>
  <si>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</si>
  <si>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</si>
  <si>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</si>
  <si>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</si>
  <si>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</si>
  <si>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</si>
  <si>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</si>
  <si>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</si>
  <si>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</si>
  <si>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SCENARIO</t>
  </si>
</sst>
</file>

<file path=xl/styles.xml><?xml version="1.0" encoding="utf-8"?>
<styleSheet xmlns="http://schemas.openxmlformats.org/spreadsheetml/2006/main">
  <numFmts count="9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"/>
    <numFmt numFmtId="167" formatCode="0.0%"/>
    <numFmt numFmtId="168" formatCode="_(* #,##0.00_);_(* \(#,##0.00\);_(* &quot;-&quot;??_);_(@_)"/>
    <numFmt numFmtId="169" formatCode="_-* #,##0.000\ _€_-;\-* #,##0.000\ _€_-;_-* &quot;-&quot;??\ _€_-;_-@_-"/>
    <numFmt numFmtId="170" formatCode="_-* #,##0.0000\ _€_-;\-* #,##0.0000\ _€_-;_-* &quot;-&quot;??\ _€_-;_-@_-"/>
    <numFmt numFmtId="171" formatCode="0.0E+00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Vodafone Rg"/>
      <family val="2"/>
    </font>
  </fonts>
  <fills count="73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2" fillId="0" borderId="0">
      <alignment vertical="top"/>
      <protection locked="0"/>
    </xf>
    <xf numFmtId="0" fontId="2" fillId="0" borderId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9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4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47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1" fillId="58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2" fillId="68" borderId="54" applyNumberFormat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51" fillId="0" borderId="0" applyNumberFormat="0" applyFill="0" applyBorder="0" applyAlignment="0" applyProtection="0"/>
    <xf numFmtId="0" fontId="40" fillId="48" borderId="0" applyNumberFormat="0" applyBorder="0" applyAlignment="0" applyProtection="0"/>
    <xf numFmtId="0" fontId="55" fillId="0" borderId="56" applyNumberFormat="0" applyFill="0" applyAlignment="0" applyProtection="0"/>
    <xf numFmtId="0" fontId="56" fillId="0" borderId="57" applyNumberFormat="0" applyFill="0" applyAlignment="0" applyProtection="0"/>
    <xf numFmtId="0" fontId="57" fillId="0" borderId="58" applyNumberFormat="0" applyFill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6" fillId="51" borderId="53" applyNumberFormat="0" applyAlignment="0" applyProtection="0"/>
    <xf numFmtId="0" fontId="43" fillId="0" borderId="55" applyNumberFormat="0" applyFill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49" fillId="58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50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8" fillId="47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24" fillId="0" borderId="44" applyNumberFormat="0" applyFill="0" applyAlignment="0" applyProtection="0"/>
    <xf numFmtId="0" fontId="25" fillId="0" borderId="45" applyNumberFormat="0" applyFill="0" applyAlignment="0" applyProtection="0"/>
    <xf numFmtId="0" fontId="26" fillId="0" borderId="46" applyNumberFormat="0" applyFill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8" fillId="16" borderId="0" applyNumberFormat="0" applyBorder="0" applyAlignment="0" applyProtection="0"/>
    <xf numFmtId="0" fontId="29" fillId="17" borderId="0" applyNumberFormat="0" applyBorder="0" applyAlignment="0" applyProtection="0"/>
    <xf numFmtId="0" fontId="30" fillId="18" borderId="47" applyNumberFormat="0" applyAlignment="0" applyProtection="0"/>
    <xf numFmtId="0" fontId="31" fillId="19" borderId="48" applyNumberFormat="0" applyAlignment="0" applyProtection="0"/>
    <xf numFmtId="0" fontId="32" fillId="19" borderId="47" applyNumberFormat="0" applyAlignment="0" applyProtection="0"/>
    <xf numFmtId="0" fontId="33" fillId="0" borderId="49" applyNumberFormat="0" applyFill="0" applyAlignment="0" applyProtection="0"/>
    <xf numFmtId="0" fontId="19" fillId="20" borderId="50" applyNumberFormat="0" applyAlignment="0" applyProtection="0"/>
    <xf numFmtId="0" fontId="34" fillId="0" borderId="0" applyNumberFormat="0" applyFill="0" applyBorder="0" applyAlignment="0" applyProtection="0"/>
    <xf numFmtId="0" fontId="1" fillId="21" borderId="51" applyNumberFormat="0" applyFont="0" applyAlignment="0" applyProtection="0"/>
    <xf numFmtId="0" fontId="35" fillId="0" borderId="0" applyNumberFormat="0" applyFill="0" applyBorder="0" applyAlignment="0" applyProtection="0"/>
    <xf numFmtId="0" fontId="11" fillId="0" borderId="52" applyNumberFormat="0" applyFill="0" applyAlignment="0" applyProtection="0"/>
    <xf numFmtId="0" fontId="3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6" fillId="25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6" fillId="33" borderId="0" applyNumberFormat="0" applyBorder="0" applyAlignment="0" applyProtection="0"/>
    <xf numFmtId="0" fontId="3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6" fillId="37" borderId="0" applyNumberFormat="0" applyBorder="0" applyAlignment="0" applyProtection="0"/>
    <xf numFmtId="0" fontId="3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6" fillId="41" borderId="0" applyNumberFormat="0" applyBorder="0" applyAlignment="0" applyProtection="0"/>
    <xf numFmtId="0" fontId="3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6" fillId="45" borderId="0" applyNumberFormat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3" fillId="0" borderId="0"/>
    <xf numFmtId="168" fontId="2" fillId="0" borderId="0" applyBorder="0" applyAlignment="0" applyProtection="0"/>
    <xf numFmtId="0" fontId="62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62" fillId="0" borderId="0">
      <alignment vertical="center"/>
    </xf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top"/>
      <protection locked="0"/>
    </xf>
  </cellStyleXfs>
  <cellXfs count="660">
    <xf numFmtId="0" fontId="0" fillId="0" borderId="0" xfId="0"/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7" fillId="0" borderId="0" xfId="0" applyFont="1" applyFill="1" applyBorder="1"/>
    <xf numFmtId="0" fontId="0" fillId="0" borderId="0" xfId="0" applyBorder="1"/>
    <xf numFmtId="0" fontId="5" fillId="3" borderId="0" xfId="0" applyFont="1" applyFill="1" applyBorder="1" applyAlignment="1">
      <alignment horizontal="center" vertical="center"/>
    </xf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textRotation="90"/>
    </xf>
    <xf numFmtId="0" fontId="6" fillId="2" borderId="5" xfId="0" applyFont="1" applyFill="1" applyBorder="1" applyAlignment="1">
      <alignment horizontal="center" textRotation="90"/>
    </xf>
    <xf numFmtId="0" fontId="6" fillId="0" borderId="0" xfId="0" applyFont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4" fillId="0" borderId="8" xfId="0" applyFont="1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7" fillId="0" borderId="10" xfId="0" applyFont="1" applyFill="1" applyBorder="1"/>
    <xf numFmtId="0" fontId="7" fillId="0" borderId="11" xfId="0" applyFont="1" applyFill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164" fontId="7" fillId="0" borderId="2" xfId="24" applyNumberFormat="1" applyFont="1" applyFill="1" applyBorder="1"/>
    <xf numFmtId="164" fontId="7" fillId="0" borderId="0" xfId="24" applyNumberFormat="1" applyFont="1" applyFill="1" applyBorder="1"/>
    <xf numFmtId="164" fontId="7" fillId="0" borderId="13" xfId="24" applyNumberFormat="1" applyFont="1" applyFill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4" fontId="4" fillId="0" borderId="13" xfId="24" applyNumberFormat="1" applyFont="1" applyBorder="1"/>
    <xf numFmtId="165" fontId="7" fillId="0" borderId="2" xfId="24" applyNumberFormat="1" applyFont="1" applyFill="1" applyBorder="1"/>
    <xf numFmtId="165" fontId="7" fillId="0" borderId="0" xfId="24" applyNumberFormat="1" applyFont="1" applyFill="1" applyBorder="1"/>
    <xf numFmtId="165" fontId="7" fillId="0" borderId="13" xfId="24" applyNumberFormat="1" applyFont="1" applyFill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5" fontId="4" fillId="0" borderId="13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5" fillId="6" borderId="1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5" fillId="6" borderId="12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4" fillId="4" borderId="14" xfId="0" applyFont="1" applyFill="1" applyBorder="1"/>
    <xf numFmtId="0" fontId="4" fillId="0" borderId="11" xfId="0" applyFont="1" applyFill="1" applyBorder="1"/>
    <xf numFmtId="0" fontId="4" fillId="0" borderId="13" xfId="0" applyFont="1" applyBorder="1" applyAlignment="1">
      <alignment horizontal="center" vertical="center"/>
    </xf>
    <xf numFmtId="0" fontId="0" fillId="0" borderId="2" xfId="0" applyBorder="1"/>
    <xf numFmtId="0" fontId="0" fillId="0" borderId="13" xfId="0" applyBorder="1"/>
    <xf numFmtId="0" fontId="0" fillId="8" borderId="2" xfId="0" applyFill="1" applyBorder="1"/>
    <xf numFmtId="0" fontId="0" fillId="8" borderId="0" xfId="0" applyFill="1" applyBorder="1"/>
    <xf numFmtId="0" fontId="0" fillId="8" borderId="13" xfId="0" applyFill="1" applyBorder="1"/>
    <xf numFmtId="0" fontId="4" fillId="8" borderId="2" xfId="0" applyFont="1" applyFill="1" applyBorder="1"/>
    <xf numFmtId="0" fontId="4" fillId="8" borderId="13" xfId="0" applyFont="1" applyFill="1" applyBorder="1"/>
    <xf numFmtId="0" fontId="7" fillId="0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7" fillId="0" borderId="10" xfId="0" applyFont="1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0" fillId="5" borderId="12" xfId="0" applyFill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8" borderId="1" xfId="0" applyFill="1" applyBorder="1"/>
    <xf numFmtId="0" fontId="0" fillId="8" borderId="10" xfId="0" applyFill="1" applyBorder="1"/>
    <xf numFmtId="0" fontId="0" fillId="8" borderId="12" xfId="0" applyFill="1" applyBorder="1"/>
    <xf numFmtId="0" fontId="0" fillId="5" borderId="13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4" fillId="8" borderId="10" xfId="0" applyFont="1" applyFill="1" applyBorder="1"/>
    <xf numFmtId="0" fontId="4" fillId="8" borderId="12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43" fontId="7" fillId="0" borderId="13" xfId="24" applyFont="1" applyFill="1" applyBorder="1"/>
    <xf numFmtId="43" fontId="4" fillId="0" borderId="13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6" fillId="0" borderId="19" xfId="0" applyFont="1" applyBorder="1" applyAlignment="1">
      <alignment horizontal="center" vertical="center" wrapText="1"/>
    </xf>
    <xf numFmtId="1" fontId="14" fillId="11" borderId="19" xfId="25" applyNumberFormat="1" applyFont="1" applyFill="1" applyBorder="1" applyAlignment="1">
      <alignment horizontal="center"/>
    </xf>
    <xf numFmtId="10" fontId="14" fillId="11" borderId="19" xfId="25" applyNumberFormat="1" applyFont="1" applyFill="1" applyBorder="1" applyAlignment="1">
      <alignment horizontal="center"/>
    </xf>
    <xf numFmtId="1" fontId="13" fillId="5" borderId="19" xfId="25" applyNumberFormat="1" applyFont="1" applyFill="1" applyBorder="1" applyAlignment="1">
      <alignment horizontal="center"/>
    </xf>
    <xf numFmtId="10" fontId="13" fillId="5" borderId="19" xfId="25" applyNumberFormat="1" applyFont="1" applyFill="1" applyBorder="1" applyAlignment="1">
      <alignment horizontal="center"/>
    </xf>
    <xf numFmtId="1" fontId="13" fillId="5" borderId="0" xfId="25" applyNumberFormat="1" applyFont="1" applyFill="1" applyBorder="1" applyAlignment="1">
      <alignment horizontal="center"/>
    </xf>
    <xf numFmtId="10" fontId="13" fillId="5" borderId="0" xfId="25" applyNumberFormat="1" applyFont="1" applyFill="1" applyBorder="1" applyAlignment="1">
      <alignment horizontal="center"/>
    </xf>
    <xf numFmtId="166" fontId="13" fillId="5" borderId="0" xfId="25" applyNumberFormat="1" applyFont="1" applyFill="1" applyBorder="1" applyAlignment="1">
      <alignment horizontal="center"/>
    </xf>
    <xf numFmtId="2" fontId="13" fillId="5" borderId="0" xfId="25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0" fillId="5" borderId="0" xfId="0" applyFont="1" applyFill="1" applyBorder="1" applyAlignment="1">
      <alignment vertical="center" textRotation="90"/>
    </xf>
    <xf numFmtId="0" fontId="11" fillId="0" borderId="0" xfId="0" applyNumberFormat="1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5" borderId="0" xfId="0" applyFont="1" applyFill="1" applyBorder="1" applyAlignment="1">
      <alignment horizontal="center"/>
    </xf>
    <xf numFmtId="165" fontId="6" fillId="0" borderId="0" xfId="24" applyNumberFormat="1" applyFont="1" applyAlignment="1">
      <alignment horizontal="center"/>
    </xf>
    <xf numFmtId="165" fontId="13" fillId="5" borderId="0" xfId="24" applyNumberFormat="1" applyFont="1" applyFill="1" applyBorder="1" applyAlignment="1">
      <alignment horizontal="center"/>
    </xf>
    <xf numFmtId="0" fontId="0" fillId="5" borderId="0" xfId="0" applyFont="1" applyFill="1" applyBorder="1"/>
    <xf numFmtId="165" fontId="0" fillId="0" borderId="0" xfId="24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14" fillId="11" borderId="19" xfId="25" applyNumberFormat="1" applyFont="1" applyFill="1" applyBorder="1" applyAlignment="1">
      <alignment horizontal="center"/>
    </xf>
    <xf numFmtId="2" fontId="13" fillId="5" borderId="19" xfId="25" applyNumberFormat="1" applyFont="1" applyFill="1" applyBorder="1" applyAlignment="1">
      <alignment horizontal="center"/>
    </xf>
    <xf numFmtId="2" fontId="6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2" fontId="0" fillId="0" borderId="0" xfId="0" applyNumberFormat="1" applyFont="1"/>
    <xf numFmtId="0" fontId="15" fillId="12" borderId="0" xfId="0" applyFont="1" applyFill="1"/>
    <xf numFmtId="0" fontId="0" fillId="12" borderId="0" xfId="0" applyFont="1" applyFill="1" applyBorder="1" applyAlignment="1">
      <alignment horizontal="center"/>
    </xf>
    <xf numFmtId="1" fontId="13" fillId="12" borderId="19" xfId="25" applyNumberFormat="1" applyFont="1" applyFill="1" applyBorder="1" applyAlignment="1">
      <alignment horizontal="center"/>
    </xf>
    <xf numFmtId="10" fontId="13" fillId="12" borderId="19" xfId="25" applyNumberFormat="1" applyFont="1" applyFill="1" applyBorder="1" applyAlignment="1">
      <alignment horizontal="center"/>
    </xf>
    <xf numFmtId="2" fontId="13" fillId="12" borderId="19" xfId="25" applyNumberFormat="1" applyFont="1" applyFill="1" applyBorder="1" applyAlignment="1">
      <alignment horizontal="center"/>
    </xf>
    <xf numFmtId="0" fontId="16" fillId="12" borderId="0" xfId="0" applyFont="1" applyFill="1"/>
    <xf numFmtId="0" fontId="0" fillId="12" borderId="0" xfId="0" applyFont="1" applyFill="1"/>
    <xf numFmtId="1" fontId="6" fillId="12" borderId="0" xfId="0" applyNumberFormat="1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166" fontId="6" fillId="12" borderId="0" xfId="0" applyNumberFormat="1" applyFont="1" applyFill="1" applyAlignment="1">
      <alignment horizontal="center"/>
    </xf>
    <xf numFmtId="0" fontId="13" fillId="12" borderId="0" xfId="0" applyFont="1" applyFill="1"/>
    <xf numFmtId="167" fontId="14" fillId="11" borderId="19" xfId="25" applyNumberFormat="1" applyFont="1" applyFill="1" applyBorder="1" applyAlignment="1">
      <alignment horizontal="center"/>
    </xf>
    <xf numFmtId="167" fontId="13" fillId="5" borderId="19" xfId="25" applyNumberFormat="1" applyFont="1" applyFill="1" applyBorder="1" applyAlignment="1">
      <alignment horizontal="center"/>
    </xf>
    <xf numFmtId="43" fontId="0" fillId="0" borderId="0" xfId="24" applyNumberFormat="1" applyFont="1" applyAlignment="1">
      <alignment horizontal="center"/>
    </xf>
    <xf numFmtId="0" fontId="17" fillId="0" borderId="0" xfId="0" applyFont="1"/>
    <xf numFmtId="0" fontId="11" fillId="0" borderId="0" xfId="0" applyFont="1"/>
    <xf numFmtId="167" fontId="13" fillId="12" borderId="19" xfId="25" applyNumberFormat="1" applyFont="1" applyFill="1" applyBorder="1" applyAlignment="1">
      <alignment horizontal="center"/>
    </xf>
    <xf numFmtId="2" fontId="6" fillId="0" borderId="0" xfId="24" applyNumberFormat="1" applyFont="1" applyAlignment="1">
      <alignment horizontal="center"/>
    </xf>
    <xf numFmtId="2" fontId="13" fillId="5" borderId="0" xfId="24" applyNumberFormat="1" applyFont="1" applyFill="1" applyBorder="1" applyAlignment="1">
      <alignment horizontal="center"/>
    </xf>
    <xf numFmtId="0" fontId="11" fillId="0" borderId="19" xfId="0" applyFont="1" applyBorder="1" applyAlignment="1">
      <alignment horizontal="center" vertical="center" wrapText="1"/>
    </xf>
    <xf numFmtId="0" fontId="7" fillId="0" borderId="0" xfId="0" applyFont="1" applyFill="1" applyBorder="1"/>
    <xf numFmtId="0" fontId="21" fillId="0" borderId="23" xfId="0" applyFont="1" applyBorder="1"/>
    <xf numFmtId="0" fontId="21" fillId="0" borderId="24" xfId="0" applyFont="1" applyBorder="1"/>
    <xf numFmtId="9" fontId="21" fillId="0" borderId="24" xfId="25" applyFont="1" applyBorder="1"/>
    <xf numFmtId="164" fontId="21" fillId="0" borderId="24" xfId="24" applyNumberFormat="1" applyFont="1" applyBorder="1"/>
    <xf numFmtId="0" fontId="21" fillId="0" borderId="25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0" fillId="0" borderId="26" xfId="0" applyBorder="1"/>
    <xf numFmtId="1" fontId="0" fillId="0" borderId="22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1" fontId="0" fillId="0" borderId="27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9" fontId="0" fillId="0" borderId="22" xfId="25" applyFont="1" applyBorder="1" applyAlignment="1">
      <alignment horizontal="center"/>
    </xf>
    <xf numFmtId="9" fontId="0" fillId="0" borderId="27" xfId="25" applyFont="1" applyBorder="1" applyAlignment="1">
      <alignment horizontal="center"/>
    </xf>
    <xf numFmtId="164" fontId="0" fillId="0" borderId="22" xfId="24" applyNumberFormat="1" applyFont="1" applyBorder="1"/>
    <xf numFmtId="164" fontId="0" fillId="0" borderId="27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9" fillId="9" borderId="26" xfId="0" applyFont="1" applyFill="1" applyBorder="1"/>
    <xf numFmtId="165" fontId="0" fillId="0" borderId="29" xfId="24" applyNumberFormat="1" applyFont="1" applyBorder="1" applyAlignment="1">
      <alignment vertical="center"/>
    </xf>
    <xf numFmtId="165" fontId="0" fillId="0" borderId="20" xfId="24" applyNumberFormat="1" applyFont="1" applyBorder="1" applyAlignment="1">
      <alignment vertical="center"/>
    </xf>
    <xf numFmtId="165" fontId="0" fillId="0" borderId="30" xfId="24" applyNumberFormat="1" applyFont="1" applyBorder="1" applyAlignment="1">
      <alignment vertical="center"/>
    </xf>
    <xf numFmtId="0" fontId="0" fillId="0" borderId="31" xfId="0" applyBorder="1"/>
    <xf numFmtId="1" fontId="0" fillId="0" borderId="18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2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9" fontId="0" fillId="0" borderId="18" xfId="25" applyFont="1" applyBorder="1" applyAlignment="1">
      <alignment horizontal="center"/>
    </xf>
    <xf numFmtId="9" fontId="0" fillId="0" borderId="32" xfId="25" applyFont="1" applyBorder="1" applyAlignment="1">
      <alignment horizontal="center"/>
    </xf>
    <xf numFmtId="164" fontId="0" fillId="0" borderId="18" xfId="24" applyNumberFormat="1" applyFont="1" applyBorder="1"/>
    <xf numFmtId="164" fontId="0" fillId="0" borderId="32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9" fillId="13" borderId="31" xfId="0" applyFont="1" applyFill="1" applyBorder="1"/>
    <xf numFmtId="165" fontId="0" fillId="0" borderId="32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33" xfId="24" applyNumberFormat="1" applyFont="1" applyBorder="1" applyAlignment="1">
      <alignment vertical="center"/>
    </xf>
    <xf numFmtId="0" fontId="19" fillId="7" borderId="31" xfId="0" applyFont="1" applyFill="1" applyBorder="1"/>
    <xf numFmtId="0" fontId="19" fillId="14" borderId="34" xfId="0" applyFont="1" applyFill="1" applyBorder="1"/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165" fontId="0" fillId="0" borderId="37" xfId="24" applyNumberFormat="1" applyFont="1" applyBorder="1" applyAlignment="1">
      <alignment vertical="center"/>
    </xf>
    <xf numFmtId="0" fontId="0" fillId="0" borderId="34" xfId="0" applyBorder="1"/>
    <xf numFmtId="1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9" fontId="0" fillId="0" borderId="38" xfId="25" applyFont="1" applyBorder="1" applyAlignment="1">
      <alignment horizontal="center"/>
    </xf>
    <xf numFmtId="9" fontId="0" fillId="0" borderId="35" xfId="25" applyFont="1" applyBorder="1" applyAlignment="1">
      <alignment horizontal="center"/>
    </xf>
    <xf numFmtId="164" fontId="0" fillId="0" borderId="38" xfId="24" applyNumberFormat="1" applyFont="1" applyBorder="1"/>
    <xf numFmtId="164" fontId="0" fillId="0" borderId="35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9" fillId="9" borderId="40" xfId="0" applyFont="1" applyFill="1" applyBorder="1"/>
    <xf numFmtId="165" fontId="0" fillId="0" borderId="29" xfId="24" applyNumberFormat="1" applyFont="1" applyBorder="1" applyAlignment="1">
      <alignment horizontal="center" vertical="center"/>
    </xf>
    <xf numFmtId="165" fontId="0" fillId="0" borderId="20" xfId="24" applyNumberFormat="1" applyFont="1" applyBorder="1" applyAlignment="1">
      <alignment horizontal="center" vertical="center"/>
    </xf>
    <xf numFmtId="165" fontId="0" fillId="0" borderId="30" xfId="24" applyNumberFormat="1" applyFont="1" applyBorder="1" applyAlignment="1">
      <alignment horizontal="center" vertical="center"/>
    </xf>
    <xf numFmtId="0" fontId="0" fillId="0" borderId="41" xfId="0" applyBorder="1"/>
    <xf numFmtId="1" fontId="0" fillId="0" borderId="29" xfId="0" applyNumberFormat="1" applyBorder="1" applyAlignment="1">
      <alignment horizontal="center"/>
    </xf>
    <xf numFmtId="0" fontId="0" fillId="0" borderId="30" xfId="0" applyBorder="1" applyAlignment="1">
      <alignment horizontal="center"/>
    </xf>
    <xf numFmtId="9" fontId="0" fillId="0" borderId="29" xfId="25" applyFont="1" applyBorder="1" applyAlignment="1">
      <alignment horizontal="center"/>
    </xf>
    <xf numFmtId="164" fontId="0" fillId="0" borderId="29" xfId="24" applyNumberFormat="1" applyFont="1" applyBorder="1"/>
    <xf numFmtId="0" fontId="19" fillId="13" borderId="42" xfId="0" applyFont="1" applyFill="1" applyBorder="1"/>
    <xf numFmtId="165" fontId="0" fillId="0" borderId="32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33" xfId="24" applyNumberFormat="1" applyFont="1" applyBorder="1" applyAlignment="1">
      <alignment horizontal="center" vertical="center"/>
    </xf>
    <xf numFmtId="0" fontId="19" fillId="7" borderId="42" xfId="0" applyFont="1" applyFill="1" applyBorder="1"/>
    <xf numFmtId="0" fontId="19" fillId="14" borderId="43" xfId="0" applyFont="1" applyFill="1" applyBorder="1"/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165" fontId="0" fillId="0" borderId="37" xfId="24" applyNumberFormat="1" applyFont="1" applyBorder="1" applyAlignment="1">
      <alignment horizontal="center" vertical="center"/>
    </xf>
    <xf numFmtId="0" fontId="21" fillId="0" borderId="15" xfId="0" applyFont="1" applyBorder="1"/>
    <xf numFmtId="0" fontId="0" fillId="0" borderId="0" xfId="0" applyBorder="1"/>
    <xf numFmtId="0" fontId="7" fillId="0" borderId="0" xfId="0" applyFont="1" applyFill="1" applyBorder="1"/>
    <xf numFmtId="0" fontId="0" fillId="0" borderId="13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43" fontId="0" fillId="5" borderId="2" xfId="24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3" fontId="4" fillId="0" borderId="0" xfId="24" applyFont="1" applyBorder="1" applyAlignment="1">
      <alignment horizontal="center"/>
    </xf>
    <xf numFmtId="43" fontId="4" fillId="0" borderId="13" xfId="24" applyFont="1" applyBorder="1" applyAlignment="1">
      <alignment horizontal="center"/>
    </xf>
    <xf numFmtId="164" fontId="0" fillId="0" borderId="2" xfId="24" applyNumberFormat="1" applyFont="1" applyBorder="1"/>
    <xf numFmtId="164" fontId="0" fillId="0" borderId="0" xfId="24" applyNumberFormat="1" applyFont="1" applyBorder="1"/>
    <xf numFmtId="164" fontId="0" fillId="0" borderId="13" xfId="24" applyNumberFormat="1" applyFont="1" applyBorder="1"/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43" fontId="0" fillId="0" borderId="0" xfId="24" applyFont="1" applyFill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3" fontId="4" fillId="0" borderId="10" xfId="0" applyNumberFormat="1" applyFont="1" applyBorder="1"/>
    <xf numFmtId="43" fontId="4" fillId="0" borderId="0" xfId="24" applyFont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5" fillId="6" borderId="64" xfId="0" applyFont="1" applyFill="1" applyBorder="1" applyAlignment="1">
      <alignment horizontal="center" vertical="center"/>
    </xf>
    <xf numFmtId="0" fontId="5" fillId="3" borderId="65" xfId="0" applyFont="1" applyFill="1" applyBorder="1" applyAlignment="1">
      <alignment horizontal="center" vertical="center"/>
    </xf>
    <xf numFmtId="0" fontId="5" fillId="7" borderId="65" xfId="0" applyFont="1" applyFill="1" applyBorder="1" applyAlignment="1">
      <alignment horizontal="center" vertical="center"/>
    </xf>
    <xf numFmtId="0" fontId="4" fillId="0" borderId="64" xfId="0" applyFont="1" applyBorder="1"/>
    <xf numFmtId="0" fontId="4" fillId="0" borderId="65" xfId="0" applyFont="1" applyBorder="1"/>
    <xf numFmtId="164" fontId="4" fillId="0" borderId="65" xfId="24" applyNumberFormat="1" applyFont="1" applyBorder="1"/>
    <xf numFmtId="165" fontId="4" fillId="0" borderId="65" xfId="24" applyNumberFormat="1" applyFont="1" applyBorder="1"/>
    <xf numFmtId="0" fontId="4" fillId="0" borderId="66" xfId="0" applyFont="1" applyBorder="1"/>
    <xf numFmtId="0" fontId="4" fillId="8" borderId="65" xfId="0" applyFont="1" applyFill="1" applyBorder="1"/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/>
    <xf numFmtId="0" fontId="7" fillId="0" borderId="66" xfId="0" applyFont="1" applyFill="1" applyBorder="1"/>
    <xf numFmtId="0" fontId="0" fillId="5" borderId="64" xfId="0" applyFill="1" applyBorder="1" applyAlignment="1">
      <alignment horizontal="center" vertical="center"/>
    </xf>
    <xf numFmtId="0" fontId="0" fillId="5" borderId="65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43" fontId="4" fillId="0" borderId="65" xfId="24" applyFont="1" applyBorder="1"/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169" fontId="7" fillId="0" borderId="2" xfId="24" applyNumberFormat="1" applyFont="1" applyFill="1" applyBorder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4" fillId="0" borderId="0" xfId="0" applyFont="1"/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43" fontId="0" fillId="5" borderId="0" xfId="24" applyFont="1" applyFill="1" applyBorder="1" applyAlignment="1">
      <alignment horizontal="center" vertic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7" fillId="0" borderId="13" xfId="0" applyFont="1" applyFill="1" applyBorder="1" applyAlignment="1">
      <alignment horizontal="right"/>
    </xf>
    <xf numFmtId="0" fontId="4" fillId="0" borderId="0" xfId="0" applyFont="1" applyAlignment="1">
      <alignment horizontal="right" vertical="center"/>
    </xf>
    <xf numFmtId="169" fontId="7" fillId="0" borderId="0" xfId="24" applyNumberFormat="1" applyFont="1" applyFill="1" applyBorder="1"/>
    <xf numFmtId="169" fontId="4" fillId="0" borderId="0" xfId="24" applyNumberFormat="1" applyFont="1" applyBorder="1"/>
    <xf numFmtId="169" fontId="7" fillId="0" borderId="13" xfId="24" applyNumberFormat="1" applyFont="1" applyFill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170" fontId="7" fillId="0" borderId="2" xfId="24" applyNumberFormat="1" applyFont="1" applyFill="1" applyBorder="1"/>
    <xf numFmtId="170" fontId="7" fillId="0" borderId="0" xfId="24" applyNumberFormat="1" applyFont="1" applyFill="1" applyBorder="1"/>
    <xf numFmtId="170" fontId="4" fillId="0" borderId="0" xfId="24" applyNumberFormat="1" applyFont="1" applyBorder="1"/>
    <xf numFmtId="170" fontId="4" fillId="5" borderId="0" xfId="24" applyNumberFormat="1" applyFont="1" applyFill="1" applyBorder="1"/>
    <xf numFmtId="170" fontId="4" fillId="0" borderId="0" xfId="24" applyNumberFormat="1" applyFont="1"/>
    <xf numFmtId="43" fontId="0" fillId="0" borderId="2" xfId="24" applyFont="1" applyBorder="1"/>
    <xf numFmtId="43" fontId="0" fillId="0" borderId="0" xfId="24" applyFont="1" applyBorder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3" xfId="24" applyNumberFormat="1" applyFont="1" applyBorder="1"/>
    <xf numFmtId="165" fontId="4" fillId="0" borderId="11" xfId="24" applyNumberFormat="1" applyFont="1" applyBorder="1"/>
    <xf numFmtId="165" fontId="4" fillId="0" borderId="14" xfId="24" applyNumberFormat="1" applyFont="1" applyBorder="1"/>
    <xf numFmtId="0" fontId="4" fillId="4" borderId="66" xfId="0" applyFont="1" applyFill="1" applyBorder="1"/>
    <xf numFmtId="0" fontId="0" fillId="0" borderId="67" xfId="0" applyFill="1" applyBorder="1" applyAlignment="1">
      <alignment horizontal="left"/>
    </xf>
    <xf numFmtId="0" fontId="7" fillId="0" borderId="64" xfId="0" applyFont="1" applyFill="1" applyBorder="1"/>
    <xf numFmtId="164" fontId="7" fillId="0" borderId="65" xfId="24" applyNumberFormat="1" applyFont="1" applyFill="1" applyBorder="1"/>
    <xf numFmtId="165" fontId="7" fillId="0" borderId="65" xfId="24" applyNumberFormat="1" applyFont="1" applyFill="1" applyBorder="1"/>
    <xf numFmtId="169" fontId="7" fillId="0" borderId="65" xfId="24" applyNumberFormat="1" applyFont="1" applyFill="1" applyBorder="1"/>
    <xf numFmtId="170" fontId="7" fillId="0" borderId="65" xfId="24" applyNumberFormat="1" applyFont="1" applyFill="1" applyBorder="1"/>
    <xf numFmtId="165" fontId="7" fillId="0" borderId="66" xfId="24" applyNumberFormat="1" applyFont="1" applyFill="1" applyBorder="1"/>
    <xf numFmtId="0" fontId="4" fillId="0" borderId="65" xfId="0" applyFont="1" applyFill="1" applyBorder="1" applyAlignment="1">
      <alignment horizontal="center"/>
    </xf>
    <xf numFmtId="0" fontId="0" fillId="0" borderId="65" xfId="0" applyBorder="1"/>
    <xf numFmtId="43" fontId="4" fillId="0" borderId="0" xfId="24" quotePrefix="1" applyFont="1" applyBorder="1" applyAlignment="1">
      <alignment horizontal="center"/>
    </xf>
    <xf numFmtId="0" fontId="4" fillId="0" borderId="3" xfId="0" applyFont="1" applyFill="1" applyBorder="1"/>
    <xf numFmtId="0" fontId="64" fillId="0" borderId="0" xfId="0" applyFont="1"/>
    <xf numFmtId="0" fontId="4" fillId="0" borderId="67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4" xfId="0" applyFont="1" applyFill="1" applyBorder="1" applyAlignment="1">
      <alignment horizontal="center"/>
    </xf>
    <xf numFmtId="43" fontId="7" fillId="0" borderId="65" xfId="24" applyFont="1" applyFill="1" applyBorder="1"/>
    <xf numFmtId="0" fontId="4" fillId="0" borderId="66" xfId="0" applyFont="1" applyFill="1" applyBorder="1"/>
    <xf numFmtId="0" fontId="4" fillId="0" borderId="14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69" fontId="4" fillId="0" borderId="0" xfId="24" applyNumberFormat="1" applyFont="1" applyFill="1" applyBorder="1"/>
    <xf numFmtId="171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71" fontId="6" fillId="2" borderId="68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1" fontId="4" fillId="0" borderId="1" xfId="24" applyNumberFormat="1" applyFont="1" applyBorder="1"/>
    <xf numFmtId="165" fontId="4" fillId="0" borderId="69" xfId="24" applyNumberFormat="1" applyFont="1" applyBorder="1"/>
    <xf numFmtId="171" fontId="4" fillId="0" borderId="70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71" fontId="4" fillId="0" borderId="10" xfId="24" applyNumberFormat="1" applyFont="1" applyBorder="1"/>
    <xf numFmtId="165" fontId="4" fillId="0" borderId="71" xfId="24" applyNumberFormat="1" applyFont="1" applyBorder="1"/>
    <xf numFmtId="171" fontId="4" fillId="0" borderId="72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7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 vertical="center"/>
    </xf>
    <xf numFmtId="0" fontId="4" fillId="4" borderId="67" xfId="0" applyFont="1" applyFill="1" applyBorder="1"/>
    <xf numFmtId="164" fontId="0" fillId="0" borderId="65" xfId="24" applyNumberFormat="1" applyFont="1" applyFill="1" applyBorder="1" applyAlignment="1">
      <alignment horizontal="left"/>
    </xf>
    <xf numFmtId="43" fontId="7" fillId="0" borderId="66" xfId="24" applyFont="1" applyFill="1" applyBorder="1"/>
    <xf numFmtId="0" fontId="0" fillId="0" borderId="64" xfId="0" applyBorder="1"/>
    <xf numFmtId="0" fontId="0" fillId="0" borderId="66" xfId="0" applyBorder="1"/>
    <xf numFmtId="171" fontId="4" fillId="0" borderId="64" xfId="24" applyNumberFormat="1" applyFont="1" applyBorder="1"/>
    <xf numFmtId="165" fontId="4" fillId="0" borderId="73" xfId="24" applyNumberFormat="1" applyFont="1" applyBorder="1"/>
    <xf numFmtId="171" fontId="4" fillId="0" borderId="74" xfId="24" applyNumberFormat="1" applyFont="1" applyBorder="1"/>
    <xf numFmtId="165" fontId="0" fillId="0" borderId="0" xfId="24" applyNumberFormat="1" applyFont="1"/>
    <xf numFmtId="171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1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65" fillId="0" borderId="2" xfId="24" applyNumberFormat="1" applyFont="1" applyFill="1" applyBorder="1"/>
    <xf numFmtId="43" fontId="65" fillId="0" borderId="2" xfId="24" applyFont="1" applyFill="1" applyBorder="1"/>
    <xf numFmtId="165" fontId="65" fillId="0" borderId="2" xfId="24" applyNumberFormat="1" applyFont="1" applyFill="1" applyBorder="1"/>
    <xf numFmtId="43" fontId="65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65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71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65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71" fontId="4" fillId="0" borderId="0" xfId="24" applyNumberFormat="1" applyFont="1" applyBorder="1"/>
    <xf numFmtId="164" fontId="65" fillId="0" borderId="0" xfId="24" applyNumberFormat="1" applyFont="1" applyFill="1" applyBorder="1"/>
    <xf numFmtId="43" fontId="65" fillId="0" borderId="0" xfId="24" applyFont="1" applyFill="1" applyBorder="1"/>
    <xf numFmtId="165" fontId="65" fillId="0" borderId="0" xfId="24" applyNumberFormat="1" applyFont="1" applyFill="1" applyBorder="1"/>
    <xf numFmtId="43" fontId="65" fillId="0" borderId="11" xfId="24" applyFont="1" applyFill="1" applyBorder="1"/>
    <xf numFmtId="0" fontId="0" fillId="5" borderId="66" xfId="0" applyFill="1" applyBorder="1" applyAlignment="1">
      <alignment horizontal="center" vertical="center"/>
    </xf>
    <xf numFmtId="171" fontId="4" fillId="0" borderId="65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65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65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4" fillId="4" borderId="65" xfId="0" applyFont="1" applyFill="1" applyBorder="1"/>
    <xf numFmtId="164" fontId="4" fillId="0" borderId="65" xfId="24" applyNumberFormat="1" applyFont="1" applyFill="1" applyBorder="1"/>
    <xf numFmtId="43" fontId="4" fillId="0" borderId="65" xfId="24" applyFont="1" applyFill="1" applyBorder="1"/>
    <xf numFmtId="165" fontId="4" fillId="0" borderId="65" xfId="24" applyNumberFormat="1" applyFont="1" applyFill="1" applyBorder="1"/>
    <xf numFmtId="43" fontId="4" fillId="0" borderId="66" xfId="24" applyFont="1" applyFill="1" applyBorder="1"/>
    <xf numFmtId="0" fontId="4" fillId="0" borderId="64" xfId="0" applyFont="1" applyFill="1" applyBorder="1"/>
    <xf numFmtId="0" fontId="4" fillId="0" borderId="65" xfId="0" applyFont="1" applyFill="1" applyBorder="1"/>
    <xf numFmtId="0" fontId="65" fillId="0" borderId="64" xfId="0" applyFont="1" applyFill="1" applyBorder="1" applyAlignment="1">
      <alignment horizontal="center" vertical="center"/>
    </xf>
    <xf numFmtId="0" fontId="65" fillId="0" borderId="65" xfId="0" applyFont="1" applyFill="1" applyBorder="1" applyAlignment="1">
      <alignment horizontal="center" vertical="center"/>
    </xf>
    <xf numFmtId="0" fontId="4" fillId="0" borderId="67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5" xfId="25" applyFont="1" applyFill="1" applyBorder="1"/>
    <xf numFmtId="9" fontId="0" fillId="0" borderId="65" xfId="25" applyFont="1" applyFill="1" applyBorder="1" applyAlignment="1">
      <alignment horizontal="center"/>
    </xf>
    <xf numFmtId="9" fontId="7" fillId="0" borderId="65" xfId="25" applyFont="1" applyFill="1" applyBorder="1" applyAlignment="1">
      <alignment horizontal="center"/>
    </xf>
    <xf numFmtId="164" fontId="0" fillId="0" borderId="64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7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65" fillId="0" borderId="1" xfId="24" applyNumberFormat="1" applyFont="1" applyFill="1" applyBorder="1"/>
    <xf numFmtId="9" fontId="65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65" fillId="0" borderId="10" xfId="24" applyNumberFormat="1" applyFont="1" applyFill="1" applyBorder="1"/>
    <xf numFmtId="9" fontId="65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4" xfId="24" applyNumberFormat="1" applyFont="1" applyFill="1" applyBorder="1"/>
    <xf numFmtId="9" fontId="4" fillId="0" borderId="65" xfId="25" applyFont="1" applyFill="1" applyBorder="1"/>
    <xf numFmtId="0" fontId="4" fillId="0" borderId="66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5" xfId="25" applyFont="1" applyBorder="1"/>
    <xf numFmtId="9" fontId="4" fillId="0" borderId="65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165" fontId="7" fillId="0" borderId="14" xfId="24" applyNumberFormat="1" applyFont="1" applyFill="1" applyBorder="1"/>
    <xf numFmtId="0" fontId="7" fillId="0" borderId="2" xfId="0" applyFont="1" applyFill="1" applyBorder="1" applyAlignment="1">
      <alignment horizontal="right"/>
    </xf>
    <xf numFmtId="0" fontId="4" fillId="0" borderId="12" xfId="0" applyFont="1" applyFill="1" applyBorder="1"/>
    <xf numFmtId="0" fontId="4" fillId="0" borderId="1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right" vertical="center"/>
    </xf>
    <xf numFmtId="0" fontId="4" fillId="0" borderId="13" xfId="0" applyFont="1" applyFill="1" applyBorder="1"/>
    <xf numFmtId="43" fontId="4" fillId="0" borderId="66" xfId="24" applyFont="1" applyBorder="1"/>
    <xf numFmtId="0" fontId="4" fillId="0" borderId="2" xfId="0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/>
    </xf>
    <xf numFmtId="43" fontId="0" fillId="0" borderId="3" xfId="24" applyFont="1" applyBorder="1"/>
    <xf numFmtId="43" fontId="0" fillId="0" borderId="11" xfId="24" applyFont="1" applyBorder="1"/>
    <xf numFmtId="165" fontId="4" fillId="5" borderId="0" xfId="24" applyNumberFormat="1" applyFont="1" applyFill="1" applyBorder="1"/>
    <xf numFmtId="3" fontId="4" fillId="0" borderId="10" xfId="0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0" fillId="0" borderId="65" xfId="24" applyFont="1" applyBorder="1"/>
    <xf numFmtId="43" fontId="7" fillId="8" borderId="0" xfId="24" applyFont="1" applyFill="1" applyBorder="1"/>
    <xf numFmtId="43" fontId="7" fillId="8" borderId="65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5" xfId="24" applyFont="1" applyFill="1" applyBorder="1"/>
    <xf numFmtId="43" fontId="65" fillId="8" borderId="2" xfId="24" applyFont="1" applyFill="1" applyBorder="1"/>
    <xf numFmtId="43" fontId="65" fillId="8" borderId="0" xfId="24" applyFont="1" applyFill="1" applyBorder="1"/>
    <xf numFmtId="43" fontId="4" fillId="0" borderId="2" xfId="24" applyFont="1" applyFill="1" applyBorder="1" applyAlignment="1">
      <alignment horizontal="center"/>
    </xf>
    <xf numFmtId="0" fontId="0" fillId="8" borderId="65" xfId="0" applyFill="1" applyBorder="1"/>
    <xf numFmtId="43" fontId="7" fillId="70" borderId="2" xfId="24" applyFont="1" applyFill="1" applyBorder="1"/>
    <xf numFmtId="43" fontId="7" fillId="70" borderId="0" xfId="24" applyFont="1" applyFill="1" applyBorder="1"/>
    <xf numFmtId="0" fontId="4" fillId="0" borderId="0" xfId="0" applyFont="1" applyBorder="1" applyAlignment="1">
      <alignment horizontal="right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right" vertical="center"/>
    </xf>
    <xf numFmtId="169" fontId="4" fillId="0" borderId="2" xfId="24" applyNumberFormat="1" applyFont="1" applyBorder="1"/>
    <xf numFmtId="170" fontId="4" fillId="0" borderId="2" xfId="24" applyNumberFormat="1" applyFont="1" applyBorder="1"/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4" xfId="24" applyNumberFormat="1" applyFont="1" applyFill="1" applyBorder="1"/>
    <xf numFmtId="43" fontId="7" fillId="0" borderId="66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4" xfId="24" applyNumberFormat="1" applyFont="1" applyBorder="1"/>
    <xf numFmtId="43" fontId="4" fillId="0" borderId="66" xfId="24" applyNumberFormat="1" applyFont="1" applyBorder="1"/>
    <xf numFmtId="165" fontId="14" fillId="11" borderId="19" xfId="24" applyNumberFormat="1" applyFont="1" applyFill="1" applyBorder="1" applyAlignment="1">
      <alignment horizontal="center"/>
    </xf>
    <xf numFmtId="165" fontId="13" fillId="5" borderId="19" xfId="24" applyNumberFormat="1" applyFont="1" applyFill="1" applyBorder="1" applyAlignment="1">
      <alignment horizontal="center"/>
    </xf>
    <xf numFmtId="165" fontId="14" fillId="12" borderId="19" xfId="24" applyNumberFormat="1" applyFont="1" applyFill="1" applyBorder="1" applyAlignment="1">
      <alignment horizontal="center"/>
    </xf>
    <xf numFmtId="165" fontId="13" fillId="12" borderId="19" xfId="24" applyNumberFormat="1" applyFont="1" applyFill="1" applyBorder="1" applyAlignment="1">
      <alignment horizontal="center"/>
    </xf>
    <xf numFmtId="9" fontId="14" fillId="11" borderId="19" xfId="25" applyNumberFormat="1" applyFont="1" applyFill="1" applyBorder="1" applyAlignment="1">
      <alignment horizontal="center"/>
    </xf>
    <xf numFmtId="9" fontId="13" fillId="5" borderId="19" xfId="25" applyNumberFormat="1" applyFont="1" applyFill="1" applyBorder="1" applyAlignment="1">
      <alignment horizontal="center"/>
    </xf>
    <xf numFmtId="9" fontId="0" fillId="0" borderId="0" xfId="0" applyNumberFormat="1" applyFont="1"/>
    <xf numFmtId="9" fontId="14" fillId="12" borderId="19" xfId="25" applyNumberFormat="1" applyFont="1" applyFill="1" applyBorder="1" applyAlignment="1">
      <alignment horizontal="center"/>
    </xf>
    <xf numFmtId="9" fontId="13" fillId="12" borderId="19" xfId="25" applyNumberFormat="1" applyFont="1" applyFill="1" applyBorder="1" applyAlignment="1">
      <alignment horizontal="center"/>
    </xf>
    <xf numFmtId="9" fontId="6" fillId="71" borderId="19" xfId="25" applyNumberFormat="1" applyFont="1" applyFill="1" applyBorder="1" applyAlignment="1">
      <alignment horizontal="center"/>
    </xf>
    <xf numFmtId="9" fontId="0" fillId="5" borderId="0" xfId="0" applyNumberFormat="1" applyFont="1" applyFill="1" applyBorder="1"/>
    <xf numFmtId="0" fontId="11" fillId="0" borderId="16" xfId="0" applyFont="1" applyBorder="1" applyAlignment="1">
      <alignment horizontal="center" vertical="center" wrapText="1"/>
    </xf>
    <xf numFmtId="2" fontId="14" fillId="11" borderId="16" xfId="25" applyNumberFormat="1" applyFont="1" applyFill="1" applyBorder="1" applyAlignment="1">
      <alignment horizontal="center"/>
    </xf>
    <xf numFmtId="2" fontId="13" fillId="5" borderId="16" xfId="25" applyNumberFormat="1" applyFont="1" applyFill="1" applyBorder="1" applyAlignment="1">
      <alignment horizontal="center"/>
    </xf>
    <xf numFmtId="2" fontId="13" fillId="12" borderId="16" xfId="25" applyNumberFormat="1" applyFont="1" applyFill="1" applyBorder="1" applyAlignment="1">
      <alignment horizontal="center"/>
    </xf>
    <xf numFmtId="0" fontId="0" fillId="71" borderId="0" xfId="0" applyFont="1" applyFill="1" applyBorder="1"/>
    <xf numFmtId="0" fontId="11" fillId="5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2" fontId="14" fillId="5" borderId="0" xfId="25" applyNumberFormat="1" applyFont="1" applyFill="1" applyBorder="1" applyAlignment="1">
      <alignment horizontal="center"/>
    </xf>
    <xf numFmtId="2" fontId="6" fillId="5" borderId="0" xfId="24" applyNumberFormat="1" applyFont="1" applyFill="1" applyBorder="1" applyAlignment="1">
      <alignment horizontal="center"/>
    </xf>
    <xf numFmtId="43" fontId="0" fillId="5" borderId="0" xfId="24" applyNumberFormat="1" applyFont="1" applyFill="1" applyBorder="1" applyAlignment="1">
      <alignment horizontal="center"/>
    </xf>
    <xf numFmtId="166" fontId="6" fillId="5" borderId="0" xfId="0" applyNumberFormat="1" applyFont="1" applyFill="1" applyBorder="1" applyAlignment="1">
      <alignment horizontal="center"/>
    </xf>
    <xf numFmtId="2" fontId="6" fillId="0" borderId="19" xfId="24" applyNumberFormat="1" applyFont="1" applyBorder="1" applyAlignment="1">
      <alignment horizontal="center"/>
    </xf>
    <xf numFmtId="2" fontId="13" fillId="5" borderId="19" xfId="24" applyNumberFormat="1" applyFont="1" applyFill="1" applyBorder="1" applyAlignment="1">
      <alignment horizontal="center"/>
    </xf>
    <xf numFmtId="43" fontId="0" fillId="0" borderId="19" xfId="24" applyNumberFormat="1" applyFont="1" applyBorder="1" applyAlignment="1">
      <alignment horizontal="center"/>
    </xf>
    <xf numFmtId="166" fontId="6" fillId="12" borderId="19" xfId="0" applyNumberFormat="1" applyFont="1" applyFill="1" applyBorder="1" applyAlignment="1">
      <alignment horizontal="center"/>
    </xf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6" fillId="0" borderId="0" xfId="0" applyNumberFormat="1" applyFont="1" applyAlignment="1">
      <alignment horizontal="center"/>
    </xf>
    <xf numFmtId="167" fontId="13" fillId="5" borderId="0" xfId="25" applyNumberFormat="1" applyFont="1" applyFill="1" applyBorder="1" applyAlignment="1">
      <alignment horizontal="center"/>
    </xf>
    <xf numFmtId="167" fontId="0" fillId="0" borderId="0" xfId="0" applyNumberFormat="1" applyFont="1"/>
    <xf numFmtId="167" fontId="6" fillId="12" borderId="0" xfId="0" applyNumberFormat="1" applyFon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167" fontId="13" fillId="0" borderId="0" xfId="0" applyNumberFormat="1" applyFont="1" applyBorder="1" applyAlignment="1">
      <alignment horizontal="center"/>
    </xf>
    <xf numFmtId="167" fontId="6" fillId="0" borderId="0" xfId="25" applyNumberFormat="1" applyFont="1" applyBorder="1" applyAlignment="1">
      <alignment horizontal="center" vertical="center" wrapText="1"/>
    </xf>
    <xf numFmtId="167" fontId="13" fillId="0" borderId="0" xfId="25" applyNumberFormat="1" applyFont="1"/>
    <xf numFmtId="167" fontId="6" fillId="0" borderId="0" xfId="25" applyNumberFormat="1" applyFont="1" applyAlignment="1">
      <alignment horizontal="center"/>
    </xf>
    <xf numFmtId="167" fontId="13" fillId="0" borderId="0" xfId="25" applyNumberFormat="1" applyFont="1" applyAlignment="1">
      <alignment horizontal="center"/>
    </xf>
    <xf numFmtId="0" fontId="21" fillId="0" borderId="19" xfId="0" applyFont="1" applyBorder="1" applyAlignment="1">
      <alignment horizontal="center" vertical="center" wrapText="1"/>
    </xf>
    <xf numFmtId="169" fontId="7" fillId="0" borderId="3" xfId="24" applyNumberFormat="1" applyFont="1" applyFill="1" applyBorder="1"/>
    <xf numFmtId="169" fontId="7" fillId="0" borderId="11" xfId="24" applyNumberFormat="1" applyFont="1" applyFill="1" applyBorder="1"/>
    <xf numFmtId="169" fontId="4" fillId="0" borderId="11" xfId="24" applyNumberFormat="1" applyFont="1" applyBorder="1"/>
    <xf numFmtId="169" fontId="6" fillId="2" borderId="6" xfId="24" applyNumberFormat="1" applyFont="1" applyFill="1" applyBorder="1" applyAlignment="1">
      <alignment horizontal="center" textRotation="90"/>
    </xf>
    <xf numFmtId="169" fontId="7" fillId="0" borderId="66" xfId="24" applyNumberFormat="1" applyFont="1" applyFill="1" applyBorder="1"/>
    <xf numFmtId="169" fontId="4" fillId="0" borderId="3" xfId="24" applyNumberFormat="1" applyFont="1" applyBorder="1"/>
    <xf numFmtId="169" fontId="4" fillId="0" borderId="66" xfId="24" applyNumberFormat="1" applyFont="1" applyBorder="1"/>
    <xf numFmtId="169" fontId="0" fillId="5" borderId="1" xfId="0" applyNumberFormat="1" applyFill="1" applyBorder="1" applyAlignment="1">
      <alignment horizontal="center"/>
    </xf>
    <xf numFmtId="169" fontId="0" fillId="5" borderId="10" xfId="24" applyNumberFormat="1" applyFont="1" applyFill="1" applyBorder="1" applyAlignment="1">
      <alignment horizontal="center"/>
    </xf>
    <xf numFmtId="169" fontId="0" fillId="5" borderId="64" xfId="24" applyNumberFormat="1" applyFont="1" applyFill="1" applyBorder="1" applyAlignment="1">
      <alignment horizontal="center"/>
    </xf>
    <xf numFmtId="169" fontId="0" fillId="5" borderId="1" xfId="24" applyNumberFormat="1" applyFont="1" applyFill="1" applyBorder="1" applyAlignment="1">
      <alignment horizontal="center"/>
    </xf>
    <xf numFmtId="0" fontId="4" fillId="0" borderId="7" xfId="0" applyFont="1" applyFill="1" applyBorder="1"/>
    <xf numFmtId="0" fontId="4" fillId="0" borderId="65" xfId="0" applyFont="1" applyFill="1" applyBorder="1" applyAlignment="1">
      <alignment horizontal="center" vertical="center"/>
    </xf>
    <xf numFmtId="165" fontId="4" fillId="0" borderId="66" xfId="24" applyNumberFormat="1" applyFont="1" applyBorder="1"/>
    <xf numFmtId="0" fontId="4" fillId="0" borderId="1" xfId="0" applyFont="1" applyFill="1" applyBorder="1" applyAlignment="1">
      <alignment horizontal="center" vertical="center"/>
    </xf>
    <xf numFmtId="166" fontId="0" fillId="0" borderId="11" xfId="0" applyNumberFormat="1" applyBorder="1"/>
    <xf numFmtId="0" fontId="0" fillId="0" borderId="0" xfId="0"/>
    <xf numFmtId="169" fontId="6" fillId="2" borderId="3" xfId="24" applyNumberFormat="1" applyFont="1" applyFill="1" applyBorder="1" applyAlignment="1">
      <alignment horizontal="center" textRotation="90"/>
    </xf>
    <xf numFmtId="0" fontId="4" fillId="4" borderId="66" xfId="0" applyFont="1" applyFill="1" applyBorder="1" applyAlignment="1">
      <alignment horizontal="center"/>
    </xf>
    <xf numFmtId="0" fontId="0" fillId="8" borderId="64" xfId="0" applyFill="1" applyBorder="1"/>
    <xf numFmtId="0" fontId="0" fillId="8" borderId="66" xfId="0" applyFill="1" applyBorder="1" applyAlignment="1">
      <alignment horizontal="center"/>
    </xf>
    <xf numFmtId="0" fontId="4" fillId="8" borderId="64" xfId="0" applyFont="1" applyFill="1" applyBorder="1"/>
    <xf numFmtId="0" fontId="12" fillId="10" borderId="16" xfId="0" applyFont="1" applyFill="1" applyBorder="1" applyAlignment="1">
      <alignment horizontal="center" vertical="center"/>
    </xf>
    <xf numFmtId="0" fontId="12" fillId="10" borderId="17" xfId="0" applyFont="1" applyFill="1" applyBorder="1" applyAlignment="1">
      <alignment horizontal="center" vertical="center"/>
    </xf>
    <xf numFmtId="0" fontId="12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 textRotation="90"/>
    </xf>
    <xf numFmtId="0" fontId="18" fillId="10" borderId="4" xfId="0" applyFont="1" applyFill="1" applyBorder="1" applyAlignment="1">
      <alignment horizontal="center" vertical="center"/>
    </xf>
    <xf numFmtId="0" fontId="18" fillId="10" borderId="5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textRotation="90"/>
    </xf>
    <xf numFmtId="0" fontId="6" fillId="72" borderId="1" xfId="0" applyFont="1" applyFill="1" applyBorder="1" applyAlignment="1">
      <alignment horizontal="center" textRotation="90"/>
    </xf>
    <xf numFmtId="0" fontId="6" fillId="72" borderId="2" xfId="0" applyFont="1" applyFill="1" applyBorder="1" applyAlignment="1">
      <alignment horizontal="center" textRotation="90"/>
    </xf>
    <xf numFmtId="0" fontId="6" fillId="72" borderId="3" xfId="0" applyFont="1" applyFill="1" applyBorder="1" applyAlignment="1">
      <alignment horizontal="center" textRotation="90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Porcentual" xfId="25" builtinId="5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303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7"/>
  <dimension ref="A1:G15"/>
  <sheetViews>
    <sheetView workbookViewId="0">
      <selection activeCell="B16" sqref="B16"/>
    </sheetView>
  </sheetViews>
  <sheetFormatPr baseColWidth="10" defaultRowHeight="15"/>
  <cols>
    <col min="2" max="2" width="27" customWidth="1"/>
    <col min="3" max="3" width="26.5703125" bestFit="1" customWidth="1"/>
    <col min="4" max="4" width="12.85546875" bestFit="1" customWidth="1"/>
    <col min="5" max="5" width="22.7109375" bestFit="1" customWidth="1"/>
  </cols>
  <sheetData>
    <row r="1" spans="1:7">
      <c r="A1" s="637" t="s">
        <v>327</v>
      </c>
      <c r="B1" s="637" t="s">
        <v>328</v>
      </c>
      <c r="C1" s="637" t="s">
        <v>0</v>
      </c>
      <c r="D1" s="637" t="s">
        <v>1</v>
      </c>
      <c r="E1" s="637" t="s">
        <v>335</v>
      </c>
      <c r="F1" t="s">
        <v>345</v>
      </c>
      <c r="G1" s="637" t="s">
        <v>348</v>
      </c>
    </row>
    <row r="2" spans="1:7">
      <c r="A2" s="637">
        <v>1</v>
      </c>
      <c r="B2" s="637" t="s">
        <v>336</v>
      </c>
      <c r="C2" s="637" t="s">
        <v>329</v>
      </c>
      <c r="D2" s="637" t="s">
        <v>352</v>
      </c>
      <c r="E2" s="637" t="s">
        <v>337</v>
      </c>
      <c r="F2" s="637" t="s">
        <v>346</v>
      </c>
      <c r="G2" s="637" t="s">
        <v>349</v>
      </c>
    </row>
    <row r="3" spans="1:7">
      <c r="A3" s="637">
        <v>2</v>
      </c>
      <c r="B3" s="637" t="s">
        <v>338</v>
      </c>
      <c r="C3" s="637" t="s">
        <v>329</v>
      </c>
      <c r="D3" s="637" t="s">
        <v>351</v>
      </c>
      <c r="E3" s="637" t="s">
        <v>43</v>
      </c>
      <c r="F3" s="637" t="s">
        <v>346</v>
      </c>
      <c r="G3" s="637" t="s">
        <v>349</v>
      </c>
    </row>
    <row r="4" spans="1:7">
      <c r="A4" s="637">
        <v>3</v>
      </c>
      <c r="B4" s="637" t="s">
        <v>339</v>
      </c>
      <c r="C4" s="637" t="s">
        <v>330</v>
      </c>
      <c r="D4" s="637" t="s">
        <v>352</v>
      </c>
      <c r="E4" s="637" t="s">
        <v>337</v>
      </c>
      <c r="F4" s="637" t="s">
        <v>346</v>
      </c>
      <c r="G4" s="637" t="s">
        <v>349</v>
      </c>
    </row>
    <row r="5" spans="1:7">
      <c r="A5" s="637">
        <v>4</v>
      </c>
      <c r="B5" s="637" t="s">
        <v>340</v>
      </c>
      <c r="C5" s="637" t="s">
        <v>330</v>
      </c>
      <c r="D5" s="637" t="s">
        <v>351</v>
      </c>
      <c r="E5" s="637" t="s">
        <v>43</v>
      </c>
      <c r="F5" s="637" t="s">
        <v>346</v>
      </c>
      <c r="G5" s="637" t="s">
        <v>349</v>
      </c>
    </row>
    <row r="6" spans="1:7">
      <c r="A6" s="637">
        <v>5</v>
      </c>
      <c r="B6" s="637" t="s">
        <v>359</v>
      </c>
      <c r="C6" s="637" t="s">
        <v>331</v>
      </c>
      <c r="D6" s="637" t="s">
        <v>360</v>
      </c>
      <c r="E6" s="637" t="s">
        <v>43</v>
      </c>
      <c r="F6" s="637" t="s">
        <v>347</v>
      </c>
      <c r="G6" s="637" t="s">
        <v>331</v>
      </c>
    </row>
    <row r="7" spans="1:7">
      <c r="A7" s="637">
        <v>6</v>
      </c>
      <c r="B7" s="637" t="s">
        <v>341</v>
      </c>
      <c r="C7" s="637" t="s">
        <v>331</v>
      </c>
      <c r="D7" s="637" t="s">
        <v>8</v>
      </c>
      <c r="E7" s="637" t="s">
        <v>43</v>
      </c>
      <c r="F7" t="s">
        <v>347</v>
      </c>
      <c r="G7" s="637" t="s">
        <v>331</v>
      </c>
    </row>
    <row r="8" spans="1:7" s="637" customFormat="1">
      <c r="A8" s="637">
        <v>7</v>
      </c>
      <c r="B8" s="637" t="s">
        <v>361</v>
      </c>
      <c r="C8" s="637" t="s">
        <v>332</v>
      </c>
      <c r="D8" s="637" t="s">
        <v>360</v>
      </c>
      <c r="E8" s="637" t="s">
        <v>43</v>
      </c>
      <c r="F8" s="637" t="s">
        <v>347</v>
      </c>
      <c r="G8" s="637" t="s">
        <v>332</v>
      </c>
    </row>
    <row r="9" spans="1:7">
      <c r="A9" s="637">
        <v>8</v>
      </c>
      <c r="B9" s="637" t="s">
        <v>342</v>
      </c>
      <c r="C9" s="637" t="s">
        <v>332</v>
      </c>
      <c r="D9" s="637" t="s">
        <v>8</v>
      </c>
      <c r="E9" s="637" t="s">
        <v>43</v>
      </c>
      <c r="F9" s="637" t="s">
        <v>347</v>
      </c>
      <c r="G9" s="637" t="s">
        <v>332</v>
      </c>
    </row>
    <row r="10" spans="1:7" s="637" customFormat="1">
      <c r="A10" s="637">
        <v>9</v>
      </c>
      <c r="B10" s="637" t="s">
        <v>362</v>
      </c>
      <c r="C10" s="637" t="s">
        <v>333</v>
      </c>
      <c r="D10" s="637" t="s">
        <v>360</v>
      </c>
      <c r="E10" s="637" t="s">
        <v>43</v>
      </c>
      <c r="F10" s="637" t="s">
        <v>347</v>
      </c>
      <c r="G10" s="637" t="s">
        <v>350</v>
      </c>
    </row>
    <row r="11" spans="1:7">
      <c r="A11" s="637">
        <v>10</v>
      </c>
      <c r="B11" s="637" t="s">
        <v>343</v>
      </c>
      <c r="C11" s="637" t="s">
        <v>333</v>
      </c>
      <c r="D11" s="637" t="s">
        <v>8</v>
      </c>
      <c r="E11" s="637" t="s">
        <v>43</v>
      </c>
      <c r="F11" s="637" t="s">
        <v>347</v>
      </c>
      <c r="G11" s="637" t="s">
        <v>350</v>
      </c>
    </row>
    <row r="12" spans="1:7" s="637" customFormat="1">
      <c r="A12" s="637">
        <v>11</v>
      </c>
      <c r="B12" s="637" t="s">
        <v>363</v>
      </c>
      <c r="C12" s="637" t="s">
        <v>334</v>
      </c>
      <c r="D12" s="637" t="s">
        <v>360</v>
      </c>
      <c r="E12" s="637" t="s">
        <v>43</v>
      </c>
      <c r="F12" s="637" t="s">
        <v>347</v>
      </c>
      <c r="G12" s="637" t="s">
        <v>334</v>
      </c>
    </row>
    <row r="13" spans="1:7">
      <c r="A13" s="637">
        <v>12</v>
      </c>
      <c r="B13" s="637" t="s">
        <v>344</v>
      </c>
      <c r="C13" s="637" t="s">
        <v>334</v>
      </c>
      <c r="D13" s="637" t="s">
        <v>8</v>
      </c>
      <c r="E13" s="637" t="s">
        <v>43</v>
      </c>
      <c r="F13" s="637" t="s">
        <v>347</v>
      </c>
      <c r="G13" s="637" t="s">
        <v>334</v>
      </c>
    </row>
    <row r="14" spans="1:7" s="637" customFormat="1">
      <c r="A14" s="637">
        <v>13</v>
      </c>
      <c r="B14" s="637" t="s">
        <v>364</v>
      </c>
      <c r="C14" s="637" t="s">
        <v>354</v>
      </c>
      <c r="D14" s="637" t="s">
        <v>360</v>
      </c>
      <c r="E14" s="637" t="s">
        <v>43</v>
      </c>
      <c r="F14" s="637" t="s">
        <v>347</v>
      </c>
      <c r="G14" s="637" t="s">
        <v>355</v>
      </c>
    </row>
    <row r="15" spans="1:7">
      <c r="A15" s="637">
        <v>14</v>
      </c>
      <c r="B15" t="s">
        <v>353</v>
      </c>
      <c r="C15" s="637" t="s">
        <v>354</v>
      </c>
      <c r="D15" s="637" t="s">
        <v>8</v>
      </c>
      <c r="E15" s="637" t="s">
        <v>43</v>
      </c>
      <c r="F15" s="637" t="s">
        <v>347</v>
      </c>
      <c r="G15" s="637" t="s">
        <v>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7" tint="-0.249977111117893"/>
  </sheetPr>
  <dimension ref="B1:U36"/>
  <sheetViews>
    <sheetView showGridLines="0" zoomScale="70" zoomScaleNormal="70" workbookViewId="0">
      <selection activeCell="D7" sqref="D7"/>
    </sheetView>
  </sheetViews>
  <sheetFormatPr baseColWidth="10" defaultColWidth="9.140625" defaultRowHeight="15"/>
  <cols>
    <col min="1" max="1" width="1" style="126" customWidth="1"/>
    <col min="2" max="2" width="23.85546875" style="126" bestFit="1" customWidth="1"/>
    <col min="3" max="3" width="12.85546875" style="126" bestFit="1" customWidth="1"/>
    <col min="4" max="4" width="21.710937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4.85546875" style="126" customWidth="1"/>
    <col min="10" max="10" width="21" style="126" bestFit="1" customWidth="1"/>
    <col min="11" max="11" width="25.85546875" style="126" customWidth="1"/>
    <col min="12" max="12" width="21" style="126" customWidth="1"/>
    <col min="13" max="13" width="26.7109375" style="126" customWidth="1"/>
    <col min="14" max="14" width="1" style="126" customWidth="1"/>
    <col min="15" max="15" width="5.42578125" style="126" bestFit="1" customWidth="1"/>
    <col min="16" max="16" width="9.140625" style="126"/>
    <col min="17" max="17" width="11.140625" style="126" customWidth="1"/>
    <col min="18" max="19" width="9.140625" style="126"/>
    <col min="20" max="20" width="10" style="126" customWidth="1"/>
    <col min="21" max="21" width="11.85546875" style="126" customWidth="1"/>
    <col min="22" max="16384" width="9.140625" style="126"/>
  </cols>
  <sheetData>
    <row r="1" spans="2:21" ht="9.75" customHeight="1"/>
    <row r="2" spans="2:21" ht="31.5" customHeight="1">
      <c r="B2" s="643" t="s">
        <v>101</v>
      </c>
      <c r="C2" s="644"/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5"/>
    </row>
    <row r="3" spans="2:21" ht="9.75" customHeight="1"/>
    <row r="4" spans="2:21" ht="78.7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  <c r="T4" s="140"/>
      <c r="U4" s="140"/>
    </row>
    <row r="5" spans="2:21" ht="7.5" customHeight="1">
      <c r="C5" s="127"/>
      <c r="D5" s="141"/>
      <c r="E5" s="141"/>
      <c r="F5" s="141"/>
      <c r="G5" s="141"/>
      <c r="H5" s="141"/>
      <c r="I5" s="141"/>
      <c r="J5" s="127"/>
      <c r="K5" s="127"/>
      <c r="L5" s="127"/>
      <c r="M5" s="127"/>
    </row>
    <row r="6" spans="2:21" ht="16.5" customHeight="1">
      <c r="B6" s="9" t="s">
        <v>118</v>
      </c>
      <c r="C6" s="142" t="s">
        <v>73</v>
      </c>
      <c r="D6" s="129" t="e">
        <f ca="1">SUMPRODUCT(INDIRECT("'C&amp;T_4G_MAIN_CITIES'!$I$2:$I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E6" s="164" t="e">
        <f ca="1">SUMPRODUCT(INDIRECT("'C&amp;T_4G_MAIN_CITIES'!$K$2:$K$"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F6" s="129" t="e">
        <f ca="1">SUMPRODUCT(INDIRECT("'C&amp;T_4G_MAIN_CITIES'!$X$2:$X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G6" s="129" t="e">
        <f>SUMIF(#REF!,$C6,#REF!)/COUNTIF(#REF!,$C6)</f>
        <v>#REF!</v>
      </c>
      <c r="H6" s="148" t="e">
        <f ca="1">SUMPRODUCT(INDIRECT("'C&amp;T_4G_MAIN_CITIES'!$BP$2:$BP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I6" s="164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6)*INDIRECT("'C&amp;T_4G_MAIN_CITIES'!$CK$2:$CK$"&amp;COUNTA(#REF!)))/SUMPRODUCT(INDIRECT("'C&amp;T_4G_MAIN_CITIES'!$CK$2:$CK$"&amp;COUNTA(#REF!))*(INDIRECT("'C&amp;T_4G_MAIN_CITIES'!$CT$2:$CT$"&amp;COUNTA(#REF!))=$C6))</f>
        <v>#REF!</v>
      </c>
      <c r="J6" s="164" t="e">
        <f ca="1">SUMPRODUCT(INDIRECT("'C&amp;T_4G_MAIN_CITIES'!$BX$2:$BX$"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K6" s="164" t="e">
        <f ca="1">SUMPRODUCT(INDIRECT("'C&amp;T_4G_MAIN_CITIES'!$BZ$2:$BZ$"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L6" s="164" t="e">
        <f ca="1">SUMPRODUCT(INDIRECT("'C&amp;T_4G_MAIN_CITIES'!$CE$2:$CE$" &amp; COUNTA(#REF!))*INDIRECT("'C&amp;T_4G_MAIN_CITIES'!$CK$2:$CK$" &amp; COUNTA(#REF!))*(INDIRECT("'C&amp;T_4G_MAIN_CITIES'!$CT$2:$CT$" &amp; COUNTA(#REF!))=$C6))/(SUMPRODUCT(INDIRECT("'C&amp;T_4G_MAIN_CITIES'!$CK$2:$CK$" &amp; COUNTA(#REF!))*(INDIRECT("'C&amp;T_4G_MAIN_CITIES'!$CT$2:$CT$" &amp; COUNTA(#REF!))=$C6))-Q6)</f>
        <v>#REF!</v>
      </c>
      <c r="M6" s="164" t="e">
        <f ca="1">SUMPRODUCT(INDIRECT("'C&amp;T_4G_MAIN_CITIES'!$CH$2:$CH$" &amp; COUNTA(#REF!))*INDIRECT("'C&amp;T_4G_MAIN_CITIES'!$CK$2:$CK$" &amp; COUNTA(#REF!))*(INDIRECT("'C&amp;T_4G_MAIN_CITIES'!$CT$2:$CT$" &amp; COUNTA(#REF!))=$C6))/(SUMPRODUCT(INDIRECT("'C&amp;T_4G_MAIN_CITIES'!$CK$2:$CK$" &amp; COUNTA(#REF!))*(INDIRECT("'C&amp;T_4G_MAIN_CITIES'!$CT$2:$CT$" &amp; COUNTA(#REF!))=$C6))-Q6)</f>
        <v>#REF!</v>
      </c>
      <c r="O6" s="646" t="s">
        <v>113</v>
      </c>
    </row>
    <row r="7" spans="2:21" ht="15.75">
      <c r="B7" s="127"/>
      <c r="C7" s="142" t="s">
        <v>74</v>
      </c>
      <c r="D7" s="131" t="e">
        <f ca="1">SUMPRODUCT(INDIRECT("'C&amp;T_4G_MAIN_CITIES'!$I$2:$I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E7" s="165" t="e">
        <f ca="1">SUMPRODUCT(INDIRECT("'C&amp;T_4G_MAIN_CITIES'!$K$2:$K$"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F7" s="131" t="e">
        <f ca="1">SUMPRODUCT(INDIRECT("'C&amp;T_4G_MAIN_CITIES'!$X$2:$X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G7" s="131" t="e">
        <f>SUMIF(#REF!,$C7,#REF!)/COUNTIF(#REF!,$C7)</f>
        <v>#REF!</v>
      </c>
      <c r="H7" s="149" t="e">
        <f ca="1">SUMPRODUCT(INDIRECT("'C&amp;T_4G_MAIN_CITIES'!$BP$2:$BP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I7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7)*INDIRECT("'C&amp;T_4G_MAIN_CITIES'!$CK$2:$CK$"&amp;COUNTA(#REF!)))/SUMPRODUCT(INDIRECT("'C&amp;T_4G_MAIN_CITIES'!$CK$2:$CK$"&amp;COUNTA(#REF!))*(INDIRECT("'C&amp;T_4G_MAIN_CITIES'!$CT$2:$CT$"&amp;COUNTA(#REF!))=$C7))</f>
        <v>#REF!</v>
      </c>
      <c r="J7" s="165" t="e">
        <f ca="1">SUMPRODUCT(INDIRECT("'C&amp;T_4G_MAIN_CITIES'!$BX$2:$BX$"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K7" s="165" t="e">
        <f ca="1">SUMPRODUCT(INDIRECT("'C&amp;T_4G_MAIN_CITIES'!$BZ$2:$BZ$"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L7" s="165" t="e">
        <f ca="1">SUMPRODUCT(INDIRECT("'C&amp;T_4G_MAIN_CITIES'!$CE$2:$CE$" &amp; COUNTA(#REF!))*INDIRECT("'C&amp;T_4G_MAIN_CITIES'!$CK$2:$CK$" &amp; COUNTA(#REF!))*(INDIRECT("'C&amp;T_4G_MAIN_CITIES'!$CT$2:$CT$" &amp; COUNTA(#REF!))=$C7))/(SUMPRODUCT(INDIRECT("'C&amp;T_4G_MAIN_CITIES'!$CK$2:$CK$" &amp; COUNTA(#REF!))*(INDIRECT("'C&amp;T_4G_MAIN_CITIES'!$CT$2:$CT$" &amp; COUNTA(#REF!))=$C7))-Q7)</f>
        <v>#REF!</v>
      </c>
      <c r="M7" s="165" t="e">
        <f ca="1">SUMPRODUCT(INDIRECT("'C&amp;T_4G_MAIN_CITIES'!$CH$2:$CH$" &amp; COUNTA(#REF!))*INDIRECT("'C&amp;T_4G_MAIN_CITIES'!$CK$2:$CK$" &amp; COUNTA(#REF!))*(INDIRECT("'C&amp;T_4G_MAIN_CITIES'!$CT$2:$CT$" &amp; COUNTA(#REF!))=$C7))/(SUMPRODUCT(INDIRECT("'C&amp;T_4G_MAIN_CITIES'!$CK$2:$CK$" &amp; COUNTA(#REF!))*(INDIRECT("'C&amp;T_4G_MAIN_CITIES'!$CT$2:$CT$" &amp; COUNTA(#REF!))=$C7))-Q7)</f>
        <v>#REF!</v>
      </c>
      <c r="O7" s="646"/>
    </row>
    <row r="8" spans="2:21" ht="15.75">
      <c r="B8" s="127"/>
      <c r="C8" s="142" t="s">
        <v>75</v>
      </c>
      <c r="D8" s="131" t="e">
        <f ca="1">SUMPRODUCT(INDIRECT("'C&amp;T_4G_MAIN_CITIES'!$I$2:$I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E8" s="165" t="e">
        <f ca="1">SUMPRODUCT(INDIRECT("'C&amp;T_4G_MAIN_CITIES'!$K$2:$K$"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F8" s="131" t="e">
        <f ca="1">SUMPRODUCT(INDIRECT("'C&amp;T_4G_MAIN_CITIES'!$X$2:$X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G8" s="131" t="e">
        <f>SUMIF(#REF!,$C8,#REF!)/COUNTIF(#REF!,$C8)</f>
        <v>#REF!</v>
      </c>
      <c r="H8" s="149" t="e">
        <f ca="1">SUMPRODUCT(INDIRECT("'C&amp;T_4G_MAIN_CITIES'!$BP$2:$BP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I8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8)*INDIRECT("'C&amp;T_4G_MAIN_CITIES'!$CK$2:$CK$"&amp;COUNTA(#REF!)))/SUMPRODUCT(INDIRECT("'C&amp;T_4G_MAIN_CITIES'!$CK$2:$CK$"&amp;COUNTA(#REF!))*(INDIRECT("'C&amp;T_4G_MAIN_CITIES'!$CT$2:$CT$"&amp;COUNTA(#REF!))=$C8))</f>
        <v>#REF!</v>
      </c>
      <c r="J8" s="165" t="e">
        <f ca="1">SUMPRODUCT(INDIRECT("'C&amp;T_4G_MAIN_CITIES'!$BX$2:$BX$"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K8" s="165" t="e">
        <f ca="1">SUMPRODUCT(INDIRECT("'C&amp;T_4G_MAIN_CITIES'!$BZ$2:$BZ$"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L8" s="165" t="e">
        <f ca="1">SUMPRODUCT(INDIRECT("'C&amp;T_4G_MAIN_CITIES'!$CE$2:$CE$" &amp; COUNTA(#REF!))*INDIRECT("'C&amp;T_4G_MAIN_CITIES'!$CK$2:$CK$" &amp; COUNTA(#REF!))*(INDIRECT("'C&amp;T_4G_MAIN_CITIES'!$CT$2:$CT$" &amp; COUNTA(#REF!))=$C8))/(SUMPRODUCT(INDIRECT("'C&amp;T_4G_MAIN_CITIES'!$CK$2:$CK$" &amp; COUNTA(#REF!))*(INDIRECT("'C&amp;T_4G_MAIN_CITIES'!$CT$2:$CT$" &amp; COUNTA(#REF!))=$C8))-Q8)</f>
        <v>#REF!</v>
      </c>
      <c r="M8" s="165" t="e">
        <f ca="1">SUMPRODUCT(INDIRECT("'C&amp;T_4G_MAIN_CITIES'!$CH$2:$CH$" &amp; COUNTA(#REF!))*INDIRECT("'C&amp;T_4G_MAIN_CITIES'!$CK$2:$CK$" &amp; COUNTA(#REF!))*(INDIRECT("'C&amp;T_4G_MAIN_CITIES'!$CT$2:$CT$" &amp; COUNTA(#REF!))=$C8))/(SUMPRODUCT(INDIRECT("'C&amp;T_4G_MAIN_CITIES'!$CK$2:$CK$" &amp; COUNTA(#REF!))*(INDIRECT("'C&amp;T_4G_MAIN_CITIES'!$CT$2:$CT$" &amp; COUNTA(#REF!))=$C8))-Q8)</f>
        <v>#REF!</v>
      </c>
      <c r="O8" s="646"/>
    </row>
    <row r="9" spans="2:21" ht="15.75" customHeight="1">
      <c r="B9" s="127"/>
      <c r="C9" s="142" t="s">
        <v>76</v>
      </c>
      <c r="D9" s="131" t="e">
        <f ca="1">SUMPRODUCT(INDIRECT("'C&amp;T_4G_MAIN_CITIES'!$I$2:$I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E9" s="165" t="e">
        <f ca="1">SUMPRODUCT(INDIRECT("'C&amp;T_4G_MAIN_CITIES'!$K$2:$K$"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F9" s="131" t="e">
        <f ca="1">SUMPRODUCT(INDIRECT("'C&amp;T_4G_MAIN_CITIES'!$X$2:$X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G9" s="131" t="e">
        <f>SUMIF(#REF!,$C9,#REF!)/COUNTIF(#REF!,$C9)</f>
        <v>#REF!</v>
      </c>
      <c r="H9" s="149" t="e">
        <f ca="1">SUMPRODUCT(INDIRECT("'C&amp;T_4G_MAIN_CITIES'!$BP$2:$BP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I9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9)*INDIRECT("'C&amp;T_4G_MAIN_CITIES'!$CK$2:$CK$"&amp;COUNTA(#REF!)))/SUMPRODUCT(INDIRECT("'C&amp;T_4G_MAIN_CITIES'!$CK$2:$CK$"&amp;COUNTA(#REF!))*(INDIRECT("'C&amp;T_4G_MAIN_CITIES'!$CT$2:$CT$"&amp;COUNTA(#REF!))=$C9))</f>
        <v>#REF!</v>
      </c>
      <c r="J9" s="165" t="e">
        <f ca="1">SUMPRODUCT(INDIRECT("'C&amp;T_4G_MAIN_CITIES'!$BX$2:$BX$"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K9" s="165" t="e">
        <f ca="1">SUMPRODUCT(INDIRECT("'C&amp;T_4G_MAIN_CITIES'!$BZ$2:$BZ$"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L9" s="165" t="e">
        <f ca="1">SUMPRODUCT(INDIRECT("'C&amp;T_4G_MAIN_CITIES'!$CE$2:$CE$" &amp; COUNTA(#REF!))*INDIRECT("'C&amp;T_4G_MAIN_CITIES'!$CK$2:$CK$" &amp; COUNTA(#REF!))*(INDIRECT("'C&amp;T_4G_MAIN_CITIES'!$CT$2:$CT$" &amp; COUNTA(#REF!))=$C9))/(SUMPRODUCT(INDIRECT("'C&amp;T_4G_MAIN_CITIES'!$CK$2:$CK$" &amp; COUNTA(#REF!))*(INDIRECT("'C&amp;T_4G_MAIN_CITIES'!$CT$2:$CT$" &amp; COUNTA(#REF!))=$C9))-Q9)</f>
        <v>#REF!</v>
      </c>
      <c r="M9" s="165" t="e">
        <f ca="1">SUMPRODUCT(INDIRECT("'C&amp;T_4G_MAIN_CITIES'!$CH$2:$CH$" &amp; COUNTA(#REF!))*INDIRECT("'C&amp;T_4G_MAIN_CITIES'!$CK$2:$CK$" &amp; COUNTA(#REF!))*(INDIRECT("'C&amp;T_4G_MAIN_CITIES'!$CT$2:$CT$" &amp; COUNTA(#REF!))=$C9))/(SUMPRODUCT(INDIRECT("'C&amp;T_4G_MAIN_CITIES'!$CK$2:$CK$" &amp; COUNTA(#REF!))*(INDIRECT("'C&amp;T_4G_MAIN_CITIES'!$CT$2:$CT$" &amp; COUNTA(#REF!))=$C9))-Q9)</f>
        <v>#REF!</v>
      </c>
      <c r="O9" s="646"/>
    </row>
    <row r="10" spans="2:21" ht="7.5" customHeight="1">
      <c r="D10" s="138"/>
      <c r="E10" s="610"/>
      <c r="F10" s="138"/>
      <c r="G10" s="19"/>
      <c r="H10" s="150"/>
      <c r="I10" s="610"/>
      <c r="J10" s="614"/>
      <c r="K10" s="614"/>
      <c r="L10" s="614"/>
      <c r="M10" s="614"/>
      <c r="O10" s="646"/>
    </row>
    <row r="11" spans="2:21" ht="15.75">
      <c r="B11" s="9" t="s">
        <v>119</v>
      </c>
      <c r="C11" s="142" t="s">
        <v>73</v>
      </c>
      <c r="D11" s="129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64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F11" s="129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129" t="e">
        <f ca="1">SUMIF('C&amp;T_2G3G_MAIN_CITIES'!$CT:$CT,$C11,'C&amp;T_2G3G_MAIN_CITIES'!BJ:BJ)/COUNTIF('C&amp;T_2G3G_MAIN_CITIES'!$CT:$CT,$C11)</f>
        <v>#DIV/0!</v>
      </c>
      <c r="H11" s="148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4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11)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11))</f>
        <v>#VALUE!</v>
      </c>
      <c r="J11" s="164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4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164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M11" s="164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O11" s="646"/>
    </row>
    <row r="12" spans="2:21" ht="15.75">
      <c r="B12" s="127"/>
      <c r="C12" s="142" t="s">
        <v>74</v>
      </c>
      <c r="D12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F12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131" t="e">
        <f ca="1">SUMIF('C&amp;T_2G3G_MAIN_CITIES'!$CT:$CT,$C12,'C&amp;T_2G3G_MAIN_CITIES'!BJ:BJ)/COUNTIF('C&amp;T_2G3G_MAIN_CITIES'!$CT:$CT,$C12)</f>
        <v>#DIV/0!</v>
      </c>
      <c r="H12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12)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12))</f>
        <v>#VALUE!</v>
      </c>
      <c r="J12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M12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O12" s="646"/>
    </row>
    <row r="13" spans="2:21" ht="15.75">
      <c r="B13" s="127"/>
      <c r="C13" s="142" t="s">
        <v>75</v>
      </c>
      <c r="D13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F13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131" t="e">
        <f ca="1">SUMIF('C&amp;T_2G3G_MAIN_CITIES'!$CT:$CT,$C13,'C&amp;T_2G3G_MAIN_CITIES'!BJ:BJ)/COUNTIF('C&amp;T_2G3G_MAIN_CITIES'!$CT:$CT,$C13)</f>
        <v>#DIV/0!</v>
      </c>
      <c r="H13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13)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13))</f>
        <v>#VALUE!</v>
      </c>
      <c r="J13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M13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O13" s="646"/>
    </row>
    <row r="14" spans="2:21" ht="15.75" customHeight="1">
      <c r="B14" s="127"/>
      <c r="C14" s="142" t="s">
        <v>76</v>
      </c>
      <c r="D14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F14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131" t="e">
        <f ca="1">SUMIF('C&amp;T_2G3G_MAIN_CITIES'!$CT:$CT,$C14,'C&amp;T_2G3G_MAIN_CITIES'!BJ:BJ)/COUNTIF('C&amp;T_2G3G_MAIN_CITIES'!$CT:$CT,$C14)</f>
        <v>#DIV/0!</v>
      </c>
      <c r="H14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14)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14))</f>
        <v>#VALUE!</v>
      </c>
      <c r="J14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M14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O14" s="646"/>
    </row>
    <row r="15" spans="2:21" ht="15.75">
      <c r="B15" s="127"/>
      <c r="C15" s="142"/>
      <c r="D15" s="133"/>
      <c r="E15" s="611"/>
      <c r="F15" s="133"/>
      <c r="G15" s="133"/>
      <c r="H15" s="136"/>
      <c r="I15" s="611"/>
      <c r="J15" s="615"/>
      <c r="K15" s="615"/>
      <c r="L15" s="615"/>
      <c r="M15" s="615"/>
      <c r="O15" s="646"/>
    </row>
    <row r="16" spans="2:21" ht="15.75">
      <c r="B16" s="9" t="s">
        <v>120</v>
      </c>
      <c r="C16" s="142" t="s">
        <v>73</v>
      </c>
      <c r="D16" s="129" t="e">
        <f ca="1">SUMPRODUCT(INDIRECT("'C&amp;T_4G_SMALLER_CITIES'!$I$2:$I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E16" s="164" t="e">
        <f ca="1">SUMPRODUCT(INDIRECT("'C&amp;T_4G_SMALLER_CITIES'!$K$2:$K$"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F16" s="129" t="e">
        <f ca="1">SUMPRODUCT(INDIRECT("'C&amp;T_4G_SMALLER_CITIES'!$X$2:$X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G16" s="129" t="e">
        <f>SUMIF(#REF!,$C16,#REF!)/COUNTIF(#REF!,$C16)</f>
        <v>#REF!</v>
      </c>
      <c r="H16" s="148" t="e">
        <f ca="1">SUMPRODUCT(INDIRECT("'C&amp;T_4G_SMALLER_CITIES'!$BP$2:$BP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I16" s="164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16)*INDIRECT("'C&amp;T_4G_SMALLER_CITIES'!$CK$2:$CK$"&amp;COUNTA(#REF!)))/SUMPRODUCT(INDIRECT("'C&amp;T_4G_SMALLER_CITIES'!$CK$2:$CK$"&amp;COUNTA(#REF!))*(INDIRECT("'C&amp;T_4G_SMALLER_CITIES'!$CT$2:$CT$"&amp;COUNTA(#REF!))=$C16))</f>
        <v>#REF!</v>
      </c>
      <c r="J16" s="164" t="e">
        <f ca="1">SUMPRODUCT(INDIRECT("'C&amp;T_4G_SMALLER_CITIES'!$BX$2:$BX$"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K16" s="164" t="e">
        <f ca="1">SUMPRODUCT(INDIRECT("'C&amp;T_4G_SMALLER_CITIES'!$BZ$2:$BZ$"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L16" s="164" t="e">
        <f ca="1">SUMPRODUCT(INDIRECT("'C&amp;T_4G_SMALLER_CITIES'!$CE$2:$CE$" &amp; COUNTA(#REF!))*INDIRECT("'C&amp;T_4G_SMALLER_CITIES'!$CK$2:$CK$" &amp; COUNTA(#REF!))*(INDIRECT("'C&amp;T_4G_SMALLER_CITIES'!$CT$2:$CT$" &amp; COUNTA(#REF!))=$C16))/(SUMPRODUCT(INDIRECT("'C&amp;T_4G_SMALLER_CITIES'!$CK$2:$CK$" &amp; COUNTA(#REF!))*(INDIRECT("'C&amp;T_4G_SMALLER_CITIES'!$CT$2:$CT$" &amp; COUNTA(#REF!))=$C16))-Q16)</f>
        <v>#REF!</v>
      </c>
      <c r="M16" s="164" t="e">
        <f ca="1">SUMPRODUCT(INDIRECT("'C&amp;T_4G_SMALLER_CITIES'!$CH$2:$CH$" &amp; COUNTA(#REF!))*INDIRECT("'C&amp;T_4G_SMALLER_CITIES'!$CK$2:$CK$" &amp; COUNTA(#REF!))*(INDIRECT("'C&amp;T_4G_SMALLER_CITIES'!$CT$2:$CT$" &amp; COUNTA(#REF!))=$C16))/(SUMPRODUCT(INDIRECT("'C&amp;T_4G_SMALLER_CITIES'!$CK$2:$CK$" &amp; COUNTA(#REF!))*(INDIRECT("'C&amp;T_4G_SMALLER_CITIES'!$CT$2:$CT$" &amp; COUNTA(#REF!))=$C16))-Q16)</f>
        <v>#REF!</v>
      </c>
      <c r="O16" s="646"/>
    </row>
    <row r="17" spans="2:15" ht="15.75">
      <c r="B17" s="127"/>
      <c r="C17" s="142" t="s">
        <v>74</v>
      </c>
      <c r="D17" s="131" t="e">
        <f ca="1">SUMPRODUCT(INDIRECT("'C&amp;T_4G_SMALLER_CITIES'!$I$2:$I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E17" s="165" t="e">
        <f ca="1">SUMPRODUCT(INDIRECT("'C&amp;T_4G_SMALLER_CITIES'!$K$2:$K$"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F17" s="131" t="e">
        <f ca="1">SUMPRODUCT(INDIRECT("'C&amp;T_4G_SMALLER_CITIES'!$X$2:$X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G17" s="131" t="e">
        <f>SUMIF(#REF!,$C17,#REF!)/COUNTIF(#REF!,$C17)</f>
        <v>#REF!</v>
      </c>
      <c r="H17" s="149" t="e">
        <f ca="1">SUMPRODUCT(INDIRECT("'C&amp;T_4G_SMALLER_CITIES'!$BP$2:$BP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I17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17)*INDIRECT("'C&amp;T_4G_SMALLER_CITIES'!$CK$2:$CK$"&amp;COUNTA(#REF!)))/SUMPRODUCT(INDIRECT("'C&amp;T_4G_SMALLER_CITIES'!$CK$2:$CK$"&amp;COUNTA(#REF!))*(INDIRECT("'C&amp;T_4G_SMALLER_CITIES'!$CT$2:$CT$"&amp;COUNTA(#REF!))=$C17))</f>
        <v>#REF!</v>
      </c>
      <c r="J17" s="165" t="e">
        <f ca="1">SUMPRODUCT(INDIRECT("'C&amp;T_4G_SMALLER_CITIES'!$BX$2:$BX$"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K17" s="165" t="e">
        <f ca="1">SUMPRODUCT(INDIRECT("'C&amp;T_4G_SMALLER_CITIES'!$BZ$2:$BZ$"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L17" s="165" t="e">
        <f ca="1">SUMPRODUCT(INDIRECT("'C&amp;T_4G_SMALLER_CITIES'!$CE$2:$CE$" &amp; COUNTA(#REF!))*INDIRECT("'C&amp;T_4G_SMALLER_CITIES'!$CK$2:$CK$" &amp; COUNTA(#REF!))*(INDIRECT("'C&amp;T_4G_SMALLER_CITIES'!$CT$2:$CT$" &amp; COUNTA(#REF!))=$C17))/(SUMPRODUCT(INDIRECT("'C&amp;T_4G_SMALLER_CITIES'!$CK$2:$CK$" &amp; COUNTA(#REF!))*(INDIRECT("'C&amp;T_4G_SMALLER_CITIES'!$CT$2:$CT$" &amp; COUNTA(#REF!))=$C17))-Q17)</f>
        <v>#REF!</v>
      </c>
      <c r="M17" s="165" t="e">
        <f ca="1">SUMPRODUCT(INDIRECT("'C&amp;T_4G_SMALLER_CITIES'!$CH$2:$CH$" &amp; COUNTA(#REF!))*INDIRECT("'C&amp;T_4G_SMALLER_CITIES'!$CK$2:$CK$" &amp; COUNTA(#REF!))*(INDIRECT("'C&amp;T_4G_SMALLER_CITIES'!$CT$2:$CT$" &amp; COUNTA(#REF!))=$C17))/(SUMPRODUCT(INDIRECT("'C&amp;T_4G_SMALLER_CITIES'!$CK$2:$CK$" &amp; COUNTA(#REF!))*(INDIRECT("'C&amp;T_4G_SMALLER_CITIES'!$CT$2:$CT$" &amp; COUNTA(#REF!))=$C17))-Q17)</f>
        <v>#REF!</v>
      </c>
      <c r="O17" s="646"/>
    </row>
    <row r="18" spans="2:15" ht="15.75">
      <c r="B18" s="127"/>
      <c r="C18" s="142" t="s">
        <v>75</v>
      </c>
      <c r="D18" s="131" t="e">
        <f ca="1">SUMPRODUCT(INDIRECT("'C&amp;T_4G_SMALLER_CITIES'!$I$2:$I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E18" s="165" t="e">
        <f ca="1">SUMPRODUCT(INDIRECT("'C&amp;T_4G_SMALLER_CITIES'!$K$2:$K$"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F18" s="131" t="e">
        <f ca="1">SUMPRODUCT(INDIRECT("'C&amp;T_4G_SMALLER_CITIES'!$X$2:$X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G18" s="131" t="e">
        <f>SUMIF(#REF!,$C18,#REF!)/COUNTIF(#REF!,$C18)</f>
        <v>#REF!</v>
      </c>
      <c r="H18" s="149" t="e">
        <f ca="1">SUMPRODUCT(INDIRECT("'C&amp;T_4G_SMALLER_CITIES'!$BP$2:$BP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I18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18)*INDIRECT("'C&amp;T_4G_SMALLER_CITIES'!$CK$2:$CK$"&amp;COUNTA(#REF!)))/SUMPRODUCT(INDIRECT("'C&amp;T_4G_SMALLER_CITIES'!$CK$2:$CK$"&amp;COUNTA(#REF!))*(INDIRECT("'C&amp;T_4G_SMALLER_CITIES'!$CT$2:$CT$"&amp;COUNTA(#REF!))=$C18))</f>
        <v>#REF!</v>
      </c>
      <c r="J18" s="165" t="e">
        <f ca="1">SUMPRODUCT(INDIRECT("'C&amp;T_4G_SMALLER_CITIES'!$BX$2:$BX$"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K18" s="165" t="e">
        <f ca="1">SUMPRODUCT(INDIRECT("'C&amp;T_4G_SMALLER_CITIES'!$BZ$2:$BZ$"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L18" s="165" t="e">
        <f ca="1">SUMPRODUCT(INDIRECT("'C&amp;T_4G_SMALLER_CITIES'!$CE$2:$CE$" &amp; COUNTA(#REF!))*INDIRECT("'C&amp;T_4G_SMALLER_CITIES'!$CK$2:$CK$" &amp; COUNTA(#REF!))*(INDIRECT("'C&amp;T_4G_SMALLER_CITIES'!$CT$2:$CT$" &amp; COUNTA(#REF!))=$C18))/(SUMPRODUCT(INDIRECT("'C&amp;T_4G_SMALLER_CITIES'!$CK$2:$CK$" &amp; COUNTA(#REF!))*(INDIRECT("'C&amp;T_4G_SMALLER_CITIES'!$CT$2:$CT$" &amp; COUNTA(#REF!))=$C18))-Q18)</f>
        <v>#REF!</v>
      </c>
      <c r="M18" s="165" t="e">
        <f ca="1">SUMPRODUCT(INDIRECT("'C&amp;T_4G_SMALLER_CITIES'!$CH$2:$CH$" &amp; COUNTA(#REF!))*INDIRECT("'C&amp;T_4G_SMALLER_CITIES'!$CK$2:$CK$" &amp; COUNTA(#REF!))*(INDIRECT("'C&amp;T_4G_SMALLER_CITIES'!$CT$2:$CT$" &amp; COUNTA(#REF!))=$C18))/(SUMPRODUCT(INDIRECT("'C&amp;T_4G_SMALLER_CITIES'!$CK$2:$CK$" &amp; COUNTA(#REF!))*(INDIRECT("'C&amp;T_4G_SMALLER_CITIES'!$CT$2:$CT$" &amp; COUNTA(#REF!))=$C18))-Q18)</f>
        <v>#REF!</v>
      </c>
      <c r="O18" s="646"/>
    </row>
    <row r="19" spans="2:15" ht="15.75" customHeight="1">
      <c r="B19" s="127"/>
      <c r="C19" s="142" t="s">
        <v>76</v>
      </c>
      <c r="D19" s="131" t="e">
        <f ca="1">SUMPRODUCT(INDIRECT("'C&amp;T_4G_SMALLER_CITIES'!$I$2:$I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E19" s="165" t="e">
        <f ca="1">SUMPRODUCT(INDIRECT("'C&amp;T_4G_SMALLER_CITIES'!$K$2:$K$"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F19" s="131" t="e">
        <f ca="1">SUMPRODUCT(INDIRECT("'C&amp;T_4G_SMALLER_CITIES'!$X$2:$X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G19" s="131" t="e">
        <f>SUMIF(#REF!,$C19,#REF!)/COUNTIF(#REF!,$C19)</f>
        <v>#REF!</v>
      </c>
      <c r="H19" s="149" t="e">
        <f ca="1">SUMPRODUCT(INDIRECT("'C&amp;T_4G_SMALLER_CITIES'!$BP$2:$BP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I19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19)*INDIRECT("'C&amp;T_4G_SMALLER_CITIES'!$CK$2:$CK$"&amp;COUNTA(#REF!)))/SUMPRODUCT(INDIRECT("'C&amp;T_4G_SMALLER_CITIES'!$CK$2:$CK$"&amp;COUNTA(#REF!))*(INDIRECT("'C&amp;T_4G_SMALLER_CITIES'!$CT$2:$CT$"&amp;COUNTA(#REF!))=$C19))</f>
        <v>#REF!</v>
      </c>
      <c r="J19" s="165" t="e">
        <f ca="1">SUMPRODUCT(INDIRECT("'C&amp;T_4G_SMALLER_CITIES'!$BX$2:$BX$"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K19" s="165" t="e">
        <f ca="1">SUMPRODUCT(INDIRECT("'C&amp;T_4G_SMALLER_CITIES'!$BZ$2:$BZ$"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L19" s="165" t="e">
        <f ca="1">SUMPRODUCT(INDIRECT("'C&amp;T_4G_SMALLER_CITIES'!$CE$2:$CE$" &amp; COUNTA(#REF!))*INDIRECT("'C&amp;T_4G_SMALLER_CITIES'!$CK$2:$CK$" &amp; COUNTA(#REF!))*(INDIRECT("'C&amp;T_4G_SMALLER_CITIES'!$CT$2:$CT$" &amp; COUNTA(#REF!))=$C19))/(SUMPRODUCT(INDIRECT("'C&amp;T_4G_SMALLER_CITIES'!$CK$2:$CK$" &amp; COUNTA(#REF!))*(INDIRECT("'C&amp;T_4G_SMALLER_CITIES'!$CT$2:$CT$" &amp; COUNTA(#REF!))=$C19))-Q19)</f>
        <v>#REF!</v>
      </c>
      <c r="M19" s="165" t="e">
        <f ca="1">SUMPRODUCT(INDIRECT("'C&amp;T_4G_SMALLER_CITIES'!$CH$2:$CH$" &amp; COUNTA(#REF!))*INDIRECT("'C&amp;T_4G_SMALLER_CITIES'!$CK$2:$CK$" &amp; COUNTA(#REF!))*(INDIRECT("'C&amp;T_4G_SMALLER_CITIES'!$CT$2:$CT$" &amp; COUNTA(#REF!))=$C19))/(SUMPRODUCT(INDIRECT("'C&amp;T_4G_SMALLER_CITIES'!$CK$2:$CK$" &amp; COUNTA(#REF!))*(INDIRECT("'C&amp;T_4G_SMALLER_CITIES'!$CT$2:$CT$" &amp; COUNTA(#REF!))=$C19))-Q19)</f>
        <v>#REF!</v>
      </c>
      <c r="O19" s="646"/>
    </row>
    <row r="20" spans="2:15" ht="7.5" customHeight="1">
      <c r="D20" s="138"/>
      <c r="E20" s="610"/>
      <c r="F20" s="138"/>
      <c r="G20" s="19"/>
      <c r="H20" s="150"/>
      <c r="I20" s="610"/>
      <c r="J20" s="614"/>
      <c r="K20" s="614"/>
      <c r="L20" s="614"/>
      <c r="M20" s="614"/>
      <c r="O20" s="646"/>
    </row>
    <row r="21" spans="2:15" ht="15.75">
      <c r="B21" s="9" t="s">
        <v>121</v>
      </c>
      <c r="C21" s="142" t="s">
        <v>73</v>
      </c>
      <c r="D21" s="129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64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F21" s="129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129" t="e">
        <f ca="1">SUMIF('C&amp;T_2G3G_SMALLER_CITIES'!$CT:$CT,$C21,'C&amp;T_2G3G_SMALLER_CITIES'!BJ:BJ)/COUNTIF('C&amp;T_2G3G_SMALLER_CITIES'!$CT:$CT,$C21)</f>
        <v>#DIV/0!</v>
      </c>
      <c r="H21" s="148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4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21)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21))</f>
        <v>#VALUE!</v>
      </c>
      <c r="J21" s="164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4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164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M21" s="164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O21" s="646"/>
    </row>
    <row r="22" spans="2:15" ht="15.75">
      <c r="B22" s="127"/>
      <c r="C22" s="142" t="s">
        <v>74</v>
      </c>
      <c r="D22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F22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131" t="e">
        <f ca="1">SUMIF('C&amp;T_2G3G_SMALLER_CITIES'!$CT:$CT,$C22,'C&amp;T_2G3G_SMALLER_CITIES'!BJ:BJ)/COUNTIF('C&amp;T_2G3G_SMALLER_CITIES'!$CT:$CT,$C22)</f>
        <v>#DIV/0!</v>
      </c>
      <c r="H22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22)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22))</f>
        <v>#VALUE!</v>
      </c>
      <c r="J22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M22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O22" s="646"/>
    </row>
    <row r="23" spans="2:15" ht="15.75">
      <c r="B23" s="127"/>
      <c r="C23" s="142" t="s">
        <v>75</v>
      </c>
      <c r="D23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F23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131" t="e">
        <f ca="1">SUMIF('C&amp;T_2G3G_SMALLER_CITIES'!$CT:$CT,$C23,'C&amp;T_2G3G_SMALLER_CITIES'!BJ:BJ)/COUNTIF('C&amp;T_2G3G_SMALLER_CITIES'!$CT:$CT,$C23)</f>
        <v>#DIV/0!</v>
      </c>
      <c r="H23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23)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23))</f>
        <v>#VALUE!</v>
      </c>
      <c r="J23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M23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O23" s="646"/>
    </row>
    <row r="24" spans="2:15" ht="15.75" customHeight="1">
      <c r="B24" s="127"/>
      <c r="C24" s="142" t="s">
        <v>76</v>
      </c>
      <c r="D24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F24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131" t="e">
        <f ca="1">SUMIF('C&amp;T_2G3G_SMALLER_CITIES'!$CT:$CT,$C24,'C&amp;T_2G3G_SMALLER_CITIES'!BJ:BJ)/COUNTIF('C&amp;T_2G3G_SMALLER_CITIES'!$CT:$CT,$C24)</f>
        <v>#DIV/0!</v>
      </c>
      <c r="H24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24)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24))</f>
        <v>#VALUE!</v>
      </c>
      <c r="J24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M24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N24" s="145"/>
      <c r="O24" s="646"/>
    </row>
    <row r="25" spans="2:15">
      <c r="E25" s="612"/>
      <c r="H25" s="152"/>
      <c r="I25" s="612"/>
      <c r="J25" s="612"/>
      <c r="K25" s="612"/>
      <c r="L25" s="612"/>
      <c r="M25" s="612"/>
      <c r="O25" s="646"/>
    </row>
    <row r="26" spans="2:15" ht="15.75">
      <c r="B26" s="153" t="s">
        <v>122</v>
      </c>
      <c r="C26" s="154" t="s">
        <v>73</v>
      </c>
      <c r="D26" s="129" t="e">
        <f ca="1">(SUMPRODUCT(INDIRECT("'C&amp;T_4G_SMALLER_CITIES'!$CK$2:$CK$"&amp;COUNTA(#REF!))*(INDIRECT("'C&amp;T_4G_SMALLER_CITIES'!$CT$2:$CT$"&amp;COUNTA(#REF!))=$C26))*D16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E26" s="164" t="e">
        <f ca="1">(SUMPRODUCT(INDIRECT("'C&amp;T_4G_SMALLER_CITIES'!$CK$2:$CK$"&amp;COUNTA(#REF!))*(INDIRECT("'C&amp;T_4G_SMALLER_CITIES'!$CT$2:$CT$"&amp;COUNTA(#REF!))=$C26))*E16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F26" s="129" t="e">
        <f ca="1">(SUMPRODUCT(INDIRECT("'C&amp;T_4G_SMALLER_CITIES'!$CK$2:$CK$"&amp;COUNTA(#REF!))*(INDIRECT("'C&amp;T_4G_SMALLER_CITIES'!$CT$2:$CT$"&amp;COUNTA(#REF!))=$C26))*F16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G26" s="129" t="e">
        <f>SUMIF(#REF!,$C26,#REF!)/COUNTIF(#REF!,$C26)</f>
        <v>#REF!</v>
      </c>
      <c r="H26" s="148" t="e">
        <f ca="1">(SUMPRODUCT(INDIRECT("'C&amp;T_4G_SMALLER_CITIES'!$CK$2:$CK$"&amp;COUNTA(#REF!))*(INDIRECT("'C&amp;T_4G_SMALLER_CITIES'!$CT$2:$CT$"&amp;COUNTA(#REF!))=$C26))*H16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I26" s="164" t="e">
        <f ca="1">(SUMPRODUCT(INDIRECT("'C&amp;T_4G_SMALLER_CITIES'!$CK$2:$CK$"&amp;COUNTA(#REF!))*(INDIRECT("'C&amp;T_4G_SMALLER_CITIES'!$CT$2:$CT$"&amp;COUNTA(#REF!))=$C26))*I16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J26" s="164" t="e">
        <f ca="1">(SUMPRODUCT(INDIRECT("'C&amp;T_4G_SMALLER_CITIES'!$CK$2:$CK$"&amp;COUNTA(#REF!))*(INDIRECT("'C&amp;T_4G_SMALLER_CITIES'!$CT$2:$CT$"&amp;COUNTA(#REF!))=$C26))*J16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K26" s="164" t="e">
        <f ca="1">(SUMPRODUCT(INDIRECT("'C&amp;T_4G_SMALLER_CITIES'!$CK$2:$CK$"&amp;COUNTA(#REF!))*(INDIRECT("'C&amp;T_4G_SMALLER_CITIES'!$CT$2:$CT$"&amp;COUNTA(#REF!))=$C26))*K16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L26" s="164" t="e">
        <f ca="1">((SUMPRODUCT(INDIRECT("'C&amp;T_4G_SMALLER_CITIES'!$CK$2:$CK$"&amp;COUNTA(#REF!))*(INDIRECT("'C&amp;T_4G_SMALLER_CITIES'!$CT$2:$CT$"&amp;COUNTA(#REF!))=$C26))-$Q16)*L16+(SUMPRODUCT(INDIRECT("'C&amp;T_4G_MAIN_CITIES'!$CK$2:$CK$"&amp;COUNTA(#REF!))*(INDIRECT("'C&amp;T_4G_MAIN_CITIES'!$CT$2:$CT$"&amp;COUNTA(#REF!))=$C6))-$Q6)*L6)/(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-$Q26)</f>
        <v>#REF!</v>
      </c>
      <c r="M26" s="164" t="e">
        <f ca="1">((SUMPRODUCT(INDIRECT("'C&amp;T_4G_SMALLER_CITIES'!$CK$2:$CK$"&amp;COUNTA(#REF!))*(INDIRECT("'C&amp;T_4G_SMALLER_CITIES'!$CT$2:$CT$"&amp;COUNTA(#REF!))=$C26))-$Q16)*M16+(SUMPRODUCT(INDIRECT("'C&amp;T_4G_MAIN_CITIES'!$CK$2:$CK$"&amp;COUNTA(#REF!))*(INDIRECT("'C&amp;T_4G_MAIN_CITIES'!$CT$2:$CT$"&amp;COUNTA(#REF!))=$C6))-$Q6)*M6)/(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-$Q26)</f>
        <v>#REF!</v>
      </c>
      <c r="O26" s="646"/>
    </row>
    <row r="27" spans="2:15" ht="15.75">
      <c r="B27" s="153"/>
      <c r="C27" s="154" t="s">
        <v>74</v>
      </c>
      <c r="D27" s="155" t="e">
        <f ca="1">(SUMPRODUCT(INDIRECT("'C&amp;T_4G_SMALLER_CITIES'!$CK$2:$CK$"&amp;COUNTA(#REF!))*(INDIRECT("'C&amp;T_4G_SMALLER_CITIES'!$CT$2:$CT$"&amp;COUNTA(#REF!))=$C27))*D17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E27" s="169" t="e">
        <f ca="1">(SUMPRODUCT(INDIRECT("'C&amp;T_4G_SMALLER_CITIES'!$CK$2:$CK$"&amp;COUNTA(#REF!))*(INDIRECT("'C&amp;T_4G_SMALLER_CITIES'!$CT$2:$CT$"&amp;COUNTA(#REF!))=$C27))*E17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F27" s="155" t="e">
        <f ca="1">(SUMPRODUCT(INDIRECT("'C&amp;T_4G_SMALLER_CITIES'!$CK$2:$CK$"&amp;COUNTA(#REF!))*(INDIRECT("'C&amp;T_4G_SMALLER_CITIES'!$CT$2:$CT$"&amp;COUNTA(#REF!))=$C27))*F17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G27" s="155" t="e">
        <f>SUMIF(#REF!,$C27,#REF!)/COUNTIF(#REF!,$C27)</f>
        <v>#REF!</v>
      </c>
      <c r="H27" s="157" t="e">
        <f ca="1">(SUMPRODUCT(INDIRECT("'C&amp;T_4G_SMALLER_CITIES'!$CK$2:$CK$"&amp;COUNTA(#REF!))*(INDIRECT("'C&amp;T_4G_SMALLER_CITIES'!$CT$2:$CT$"&amp;COUNTA(#REF!))=$C27))*H17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I27" s="169" t="e">
        <f ca="1">(SUMPRODUCT(INDIRECT("'C&amp;T_4G_SMALLER_CITIES'!$CK$2:$CK$"&amp;COUNTA(#REF!))*(INDIRECT("'C&amp;T_4G_SMALLER_CITIES'!$CT$2:$CT$"&amp;COUNTA(#REF!))=$C27))*I17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J27" s="169" t="e">
        <f ca="1">(SUMPRODUCT(INDIRECT("'C&amp;T_4G_SMALLER_CITIES'!$CK$2:$CK$"&amp;COUNTA(#REF!))*(INDIRECT("'C&amp;T_4G_SMALLER_CITIES'!$CT$2:$CT$"&amp;COUNTA(#REF!))=$C27))*J17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K27" s="169" t="e">
        <f ca="1">(SUMPRODUCT(INDIRECT("'C&amp;T_4G_SMALLER_CITIES'!$CK$2:$CK$"&amp;COUNTA(#REF!))*(INDIRECT("'C&amp;T_4G_SMALLER_CITIES'!$CT$2:$CT$"&amp;COUNTA(#REF!))=$C27))*K17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L27" s="169" t="e">
        <f ca="1">((SUMPRODUCT(INDIRECT("'C&amp;T_4G_SMALLER_CITIES'!$CK$2:$CK$"&amp;COUNTA(#REF!))*(INDIRECT("'C&amp;T_4G_SMALLER_CITIES'!$CT$2:$CT$"&amp;COUNTA(#REF!))=$C27))-$Q17)*L17+(SUMPRODUCT(INDIRECT("'C&amp;T_4G_MAIN_CITIES'!$CK$2:$CK$"&amp;COUNTA(#REF!))*(INDIRECT("'C&amp;T_4G_MAIN_CITIES'!$CT$2:$CT$"&amp;COUNTA(#REF!))=$C7))-$Q7)*L7)/(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-$Q27)</f>
        <v>#REF!</v>
      </c>
      <c r="M27" s="169" t="e">
        <f ca="1">((SUMPRODUCT(INDIRECT("'C&amp;T_4G_SMALLER_CITIES'!$CK$2:$CK$"&amp;COUNTA(#REF!))*(INDIRECT("'C&amp;T_4G_SMALLER_CITIES'!$CT$2:$CT$"&amp;COUNTA(#REF!))=$C27))-$Q17)*M17+(SUMPRODUCT(INDIRECT("'C&amp;T_4G_MAIN_CITIES'!$CK$2:$CK$"&amp;COUNTA(#REF!))*(INDIRECT("'C&amp;T_4G_MAIN_CITIES'!$CT$2:$CT$"&amp;COUNTA(#REF!))=$C7))-$Q7)*M7)/(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-$Q27)</f>
        <v>#REF!</v>
      </c>
      <c r="O27" s="646"/>
    </row>
    <row r="28" spans="2:15" ht="15.75">
      <c r="B28" s="153"/>
      <c r="C28" s="154" t="s">
        <v>75</v>
      </c>
      <c r="D28" s="155" t="e">
        <f ca="1">(SUMPRODUCT(INDIRECT("'C&amp;T_4G_SMALLER_CITIES'!$CK$2:$CK$"&amp;COUNTA(#REF!))*(INDIRECT("'C&amp;T_4G_SMALLER_CITIES'!$CT$2:$CT$"&amp;COUNTA(#REF!))=$C28))*D18+SUMPRODUCT(INDIRECT("'C&amp;T_4G_MAIN_CITIES'!$CK$2:$CK$"&amp;COUNTA(#REF!))*(INDIRECT("'C&amp;T_4G_MAIN_CITIES'!$CT$2:$CT$"&amp;COUNTA(#REF!))=$C8))*D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E28" s="169" t="e">
        <f ca="1">(SUMPRODUCT(INDIRECT("'C&amp;T_4G_SMALLER_CITIES'!$CK$2:$CK$"&amp;COUNTA(#REF!))*(INDIRECT("'C&amp;T_4G_SMALLER_CITIES'!$CT$2:$CT$"&amp;COUNTA(#REF!))=$C28))*E18+SUMPRODUCT(INDIRECT("'C&amp;T_4G_MAIN_CITIES'!$CK$2:$CK$"&amp;COUNTA(#REF!))*(INDIRECT("'C&amp;T_4G_MAIN_CITIES'!$CT$2:$CT$"&amp;COUNTA(#REF!))=$C8))*E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F28" s="155" t="e">
        <f ca="1">(SUMPRODUCT(INDIRECT("'C&amp;T_4G_SMALLER_CITIES'!$CK$2:$CK$"&amp;COUNTA(#REF!))*(INDIRECT("'C&amp;T_4G_SMALLER_CITIES'!$CT$2:$CT$"&amp;COUNTA(#REF!))=$C28))*F18+SUMPRODUCT(INDIRECT("'C&amp;T_4G_MAIN_CITIES'!$CK$2:$CK$"&amp;COUNTA(#REF!))*(INDIRECT("'C&amp;T_4G_MAIN_CITIES'!$CT$2:$CT$"&amp;COUNTA(#REF!))=$C8))*F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G28" s="155" t="e">
        <f>SUMIF(#REF!,$C28,#REF!)/COUNTIF(#REF!,$C28)</f>
        <v>#REF!</v>
      </c>
      <c r="H28" s="157" t="e">
        <f ca="1">(SUMPRODUCT(INDIRECT("'C&amp;T_4G_SMALLER_CITIES'!$CK$2:$CK$"&amp;COUNTA(#REF!))*(INDIRECT("'C&amp;T_4G_SMALLER_CITIES'!$CT$2:$CT$"&amp;COUNTA(#REF!))=$C28))*H18+SUMPRODUCT(INDIRECT("'C&amp;T_4G_MAIN_CITIES'!$CK$2:$CK$"&amp;COUNTA(#REF!))*(INDIRECT("'C&amp;T_4G_MAIN_CITIES'!$CT$2:$CT$"&amp;COUNTA(#REF!))=$C8))*H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I28" s="169" t="e">
        <f ca="1">(SUMPRODUCT(INDIRECT("'C&amp;T_4G_SMALLER_CITIES'!$CK$2:$CK$"&amp;COUNTA(#REF!))*(INDIRECT("'C&amp;T_4G_SMALLER_CITIES'!$CT$2:$CT$"&amp;COUNTA(#REF!))=$C28))*I18+SUMPRODUCT(INDIRECT("'C&amp;T_4G_MAIN_CITIES'!$CK$2:$CK$"&amp;COUNTA(#REF!))*(INDIRECT("'C&amp;T_4G_MAIN_CITIES'!$CT$2:$CT$"&amp;COUNTA(#REF!))=$C8))*I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J28" s="169" t="e">
        <f ca="1">(SUMPRODUCT(INDIRECT("'C&amp;T_4G_SMALLER_CITIES'!$CK$2:$CK$"&amp;COUNTA(#REF!))*(INDIRECT("'C&amp;T_4G_SMALLER_CITIES'!$CT$2:$CT$"&amp;COUNTA(#REF!))=$C28))*J18+SUMPRODUCT(INDIRECT("'C&amp;T_4G_MAIN_CITIES'!$CK$2:$CK$"&amp;COUNTA(#REF!))*(INDIRECT("'C&amp;T_4G_MAIN_CITIES'!$CT$2:$CT$"&amp;COUNTA(#REF!))=$C8))*J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K28" s="169" t="e">
        <f ca="1">(SUMPRODUCT(INDIRECT("'C&amp;T_4G_SMALLER_CITIES'!$CK$2:$CK$"&amp;COUNTA(#REF!))*(INDIRECT("'C&amp;T_4G_SMALLER_CITIES'!$CT$2:$CT$"&amp;COUNTA(#REF!))=$C28))*K18+SUMPRODUCT(INDIRECT("'C&amp;T_4G_MAIN_CITIES'!$CK$2:$CK$"&amp;COUNTA(#REF!))*(INDIRECT("'C&amp;T_4G_MAIN_CITIES'!$CT$2:$CT$"&amp;COUNTA(#REF!))=$C8))*K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L28" s="169" t="e">
        <f ca="1">((SUMPRODUCT(INDIRECT("'C&amp;T_4G_SMALLER_CITIES'!$CK$2:$CK$"&amp;COUNTA(#REF!))*(INDIRECT("'C&amp;T_4G_SMALLER_CITIES'!$CT$2:$CT$"&amp;COUNTA(#REF!))=$C28))-$Q18)*L18+(SUMPRODUCT(INDIRECT("'C&amp;T_4G_MAIN_CITIES'!$CK$2:$CK$"&amp;COUNTA(#REF!))*(INDIRECT("'C&amp;T_4G_MAIN_CITIES'!$CT$2:$CT$"&amp;COUNTA(#REF!))=$C8))-$Q8)*L8)/(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-$Q28)</f>
        <v>#REF!</v>
      </c>
      <c r="M28" s="169" t="e">
        <f ca="1">((SUMPRODUCT(INDIRECT("'C&amp;T_4G_SMALLER_CITIES'!$CK$2:$CK$"&amp;COUNTA(#REF!))*(INDIRECT("'C&amp;T_4G_SMALLER_CITIES'!$CT$2:$CT$"&amp;COUNTA(#REF!))=$C28))-$Q18)*M18+(SUMPRODUCT(INDIRECT("'C&amp;T_4G_MAIN_CITIES'!$CK$2:$CK$"&amp;COUNTA(#REF!))*(INDIRECT("'C&amp;T_4G_MAIN_CITIES'!$CT$2:$CT$"&amp;COUNTA(#REF!))=$C8))-$Q8)*M8)/(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-$Q28)</f>
        <v>#REF!</v>
      </c>
      <c r="O28" s="646"/>
    </row>
    <row r="29" spans="2:15" ht="15.75" customHeight="1">
      <c r="B29" s="153"/>
      <c r="C29" s="154" t="s">
        <v>76</v>
      </c>
      <c r="D29" s="155" t="e">
        <f ca="1">(SUMPRODUCT(INDIRECT("'C&amp;T_4G_SMALLER_CITIES'!$CK$2:$CK$"&amp;COUNTA(#REF!))*(INDIRECT("'C&amp;T_4G_SMALLER_CITIES'!$CT$2:$CT$"&amp;COUNTA(#REF!))=$C29))*D19+SUMPRODUCT(INDIRECT("'C&amp;T_4G_MAIN_CITIES'!$CK$2:$CK$"&amp;COUNTA(#REF!))*(INDIRECT("'C&amp;T_4G_MAIN_CITIES'!$CT$2:$CT$"&amp;COUNTA(#REF!))=$C9))*D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E29" s="169" t="e">
        <f ca="1">(SUMPRODUCT(INDIRECT("'C&amp;T_4G_SMALLER_CITIES'!$CK$2:$CK$"&amp;COUNTA(#REF!))*(INDIRECT("'C&amp;T_4G_SMALLER_CITIES'!$CT$2:$CT$"&amp;COUNTA(#REF!))=$C29))*E19+SUMPRODUCT(INDIRECT("'C&amp;T_4G_MAIN_CITIES'!$CK$2:$CK$"&amp;COUNTA(#REF!))*(INDIRECT("'C&amp;T_4G_MAIN_CITIES'!$CT$2:$CT$"&amp;COUNTA(#REF!))=$C9))*E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F29" s="155" t="e">
        <f ca="1">(SUMPRODUCT(INDIRECT("'C&amp;T_4G_SMALLER_CITIES'!$CK$2:$CK$"&amp;COUNTA(#REF!))*(INDIRECT("'C&amp;T_4G_SMALLER_CITIES'!$CT$2:$CT$"&amp;COUNTA(#REF!))=$C29))*F19+SUMPRODUCT(INDIRECT("'C&amp;T_4G_MAIN_CITIES'!$CK$2:$CK$"&amp;COUNTA(#REF!))*(INDIRECT("'C&amp;T_4G_MAIN_CITIES'!$CT$2:$CT$"&amp;COUNTA(#REF!))=$C9))*F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G29" s="155" t="e">
        <f>SUMIF(#REF!,$C29,#REF!)/COUNTIF(#REF!,$C29)</f>
        <v>#REF!</v>
      </c>
      <c r="H29" s="157" t="e">
        <f ca="1">(SUMPRODUCT(INDIRECT("'C&amp;T_4G_SMALLER_CITIES'!$CK$2:$CK$"&amp;COUNTA(#REF!))*(INDIRECT("'C&amp;T_4G_SMALLER_CITIES'!$CT$2:$CT$"&amp;COUNTA(#REF!))=$C29))*H19+SUMPRODUCT(INDIRECT("'C&amp;T_4G_MAIN_CITIES'!$CK$2:$CK$"&amp;COUNTA(#REF!))*(INDIRECT("'C&amp;T_4G_MAIN_CITIES'!$CT$2:$CT$"&amp;COUNTA(#REF!))=$C9))*H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I29" s="169" t="e">
        <f ca="1">(SUMPRODUCT(INDIRECT("'C&amp;T_4G_SMALLER_CITIES'!$CK$2:$CK$"&amp;COUNTA(#REF!))*(INDIRECT("'C&amp;T_4G_SMALLER_CITIES'!$CT$2:$CT$"&amp;COUNTA(#REF!))=$C29))*I19+SUMPRODUCT(INDIRECT("'C&amp;T_4G_MAIN_CITIES'!$CK$2:$CK$"&amp;COUNTA(#REF!))*(INDIRECT("'C&amp;T_4G_MAIN_CITIES'!$CT$2:$CT$"&amp;COUNTA(#REF!))=$C9))*I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J29" s="169" t="e">
        <f ca="1">(SUMPRODUCT(INDIRECT("'C&amp;T_4G_SMALLER_CITIES'!$CK$2:$CK$"&amp;COUNTA(#REF!))*(INDIRECT("'C&amp;T_4G_SMALLER_CITIES'!$CT$2:$CT$"&amp;COUNTA(#REF!))=$C29))*J19+SUMPRODUCT(INDIRECT("'C&amp;T_4G_MAIN_CITIES'!$CK$2:$CK$"&amp;COUNTA(#REF!))*(INDIRECT("'C&amp;T_4G_MAIN_CITIES'!$CT$2:$CT$"&amp;COUNTA(#REF!))=$C9))*J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K29" s="169" t="e">
        <f ca="1">(SUMPRODUCT(INDIRECT("'C&amp;T_4G_SMALLER_CITIES'!$CK$2:$CK$"&amp;COUNTA(#REF!))*(INDIRECT("'C&amp;T_4G_SMALLER_CITIES'!$CT$2:$CT$"&amp;COUNTA(#REF!))=$C29))*K19+SUMPRODUCT(INDIRECT("'C&amp;T_4G_MAIN_CITIES'!$CK$2:$CK$"&amp;COUNTA(#REF!))*(INDIRECT("'C&amp;T_4G_MAIN_CITIES'!$CT$2:$CT$"&amp;COUNTA(#REF!))=$C9))*K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L29" s="169" t="e">
        <f ca="1">((SUMPRODUCT(INDIRECT("'C&amp;T_4G_SMALLER_CITIES'!$CK$2:$CK$"&amp;COUNTA(#REF!))*(INDIRECT("'C&amp;T_4G_SMALLER_CITIES'!$CT$2:$CT$"&amp;COUNTA(#REF!))=$C29))-$Q19)*L19+(SUMPRODUCT(INDIRECT("'C&amp;T_4G_MAIN_CITIES'!$CK$2:$CK$"&amp;COUNTA(#REF!))*(INDIRECT("'C&amp;T_4G_MAIN_CITIES'!$CT$2:$CT$"&amp;COUNTA(#REF!))=$C9))-$Q9)*L9)/(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-$Q29)</f>
        <v>#REF!</v>
      </c>
      <c r="M29" s="169" t="e">
        <f ca="1">((SUMPRODUCT(INDIRECT("'C&amp;T_4G_SMALLER_CITIES'!$CK$2:$CK$"&amp;COUNTA(#REF!))*(INDIRECT("'C&amp;T_4G_SMALLER_CITIES'!$CT$2:$CT$"&amp;COUNTA(#REF!))=$C29))-$Q19)*M19+(SUMPRODUCT(INDIRECT("'C&amp;T_4G_MAIN_CITIES'!$CK$2:$CK$"&amp;COUNTA(#REF!))*(INDIRECT("'C&amp;T_4G_MAIN_CITIES'!$CT$2:$CT$"&amp;COUNTA(#REF!))=$C9))-$Q9)*M9)/(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-$Q29)</f>
        <v>#REF!</v>
      </c>
      <c r="O29" s="646"/>
    </row>
    <row r="30" spans="2:15" ht="7.5" customHeight="1">
      <c r="B30" s="158"/>
      <c r="C30" s="159"/>
      <c r="D30" s="160"/>
      <c r="E30" s="613"/>
      <c r="F30" s="160"/>
      <c r="G30" s="161"/>
      <c r="H30" s="162"/>
      <c r="I30" s="613"/>
      <c r="J30" s="613"/>
      <c r="K30" s="613"/>
      <c r="L30" s="613"/>
      <c r="M30" s="613"/>
      <c r="O30" s="646"/>
    </row>
    <row r="31" spans="2:15" ht="15.75">
      <c r="B31" s="153" t="s">
        <v>123</v>
      </c>
      <c r="C31" s="154" t="s">
        <v>73</v>
      </c>
      <c r="D31" s="129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64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29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129" t="e">
        <f ca="1">SUMIF('C&amp;T_2G3G_MAIN_CITIES'!$CT:$CT,$C31,'C&amp;T_2G3G_MAIN_CITIES'!BK:BK)/COUNTIF('C&amp;T_2G3G_MAIN_CITIES'!$CT:$CT,$C31)</f>
        <v>#DIV/0!</v>
      </c>
      <c r="H31" s="148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4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4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4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164" t="e">
        <f ca="1">((SUMPRODUCT(INDIRECT("'C&amp;T_2G3G_SMALLER_CITIES'!$CK$2:$CK$"&amp;COUNTA('C&amp;T_2G3G_SMALLER_CITIES'!$A:$A))*(INDIRECT("'C&amp;T_2G3G_SMALLER_CITIES'!$CT$2:$CT$"&amp;COUNTA('C&amp;T_2G3G_SMALLER_CITIES'!$A:$A))=$C31))-$Q21)*L21+(SUMPRODUCT(INDIRECT("'C&amp;T_2G3G_MAIN_CITIES'!$CK$2:$CK$"&amp;COUNTA('C&amp;T_2G3G_MAIN_CITIES'!$A:$A))*(INDIRECT("'C&amp;T_2G3G_MAIN_CITIES'!$CT$2:$CT$"&amp;COUNTA('C&amp;T_2G3G_MAIN_CITIES'!$A:$A))=$C11))-$Q11)*L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M31" s="164" t="e">
        <f ca="1">((SUMPRODUCT(INDIRECT("'C&amp;T_2G3G_SMALLER_CITIES'!$CK$2:$CK$"&amp;COUNTA('C&amp;T_2G3G_SMALLER_CITIES'!$A:$A))*(INDIRECT("'C&amp;T_2G3G_SMALLER_CITIES'!$CT$2:$CT$"&amp;COUNTA('C&amp;T_2G3G_SMALLER_CITIES'!$A:$A))=$C31))-$Q21)*M21+(SUMPRODUCT(INDIRECT("'C&amp;T_2G3G_MAIN_CITIES'!$CK$2:$CK$"&amp;COUNTA('C&amp;T_2G3G_MAIN_CITIES'!$A:$A))*(INDIRECT("'C&amp;T_2G3G_MAIN_CITIES'!$CT$2:$CT$"&amp;COUNTA('C&amp;T_2G3G_MAIN_CITIES'!$A:$A))=$C11))-$Q11)*M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O31" s="646"/>
    </row>
    <row r="32" spans="2:15" ht="15.75">
      <c r="B32" s="163"/>
      <c r="C32" s="154" t="s">
        <v>74</v>
      </c>
      <c r="D32" s="155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69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5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155" t="e">
        <f ca="1">SUMIF('C&amp;T_2G3G_MAIN_CITIES'!$CT:$CT,$C32,'C&amp;T_2G3G_MAIN_CITIES'!BK:BK)/COUNTIF('C&amp;T_2G3G_MAIN_CITIES'!$CT:$CT,$C32)</f>
        <v>#DIV/0!</v>
      </c>
      <c r="H32" s="157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69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69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69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69" t="e">
        <f ca="1">((SUMPRODUCT(INDIRECT("'C&amp;T_2G3G_SMALLER_CITIES'!$CK$2:$CK$"&amp;COUNTA('C&amp;T_2G3G_SMALLER_CITIES'!$A:$A))*(INDIRECT("'C&amp;T_2G3G_SMALLER_CITIES'!$CT$2:$CT$"&amp;COUNTA('C&amp;T_2G3G_SMALLER_CITIES'!$A:$A))=$C32))-$Q22)*L22+(SUMPRODUCT(INDIRECT("'C&amp;T_2G3G_MAIN_CITIES'!$CK$2:$CK$"&amp;COUNTA('C&amp;T_2G3G_MAIN_CITIES'!$A:$A))*(INDIRECT("'C&amp;T_2G3G_MAIN_CITIES'!$CT$2:$CT$"&amp;COUNTA('C&amp;T_2G3G_MAIN_CITIES'!$A:$A))=$C12))-$Q12)*L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M32" s="169" t="e">
        <f ca="1">((SUMPRODUCT(INDIRECT("'C&amp;T_2G3G_SMALLER_CITIES'!$CK$2:$CK$"&amp;COUNTA('C&amp;T_2G3G_SMALLER_CITIES'!$A:$A))*(INDIRECT("'C&amp;T_2G3G_SMALLER_CITIES'!$CT$2:$CT$"&amp;COUNTA('C&amp;T_2G3G_SMALLER_CITIES'!$A:$A))=$C32))-$Q22)*M22+(SUMPRODUCT(INDIRECT("'C&amp;T_2G3G_MAIN_CITIES'!$CK$2:$CK$"&amp;COUNTA('C&amp;T_2G3G_MAIN_CITIES'!$A:$A))*(INDIRECT("'C&amp;T_2G3G_MAIN_CITIES'!$CT$2:$CT$"&amp;COUNTA('C&amp;T_2G3G_MAIN_CITIES'!$A:$A))=$C12))-$Q12)*M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O32" s="646"/>
    </row>
    <row r="33" spans="2:15" ht="15.75">
      <c r="B33" s="163"/>
      <c r="C33" s="154" t="s">
        <v>75</v>
      </c>
      <c r="D33" s="155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69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5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155" t="e">
        <f ca="1">SUMIF('C&amp;T_2G3G_MAIN_CITIES'!$CT:$CT,$C33,'C&amp;T_2G3G_MAIN_CITIES'!BK:BK)/COUNTIF('C&amp;T_2G3G_MAIN_CITIES'!$CT:$CT,$C33)</f>
        <v>#DIV/0!</v>
      </c>
      <c r="H33" s="157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69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69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69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69" t="e">
        <f ca="1">((SUMPRODUCT(INDIRECT("'C&amp;T_2G3G_SMALLER_CITIES'!$CK$2:$CK$"&amp;COUNTA('C&amp;T_2G3G_SMALLER_CITIES'!$A:$A))*(INDIRECT("'C&amp;T_2G3G_SMALLER_CITIES'!$CT$2:$CT$"&amp;COUNTA('C&amp;T_2G3G_SMALLER_CITIES'!$A:$A))=$C33))-$Q23)*L23+(SUMPRODUCT(INDIRECT("'C&amp;T_2G3G_MAIN_CITIES'!$CK$2:$CK$"&amp;COUNTA('C&amp;T_2G3G_MAIN_CITIES'!$A:$A))*(INDIRECT("'C&amp;T_2G3G_MAIN_CITIES'!$CT$2:$CT$"&amp;COUNTA('C&amp;T_2G3G_MAIN_CITIES'!$A:$A))=$C13))-$Q13)*L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M33" s="169" t="e">
        <f ca="1">((SUMPRODUCT(INDIRECT("'C&amp;T_2G3G_SMALLER_CITIES'!$CK$2:$CK$"&amp;COUNTA('C&amp;T_2G3G_SMALLER_CITIES'!$A:$A))*(INDIRECT("'C&amp;T_2G3G_SMALLER_CITIES'!$CT$2:$CT$"&amp;COUNTA('C&amp;T_2G3G_SMALLER_CITIES'!$A:$A))=$C33))-$Q23)*M23+(SUMPRODUCT(INDIRECT("'C&amp;T_2G3G_MAIN_CITIES'!$CK$2:$CK$"&amp;COUNTA('C&amp;T_2G3G_MAIN_CITIES'!$A:$A))*(INDIRECT("'C&amp;T_2G3G_MAIN_CITIES'!$CT$2:$CT$"&amp;COUNTA('C&amp;T_2G3G_MAIN_CITIES'!$A:$A))=$C13))-$Q13)*M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O33" s="646"/>
    </row>
    <row r="34" spans="2:15" ht="15.75">
      <c r="B34" s="163"/>
      <c r="C34" s="154" t="s">
        <v>76</v>
      </c>
      <c r="D34" s="155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69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5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155" t="e">
        <f ca="1">SUMIF('C&amp;T_2G3G_MAIN_CITIES'!$CT:$CT,$C34,'C&amp;T_2G3G_MAIN_CITIES'!BK:BK)/COUNTIF('C&amp;T_2G3G_MAIN_CITIES'!$CT:$CT,$C34)</f>
        <v>#DIV/0!</v>
      </c>
      <c r="H34" s="157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69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69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69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69" t="e">
        <f ca="1">((SUMPRODUCT(INDIRECT("'C&amp;T_2G3G_SMALLER_CITIES'!$CK$2:$CK$"&amp;COUNTA('C&amp;T_2G3G_SMALLER_CITIES'!$A:$A))*(INDIRECT("'C&amp;T_2G3G_SMALLER_CITIES'!$CT$2:$CT$"&amp;COUNTA('C&amp;T_2G3G_SMALLER_CITIES'!$A:$A))=$C34))-$Q24)*L24+(SUMPRODUCT(INDIRECT("'C&amp;T_2G3G_MAIN_CITIES'!$CK$2:$CK$"&amp;COUNTA('C&amp;T_2G3G_MAIN_CITIES'!$A:$A))*(INDIRECT("'C&amp;T_2G3G_MAIN_CITIES'!$CT$2:$CT$"&amp;COUNTA('C&amp;T_2G3G_MAIN_CITIES'!$A:$A))=$C14))-$Q14)*L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M34" s="169" t="e">
        <f ca="1">((SUMPRODUCT(INDIRECT("'C&amp;T_2G3G_SMALLER_CITIES'!$CK$2:$CK$"&amp;COUNTA('C&amp;T_2G3G_SMALLER_CITIES'!$A:$A))*(INDIRECT("'C&amp;T_2G3G_SMALLER_CITIES'!$CT$2:$CT$"&amp;COUNTA('C&amp;T_2G3G_SMALLER_CITIES'!$A:$A))=$C34))-$Q24)*M24+(SUMPRODUCT(INDIRECT("'C&amp;T_2G3G_MAIN_CITIES'!$CK$2:$CK$"&amp;COUNTA('C&amp;T_2G3G_MAIN_CITIES'!$A:$A))*(INDIRECT("'C&amp;T_2G3G_MAIN_CITIES'!$CT$2:$CT$"&amp;COUNTA('C&amp;T_2G3G_MAIN_CITIES'!$A:$A))=$C14))-$Q14)*M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O34" s="646"/>
    </row>
    <row r="35" spans="2:15">
      <c r="O35" s="139"/>
    </row>
    <row r="36" spans="2:15">
      <c r="O36" s="139"/>
    </row>
  </sheetData>
  <dataConsolidate/>
  <mergeCells count="2">
    <mergeCell ref="B2:O2"/>
    <mergeCell ref="O6:O34"/>
  </mergeCells>
  <conditionalFormatting sqref="D6">
    <cfRule type="cellIs" dxfId="302" priority="93" operator="lessThan">
      <formula>MAX(D7:D9)</formula>
    </cfRule>
  </conditionalFormatting>
  <conditionalFormatting sqref="E6">
    <cfRule type="cellIs" dxfId="301" priority="92" operator="lessThan">
      <formula>MAX(E7:E9)</formula>
    </cfRule>
  </conditionalFormatting>
  <conditionalFormatting sqref="I6">
    <cfRule type="cellIs" dxfId="300" priority="90" operator="lessThan">
      <formula>MAX(I7:I9)</formula>
    </cfRule>
  </conditionalFormatting>
  <conditionalFormatting sqref="H6">
    <cfRule type="cellIs" dxfId="299" priority="86" operator="greaterThan">
      <formula>MIN(H7:H9)</formula>
    </cfRule>
  </conditionalFormatting>
  <conditionalFormatting sqref="F6">
    <cfRule type="cellIs" dxfId="298" priority="48" operator="lessThan">
      <formula>MAX(F7:F9)</formula>
    </cfRule>
  </conditionalFormatting>
  <conditionalFormatting sqref="J6:K6">
    <cfRule type="cellIs" dxfId="297" priority="46" operator="lessThan">
      <formula>MAX(J7:J9)</formula>
    </cfRule>
  </conditionalFormatting>
  <conditionalFormatting sqref="G6">
    <cfRule type="cellIs" dxfId="296" priority="47" operator="greaterThan">
      <formula>MIN(G7:G9)</formula>
    </cfRule>
  </conditionalFormatting>
  <conditionalFormatting sqref="D26">
    <cfRule type="cellIs" dxfId="295" priority="67" operator="lessThan">
      <formula>MAX(D27:D29)</formula>
    </cfRule>
  </conditionalFormatting>
  <conditionalFormatting sqref="E26">
    <cfRule type="cellIs" dxfId="294" priority="66" operator="lessThan">
      <formula>MAX(E27:E29)</formula>
    </cfRule>
  </conditionalFormatting>
  <conditionalFormatting sqref="F26">
    <cfRule type="cellIs" dxfId="293" priority="65" operator="lessThan">
      <formula>MAX(F27:F29)</formula>
    </cfRule>
  </conditionalFormatting>
  <conditionalFormatting sqref="I26:K26">
    <cfRule type="cellIs" dxfId="292" priority="64" operator="lessThan">
      <formula>MAX(I27:I29)</formula>
    </cfRule>
  </conditionalFormatting>
  <conditionalFormatting sqref="H26">
    <cfRule type="cellIs" dxfId="291" priority="62" operator="greaterThan">
      <formula>MIN(H27:H29)</formula>
    </cfRule>
  </conditionalFormatting>
  <conditionalFormatting sqref="J21:K21">
    <cfRule type="cellIs" dxfId="290" priority="18" operator="lessThan">
      <formula>MAX(J22:J24)</formula>
    </cfRule>
  </conditionalFormatting>
  <conditionalFormatting sqref="J11:K11">
    <cfRule type="cellIs" dxfId="289" priority="32" operator="lessThan">
      <formula>MAX(J12:J14)</formula>
    </cfRule>
  </conditionalFormatting>
  <conditionalFormatting sqref="D11">
    <cfRule type="cellIs" dxfId="288" priority="31" operator="lessThan">
      <formula>MAX(D12:D14)</formula>
    </cfRule>
  </conditionalFormatting>
  <conditionalFormatting sqref="D16">
    <cfRule type="cellIs" dxfId="287" priority="30" operator="lessThan">
      <formula>MAX(D17:D19)</formula>
    </cfRule>
  </conditionalFormatting>
  <conditionalFormatting sqref="E16">
    <cfRule type="cellIs" dxfId="286" priority="29" operator="lessThan">
      <formula>MAX(E17:E19)</formula>
    </cfRule>
  </conditionalFormatting>
  <conditionalFormatting sqref="D31">
    <cfRule type="cellIs" dxfId="285" priority="14" operator="lessThan">
      <formula>MAX(D32:D34)</formula>
    </cfRule>
  </conditionalFormatting>
  <conditionalFormatting sqref="E31">
    <cfRule type="cellIs" dxfId="284" priority="13" operator="lessThan">
      <formula>MAX(E32:E34)</formula>
    </cfRule>
  </conditionalFormatting>
  <conditionalFormatting sqref="I31:K31">
    <cfRule type="cellIs" dxfId="283" priority="11" operator="lessThan">
      <formula>MAX(I32:I34)</formula>
    </cfRule>
  </conditionalFormatting>
  <conditionalFormatting sqref="H31">
    <cfRule type="cellIs" dxfId="282" priority="10" operator="greaterThan">
      <formula>MIN(H32:H34)</formula>
    </cfRule>
  </conditionalFormatting>
  <conditionalFormatting sqref="E11">
    <cfRule type="cellIs" dxfId="281" priority="37" operator="lessThan">
      <formula>MAX(E12:E14)</formula>
    </cfRule>
  </conditionalFormatting>
  <conditionalFormatting sqref="I11">
    <cfRule type="cellIs" dxfId="280" priority="36" operator="lessThan">
      <formula>MAX(I12:I14)</formula>
    </cfRule>
  </conditionalFormatting>
  <conditionalFormatting sqref="H11">
    <cfRule type="cellIs" dxfId="279" priority="35" operator="greaterThan">
      <formula>MIN(H12:H14)</formula>
    </cfRule>
  </conditionalFormatting>
  <conditionalFormatting sqref="F11">
    <cfRule type="cellIs" dxfId="278" priority="34" operator="lessThan">
      <formula>MAX(F12:F14)</formula>
    </cfRule>
  </conditionalFormatting>
  <conditionalFormatting sqref="G11">
    <cfRule type="cellIs" dxfId="277" priority="33" operator="greaterThan">
      <formula>MIN(G12:G14)</formula>
    </cfRule>
  </conditionalFormatting>
  <conditionalFormatting sqref="I16">
    <cfRule type="cellIs" dxfId="276" priority="28" operator="lessThan">
      <formula>MAX(I17:I19)</formula>
    </cfRule>
  </conditionalFormatting>
  <conditionalFormatting sqref="H16">
    <cfRule type="cellIs" dxfId="275" priority="27" operator="greaterThan">
      <formula>MIN(H17:H19)</formula>
    </cfRule>
  </conditionalFormatting>
  <conditionalFormatting sqref="F16">
    <cfRule type="cellIs" dxfId="274" priority="26" operator="lessThan">
      <formula>MAX(F17:F19)</formula>
    </cfRule>
  </conditionalFormatting>
  <conditionalFormatting sqref="G16">
    <cfRule type="cellIs" dxfId="273" priority="25" operator="greaterThan">
      <formula>MIN(G17:G19)</formula>
    </cfRule>
  </conditionalFormatting>
  <conditionalFormatting sqref="J16:K16">
    <cfRule type="cellIs" dxfId="272" priority="24" operator="lessThan">
      <formula>MAX(J17:J19)</formula>
    </cfRule>
  </conditionalFormatting>
  <conditionalFormatting sqref="E21">
    <cfRule type="cellIs" dxfId="271" priority="23" operator="lessThan">
      <formula>MAX(E22:E24)</formula>
    </cfRule>
  </conditionalFormatting>
  <conditionalFormatting sqref="I21">
    <cfRule type="cellIs" dxfId="270" priority="22" operator="lessThan">
      <formula>MAX(I22:I24)</formula>
    </cfRule>
  </conditionalFormatting>
  <conditionalFormatting sqref="H21">
    <cfRule type="cellIs" dxfId="269" priority="21" operator="greaterThan">
      <formula>MIN(H22:H24)</formula>
    </cfRule>
  </conditionalFormatting>
  <conditionalFormatting sqref="F21">
    <cfRule type="cellIs" dxfId="268" priority="20" operator="lessThan">
      <formula>MAX(F22:F24)</formula>
    </cfRule>
  </conditionalFormatting>
  <conditionalFormatting sqref="G21">
    <cfRule type="cellIs" dxfId="267" priority="19" operator="greaterThan">
      <formula>MIN(G22:G24)</formula>
    </cfRule>
  </conditionalFormatting>
  <conditionalFormatting sqref="D21">
    <cfRule type="cellIs" dxfId="266" priority="17" operator="lessThan">
      <formula>MAX(D22:D24)</formula>
    </cfRule>
  </conditionalFormatting>
  <conditionalFormatting sqref="G31">
    <cfRule type="cellIs" dxfId="265" priority="9" operator="greaterThan">
      <formula>MIN(G32:G34)</formula>
    </cfRule>
  </conditionalFormatting>
  <conditionalFormatting sqref="G26">
    <cfRule type="cellIs" dxfId="264" priority="15" operator="greaterThan">
      <formula>MIN(G27:G29)</formula>
    </cfRule>
  </conditionalFormatting>
  <conditionalFormatting sqref="F31">
    <cfRule type="cellIs" dxfId="263" priority="12" operator="lessThan">
      <formula>MAX(F32:F34)</formula>
    </cfRule>
  </conditionalFormatting>
  <conditionalFormatting sqref="L6:M6">
    <cfRule type="cellIs" dxfId="262" priority="7" operator="lessThan">
      <formula>MAX(L7:L9)</formula>
    </cfRule>
  </conditionalFormatting>
  <conditionalFormatting sqref="L26:M26">
    <cfRule type="cellIs" dxfId="261" priority="8" operator="lessThan">
      <formula>MAX(L27:L29)</formula>
    </cfRule>
  </conditionalFormatting>
  <conditionalFormatting sqref="L21:M21">
    <cfRule type="cellIs" dxfId="260" priority="4" operator="lessThan">
      <formula>MAX(L22:L24)</formula>
    </cfRule>
  </conditionalFormatting>
  <conditionalFormatting sqref="L11:M11">
    <cfRule type="cellIs" dxfId="259" priority="6" operator="lessThan">
      <formula>MAX(L12:L14)</formula>
    </cfRule>
  </conditionalFormatting>
  <conditionalFormatting sqref="L16:M16">
    <cfRule type="cellIs" dxfId="258" priority="5" operator="lessThan">
      <formula>MAX(L17:L19)</formula>
    </cfRule>
  </conditionalFormatting>
  <conditionalFormatting sqref="L31:M31">
    <cfRule type="cellIs" dxfId="257" priority="1" operator="lessThan">
      <formula>MAX(L32:L34)</formula>
    </cfRule>
  </conditionalFormatting>
  <pageMargins left="0.7" right="0.7" top="0.75" bottom="0.75" header="0.3" footer="0.3"/>
  <pageSetup paperSize="9" orientation="portrait" r:id="rId1"/>
  <ignoredErrors>
    <ignoredError sqref="G26:G3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6">
    <tabColor theme="7" tint="-0.249977111117893"/>
  </sheetPr>
  <dimension ref="B1:V36"/>
  <sheetViews>
    <sheetView showGridLines="0" zoomScale="70" zoomScaleNormal="70" workbookViewId="0">
      <selection activeCell="K5" sqref="K5"/>
    </sheetView>
  </sheetViews>
  <sheetFormatPr baseColWidth="10" defaultColWidth="9.140625" defaultRowHeight="15"/>
  <cols>
    <col min="1" max="1" width="3.85546875" style="126" customWidth="1"/>
    <col min="2" max="2" width="24.5703125" style="126" bestFit="1" customWidth="1"/>
    <col min="3" max="3" width="12.140625" style="126" customWidth="1"/>
    <col min="4" max="4" width="18.5703125" style="126" customWidth="1"/>
    <col min="5" max="5" width="16.7109375" style="126" customWidth="1"/>
    <col min="6" max="6" width="19" style="126" customWidth="1"/>
    <col min="7" max="7" width="18.7109375" style="126" customWidth="1"/>
    <col min="8" max="10" width="17" style="126" customWidth="1"/>
    <col min="11" max="11" width="12.28515625" style="126" customWidth="1"/>
    <col min="12" max="12" width="3.7109375" style="126" customWidth="1"/>
    <col min="13" max="13" width="9.28515625" style="126" customWidth="1"/>
    <col min="14" max="17" width="10.5703125" style="126" customWidth="1"/>
    <col min="18" max="18" width="6.7109375" style="126" bestFit="1" customWidth="1"/>
    <col min="19" max="20" width="9.28515625" style="126" customWidth="1"/>
    <col min="21" max="21" width="2.28515625" style="126" customWidth="1"/>
    <col min="22" max="22" width="3" style="126" customWidth="1"/>
    <col min="23" max="16384" width="9.140625" style="126"/>
  </cols>
  <sheetData>
    <row r="1" spans="2:22" ht="4.5" customHeight="1" thickBot="1"/>
    <row r="2" spans="2:22" ht="15" customHeight="1" thickBot="1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8"/>
      <c r="P2" s="648"/>
      <c r="Q2" s="648"/>
      <c r="R2" s="648"/>
      <c r="S2" s="648"/>
      <c r="T2" s="649"/>
    </row>
    <row r="3" spans="2:22" ht="9.75" customHeight="1">
      <c r="L3" s="145"/>
    </row>
    <row r="4" spans="2:22" ht="77.25" customHeight="1">
      <c r="C4" s="127"/>
      <c r="D4" s="172" t="s">
        <v>110</v>
      </c>
      <c r="E4" s="172" t="s">
        <v>111</v>
      </c>
      <c r="F4" s="172" t="s">
        <v>112</v>
      </c>
      <c r="G4" s="590" t="s">
        <v>33</v>
      </c>
      <c r="H4" s="172" t="s">
        <v>34</v>
      </c>
      <c r="I4" s="620" t="s">
        <v>322</v>
      </c>
      <c r="J4" s="620" t="s">
        <v>323</v>
      </c>
      <c r="K4" s="620" t="s">
        <v>326</v>
      </c>
      <c r="L4" s="595"/>
      <c r="M4" s="172" t="s">
        <v>318</v>
      </c>
      <c r="N4" s="172" t="s">
        <v>289</v>
      </c>
      <c r="O4" s="172" t="s">
        <v>290</v>
      </c>
      <c r="P4" s="172" t="s">
        <v>291</v>
      </c>
      <c r="Q4" s="172" t="s">
        <v>293</v>
      </c>
      <c r="R4" s="172" t="s">
        <v>321</v>
      </c>
      <c r="S4" s="172" t="s">
        <v>320</v>
      </c>
      <c r="T4" s="172" t="s">
        <v>319</v>
      </c>
      <c r="U4" s="145"/>
    </row>
    <row r="5" spans="2:22" ht="7.5" customHeight="1">
      <c r="C5" s="127"/>
      <c r="D5" s="141"/>
      <c r="E5" s="141"/>
      <c r="F5" s="141"/>
      <c r="G5" s="141"/>
      <c r="H5" s="128"/>
      <c r="I5" s="141"/>
      <c r="J5" s="128"/>
      <c r="K5" s="128"/>
      <c r="L5" s="596"/>
      <c r="U5" s="595"/>
    </row>
    <row r="6" spans="2:22" ht="16.5" customHeight="1">
      <c r="B6" s="9" t="s">
        <v>118</v>
      </c>
      <c r="C6" s="142" t="s">
        <v>73</v>
      </c>
      <c r="D6" s="129" t="e">
        <f ca="1">SUMPRODUCT(INDIRECT("'C&amp;T_4G_MAIN_CITIES'!$AK$2:$AK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E6" s="129" t="e">
        <f ca="1">SUMPRODUCT(INDIRECT("'C&amp;T_4G_MAIN_CITIES'!$AX$2:$AX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F6" s="129" t="e">
        <f ca="1">SUMPRODUCT(INDIRECT("'C&amp;T_4G_MAIN_CITIES'!$BI$2:$BI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G6" s="591" t="e">
        <f ca="1">SUMPRODUCT(INDIRECT("'C&amp;T_4G_MAIN_CITIES'!$BQ$2:$BQ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H6" s="148" t="e">
        <f ca="1">SUMPRODUCT(INDIRECT("'C&amp;T_4G_MAIN_CITIES'!$BR$2:$BR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I6" s="164" t="e">
        <f ca="1">SUMPRODUCT(INDIRECT("'C&amp;T_4G_MAIN_CITIES'!$CY$2:$CY$"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J6" s="164" t="e">
        <f ca="1">SUMPRODUCT(INDIRECT("'C&amp;T_4G_MAIN_CITIES'!$CZ$2:$CZ$"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K6" s="164" t="e">
        <f ca="1">SUMPRODUCT(INDIRECT("'C&amp;T_4G_MAIN_CITIES'!$DA$2:$DA$"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L6" s="597"/>
      <c r="M6" s="58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N6" s="58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O6" s="588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P6" s="588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Q6" s="588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R6" s="57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S6" s="58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T6" s="58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U6" s="596"/>
      <c r="V6" s="646" t="s">
        <v>113</v>
      </c>
    </row>
    <row r="7" spans="2:22" ht="15.75">
      <c r="B7" s="127"/>
      <c r="C7" s="142" t="s">
        <v>74</v>
      </c>
      <c r="D7" s="131" t="e">
        <f ca="1">SUMPRODUCT(INDIRECT("'C&amp;T_4G_MAIN_CITIES'!$AK$2:$AK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E7" s="131" t="e">
        <f ca="1">SUMPRODUCT(INDIRECT("'C&amp;T_4G_MAIN_CITIES'!$AX$2:$AX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F7" s="131" t="e">
        <f ca="1">SUMPRODUCT(INDIRECT("'C&amp;T_4G_MAIN_CITIES'!$BI$2:$BI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G7" s="592" t="e">
        <f ca="1">SUMPRODUCT(INDIRECT("'C&amp;T_4G_MAIN_CITIES'!$BQ$2:$BQ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H7" s="149" t="e">
        <f ca="1">SUMPRODUCT(INDIRECT("'C&amp;T_4G_MAIN_CITIES'!$BR$2:$BR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I7" s="165" t="e">
        <f ca="1">SUMPRODUCT(INDIRECT("'C&amp;T_4G_MAIN_CITIES'!$CY$2:$CY$"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J7" s="165" t="e">
        <f ca="1">SUMPRODUCT(INDIRECT("'C&amp;T_4G_MAIN_CITIES'!$CZ$2:$CZ$"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K7" s="165" t="e">
        <f ca="1">SUMPRODUCT(INDIRECT("'C&amp;T_4G_MAIN_CITIES'!$DA$2:$DA$"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L7" s="136"/>
      <c r="M7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N7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O7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P7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Q7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R7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S7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T7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U7" s="597"/>
      <c r="V7" s="646"/>
    </row>
    <row r="8" spans="2:22" ht="15.75">
      <c r="B8" s="127"/>
      <c r="C8" s="142" t="s">
        <v>75</v>
      </c>
      <c r="D8" s="131" t="e">
        <f ca="1">SUMPRODUCT(INDIRECT("'C&amp;T_4G_MAIN_CITIES'!$AK$2:$AK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E8" s="131" t="e">
        <f ca="1">SUMPRODUCT(INDIRECT("'C&amp;T_4G_MAIN_CITIES'!$AX$2:$AX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F8" s="131" t="e">
        <f ca="1">SUMPRODUCT(INDIRECT("'C&amp;T_4G_MAIN_CITIES'!$BI$2:$BI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G8" s="592" t="e">
        <f ca="1">SUMPRODUCT(INDIRECT("'C&amp;T_4G_MAIN_CITIES'!$BQ$2:$BQ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H8" s="149" t="e">
        <f ca="1">SUMPRODUCT(INDIRECT("'C&amp;T_4G_MAIN_CITIES'!$BR$2:$BR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I8" s="165" t="e">
        <f ca="1">SUMPRODUCT(INDIRECT("'C&amp;T_4G_MAIN_CITIES'!$CY$2:$CY$"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J8" s="165" t="e">
        <f ca="1">SUMPRODUCT(INDIRECT("'C&amp;T_4G_MAIN_CITIES'!$CZ$2:$CZ$"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K8" s="165" t="e">
        <f ca="1">SUMPRODUCT(INDIRECT("'C&amp;T_4G_MAIN_CITIES'!$DA$2:$DA$"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L8" s="136"/>
      <c r="M8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N8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O8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P8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Q8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R8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S8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T8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U8" s="136"/>
      <c r="V8" s="646"/>
    </row>
    <row r="9" spans="2:22" ht="15.75" customHeight="1">
      <c r="B9" s="127"/>
      <c r="C9" s="142" t="s">
        <v>76</v>
      </c>
      <c r="D9" s="131" t="e">
        <f ca="1">SUMPRODUCT(INDIRECT("'C&amp;T_4G_MAIN_CITIES'!$AK$2:$AK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E9" s="131" t="e">
        <f ca="1">SUMPRODUCT(INDIRECT("'C&amp;T_4G_MAIN_CITIES'!$AX$2:$AX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F9" s="131" t="e">
        <f ca="1">SUMPRODUCT(INDIRECT("'C&amp;T_4G_MAIN_CITIES'!$BI$2:$BI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G9" s="592" t="e">
        <f ca="1">SUMPRODUCT(INDIRECT("'C&amp;T_4G_MAIN_CITIES'!$BQ$2:$BQ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H9" s="149" t="e">
        <f ca="1">SUMPRODUCT(INDIRECT("'C&amp;T_4G_MAIN_CITIES'!$BR$2:$BR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I9" s="165" t="e">
        <f ca="1">SUMPRODUCT(INDIRECT("'C&amp;T_4G_MAIN_CITIES'!$CY$2:$CY$"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J9" s="165" t="e">
        <f ca="1">SUMPRODUCT(INDIRECT("'C&amp;T_4G_MAIN_CITIES'!$CZ$2:$CZ$"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K9" s="165" t="e">
        <f ca="1">SUMPRODUCT(INDIRECT("'C&amp;T_4G_MAIN_CITIES'!$DA$2:$DA$"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L9" s="136"/>
      <c r="M9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N9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O9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P9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Q9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R9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S9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T9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U9" s="136"/>
      <c r="V9" s="646"/>
    </row>
    <row r="10" spans="2:22" ht="7.5" customHeight="1">
      <c r="D10" s="143"/>
      <c r="E10" s="143"/>
      <c r="F10" s="19"/>
      <c r="G10" s="170"/>
      <c r="H10" s="601"/>
      <c r="I10" s="614"/>
      <c r="J10" s="614"/>
      <c r="K10" s="614"/>
      <c r="L10" s="598"/>
      <c r="M10" s="585"/>
      <c r="N10" s="585"/>
      <c r="O10" s="585"/>
      <c r="P10" s="585"/>
      <c r="Q10" s="585"/>
      <c r="R10" s="435"/>
      <c r="S10" s="585"/>
      <c r="T10" s="585"/>
      <c r="U10" s="136"/>
      <c r="V10" s="646"/>
    </row>
    <row r="11" spans="2:22" ht="15.75">
      <c r="B11" s="9" t="s">
        <v>119</v>
      </c>
      <c r="C11" s="142" t="s">
        <v>73</v>
      </c>
      <c r="D11" s="129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29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F11" s="129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59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H11" s="148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4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J11" s="164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4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597"/>
      <c r="M11" s="585"/>
      <c r="N11" s="585"/>
      <c r="O11" s="585"/>
      <c r="P11" s="585"/>
      <c r="Q11" s="585"/>
      <c r="R11" s="435"/>
      <c r="S11" s="585"/>
      <c r="T11" s="585"/>
      <c r="U11" s="598"/>
      <c r="V11" s="646"/>
    </row>
    <row r="12" spans="2:22" ht="15.75">
      <c r="B12" s="127"/>
      <c r="C12" s="142" t="s">
        <v>74</v>
      </c>
      <c r="D12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F12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H12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J12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36"/>
      <c r="M12" s="585"/>
      <c r="N12" s="585"/>
      <c r="O12" s="585"/>
      <c r="P12" s="585"/>
      <c r="Q12" s="585"/>
      <c r="R12" s="435"/>
      <c r="S12" s="585"/>
      <c r="T12" s="585"/>
      <c r="U12" s="597"/>
      <c r="V12" s="646"/>
    </row>
    <row r="13" spans="2:22" ht="15.75">
      <c r="B13" s="127"/>
      <c r="C13" s="142" t="s">
        <v>75</v>
      </c>
      <c r="D13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F13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H13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J13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36"/>
      <c r="M13" s="585"/>
      <c r="N13" s="585"/>
      <c r="O13" s="585"/>
      <c r="P13" s="585"/>
      <c r="Q13" s="585"/>
      <c r="R13" s="435"/>
      <c r="S13" s="585"/>
      <c r="T13" s="585"/>
      <c r="U13" s="136"/>
      <c r="V13" s="646"/>
    </row>
    <row r="14" spans="2:22" ht="15.75" customHeight="1">
      <c r="B14" s="127"/>
      <c r="C14" s="142" t="s">
        <v>76</v>
      </c>
      <c r="D14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F14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H14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J14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36"/>
      <c r="M14" s="585"/>
      <c r="N14" s="585"/>
      <c r="O14" s="585"/>
      <c r="P14" s="585"/>
      <c r="Q14" s="585"/>
      <c r="R14" s="435"/>
      <c r="S14" s="585"/>
      <c r="T14" s="585"/>
      <c r="U14" s="136"/>
      <c r="V14" s="646"/>
    </row>
    <row r="15" spans="2:22" ht="15.75">
      <c r="B15" s="127"/>
      <c r="C15" s="142"/>
      <c r="D15" s="144"/>
      <c r="E15" s="144"/>
      <c r="F15" s="133"/>
      <c r="G15" s="171"/>
      <c r="H15" s="602"/>
      <c r="I15" s="615"/>
      <c r="J15" s="615"/>
      <c r="K15" s="615"/>
      <c r="L15" s="171"/>
      <c r="M15" s="585"/>
      <c r="N15" s="585"/>
      <c r="O15" s="585"/>
      <c r="P15" s="585"/>
      <c r="Q15" s="585"/>
      <c r="R15" s="435"/>
      <c r="S15" s="585"/>
      <c r="T15" s="585"/>
      <c r="U15" s="136"/>
      <c r="V15" s="646"/>
    </row>
    <row r="16" spans="2:22" ht="15.75">
      <c r="B16" s="9" t="s">
        <v>120</v>
      </c>
      <c r="C16" s="142" t="s">
        <v>73</v>
      </c>
      <c r="D16" s="129" t="e">
        <f ca="1">SUMPRODUCT(INDIRECT("'C&amp;T_4G_SMALLER_CITIES'!$AK$2:$AK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E16" s="129" t="e">
        <f ca="1">SUMPRODUCT(INDIRECT("'C&amp;T_4G_SMALLER_CITIES'!$AX$2:$AX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F16" s="129" t="e">
        <f ca="1">SUMPRODUCT(INDIRECT("'C&amp;T_4G_SMALLER_CITIES'!$BI$2:$BI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G16" s="591" t="e">
        <f ca="1">SUMPRODUCT(INDIRECT("'C&amp;T_4G_SMALLER_CITIES'!$BQ$2:$BQ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H16" s="148" t="e">
        <f ca="1">SUMPRODUCT(INDIRECT("'C&amp;T_4G_SMALLER_CITIES'!$BR$2:$BR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I16" s="164" t="e">
        <f ca="1">SUMPRODUCT(INDIRECT("'C&amp;T_4G_SMALLER_CITIES'!$CY$2:$CY$"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J16" s="164" t="e">
        <f ca="1">SUMPRODUCT(INDIRECT("'C&amp;T_4G_SMALLER_CITIES'!$CZ$2:$CZ$"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K16" s="164" t="e">
        <f ca="1">SUMPRODUCT(INDIRECT("'C&amp;T_4G_SMALLER_CITIES'!$DA$2:$DA$"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L16" s="597"/>
      <c r="M16" s="58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N16" s="58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O16" s="588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P16" s="588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Q16" s="588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R16" s="57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S16" s="58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T16" s="58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U16" s="171"/>
      <c r="V16" s="646"/>
    </row>
    <row r="17" spans="2:22" ht="15.75">
      <c r="B17" s="127"/>
      <c r="C17" s="142" t="s">
        <v>74</v>
      </c>
      <c r="D17" s="131" t="e">
        <f ca="1">SUMPRODUCT(INDIRECT("'C&amp;T_4G_SMALLER_CITIES'!$AK$2:$AK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E17" s="131" t="e">
        <f ca="1">SUMPRODUCT(INDIRECT("'C&amp;T_4G_SMALLER_CITIES'!$AX$2:$AX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F17" s="131" t="e">
        <f ca="1">SUMPRODUCT(INDIRECT("'C&amp;T_4G_SMALLER_CITIES'!$BI$2:$BI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G17" s="592" t="e">
        <f ca="1">SUMPRODUCT(INDIRECT("'C&amp;T_4G_SMALLER_CITIES'!$BQ$2:$BQ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H17" s="149" t="e">
        <f ca="1">SUMPRODUCT(INDIRECT("'C&amp;T_4G_SMALLER_CITIES'!$BR$2:$BR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I17" s="165" t="e">
        <f ca="1">SUMPRODUCT(INDIRECT("'C&amp;T_4G_SMALLER_CITIES'!$CY$2:$CY$"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J17" s="165" t="e">
        <f ca="1">SUMPRODUCT(INDIRECT("'C&amp;T_4G_SMALLER_CITIES'!$CZ$2:$CZ$"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K17" s="165" t="e">
        <f ca="1">SUMPRODUCT(INDIRECT("'C&amp;T_4G_SMALLER_CITIES'!$DA$2:$DA$"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L17" s="136"/>
      <c r="M17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N17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O17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P17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Q17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R17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S17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T17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U17" s="597"/>
      <c r="V17" s="646"/>
    </row>
    <row r="18" spans="2:22" ht="15.75">
      <c r="B18" s="127"/>
      <c r="C18" s="142" t="s">
        <v>75</v>
      </c>
      <c r="D18" s="131" t="e">
        <f ca="1">SUMPRODUCT(INDIRECT("'C&amp;T_4G_SMALLER_CITIES'!$AK$2:$AK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E18" s="131" t="e">
        <f ca="1">SUMPRODUCT(INDIRECT("'C&amp;T_4G_SMALLER_CITIES'!$AX$2:$AX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F18" s="131" t="e">
        <f ca="1">SUMPRODUCT(INDIRECT("'C&amp;T_4G_SMALLER_CITIES'!$BI$2:$BI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G18" s="592" t="e">
        <f ca="1">SUMPRODUCT(INDIRECT("'C&amp;T_4G_SMALLER_CITIES'!$BQ$2:$BQ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H18" s="149" t="e">
        <f ca="1">SUMPRODUCT(INDIRECT("'C&amp;T_4G_SMALLER_CITIES'!$BR$2:$BR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I18" s="165" t="e">
        <f ca="1">SUMPRODUCT(INDIRECT("'C&amp;T_4G_SMALLER_CITIES'!$CY$2:$CY$"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J18" s="165" t="e">
        <f ca="1">SUMPRODUCT(INDIRECT("'C&amp;T_4G_SMALLER_CITIES'!$CZ$2:$CZ$"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K18" s="165" t="e">
        <f ca="1">SUMPRODUCT(INDIRECT("'C&amp;T_4G_SMALLER_CITIES'!$DA$2:$DA$"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L18" s="136"/>
      <c r="M18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N18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O18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P18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Q18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R18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S18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T18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U18" s="136"/>
      <c r="V18" s="646"/>
    </row>
    <row r="19" spans="2:22" ht="15.75" customHeight="1">
      <c r="B19" s="127"/>
      <c r="C19" s="142" t="s">
        <v>76</v>
      </c>
      <c r="D19" s="131" t="e">
        <f ca="1">SUMPRODUCT(INDIRECT("'C&amp;T_4G_SMALLER_CITIES'!$AK$2:$AK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E19" s="131" t="e">
        <f ca="1">SUMPRODUCT(INDIRECT("'C&amp;T_4G_SMALLER_CITIES'!$AX$2:$AX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F19" s="131" t="e">
        <f ca="1">SUMPRODUCT(INDIRECT("'C&amp;T_4G_SMALLER_CITIES'!$BI$2:$BI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G19" s="592" t="e">
        <f ca="1">SUMPRODUCT(INDIRECT("'C&amp;T_4G_SMALLER_CITIES'!$BQ$2:$BQ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H19" s="149" t="e">
        <f ca="1">SUMPRODUCT(INDIRECT("'C&amp;T_4G_SMALLER_CITIES'!$BR$2:$BR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I19" s="165" t="e">
        <f ca="1">SUMPRODUCT(INDIRECT("'C&amp;T_4G_SMALLER_CITIES'!$CY$2:$CY$"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J19" s="165" t="e">
        <f ca="1">SUMPRODUCT(INDIRECT("'C&amp;T_4G_SMALLER_CITIES'!$CZ$2:$CZ$"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K19" s="165" t="e">
        <f ca="1">SUMPRODUCT(INDIRECT("'C&amp;T_4G_SMALLER_CITIES'!$DA$2:$DA$"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L19" s="136"/>
      <c r="M19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N19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O19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P19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Q19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R19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S19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T19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U19" s="136"/>
      <c r="V19" s="646"/>
    </row>
    <row r="20" spans="2:22" ht="7.5" customHeight="1">
      <c r="D20" s="143"/>
      <c r="E20" s="143"/>
      <c r="F20" s="19"/>
      <c r="G20" s="170"/>
      <c r="H20" s="601"/>
      <c r="I20" s="614"/>
      <c r="J20" s="614"/>
      <c r="K20" s="614"/>
      <c r="L20" s="598"/>
      <c r="M20" s="585"/>
      <c r="N20" s="585"/>
      <c r="O20" s="585"/>
      <c r="P20" s="585"/>
      <c r="Q20" s="585"/>
      <c r="R20" s="435"/>
      <c r="S20" s="585"/>
      <c r="T20" s="585"/>
      <c r="U20" s="136"/>
      <c r="V20" s="646"/>
    </row>
    <row r="21" spans="2:22" ht="15.75">
      <c r="B21" s="9" t="s">
        <v>121</v>
      </c>
      <c r="C21" s="142" t="s">
        <v>73</v>
      </c>
      <c r="D21" s="129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29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F21" s="129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59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H21" s="148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4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J21" s="164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4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597"/>
      <c r="M21" s="585"/>
      <c r="N21" s="585"/>
      <c r="O21" s="585"/>
      <c r="P21" s="585"/>
      <c r="Q21" s="585"/>
      <c r="R21" s="435"/>
      <c r="S21" s="585"/>
      <c r="T21" s="585"/>
      <c r="U21" s="598"/>
      <c r="V21" s="646"/>
    </row>
    <row r="22" spans="2:22" ht="15.75">
      <c r="B22" s="127"/>
      <c r="C22" s="142" t="s">
        <v>74</v>
      </c>
      <c r="D22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F22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H22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J22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36"/>
      <c r="M22" s="585"/>
      <c r="N22" s="585"/>
      <c r="O22" s="585"/>
      <c r="P22" s="585"/>
      <c r="Q22" s="585"/>
      <c r="R22" s="435"/>
      <c r="S22" s="585"/>
      <c r="T22" s="585"/>
      <c r="U22" s="597"/>
      <c r="V22" s="646"/>
    </row>
    <row r="23" spans="2:22" ht="15.75">
      <c r="B23" s="127"/>
      <c r="C23" s="142" t="s">
        <v>75</v>
      </c>
      <c r="D23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F23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H23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J23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36"/>
      <c r="M23" s="585"/>
      <c r="N23" s="585"/>
      <c r="O23" s="585"/>
      <c r="P23" s="585"/>
      <c r="Q23" s="585"/>
      <c r="R23" s="435"/>
      <c r="S23" s="585"/>
      <c r="T23" s="585"/>
      <c r="U23" s="136"/>
      <c r="V23" s="646"/>
    </row>
    <row r="24" spans="2:22" ht="15.75" customHeight="1">
      <c r="B24" s="127"/>
      <c r="C24" s="142" t="s">
        <v>76</v>
      </c>
      <c r="D24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F24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H24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J24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36"/>
      <c r="M24" s="585"/>
      <c r="N24" s="589"/>
      <c r="O24" s="585"/>
      <c r="P24" s="585"/>
      <c r="Q24" s="585"/>
      <c r="R24" s="435"/>
      <c r="S24" s="585"/>
      <c r="T24" s="585"/>
      <c r="U24" s="136"/>
      <c r="V24" s="646"/>
    </row>
    <row r="25" spans="2:22" ht="15.75">
      <c r="D25" s="146"/>
      <c r="E25" s="146"/>
      <c r="F25" s="147"/>
      <c r="G25" s="166"/>
      <c r="H25" s="603"/>
      <c r="I25" s="612"/>
      <c r="J25" s="612"/>
      <c r="K25" s="612"/>
      <c r="L25" s="599"/>
      <c r="M25" s="585"/>
      <c r="N25" s="585"/>
      <c r="O25" s="585"/>
      <c r="P25" s="585"/>
      <c r="Q25" s="585"/>
      <c r="R25" s="435"/>
      <c r="S25" s="585"/>
      <c r="T25" s="585"/>
      <c r="U25" s="136"/>
      <c r="V25" s="646"/>
    </row>
    <row r="26" spans="2:22" ht="15.75">
      <c r="B26" s="153" t="s">
        <v>122</v>
      </c>
      <c r="C26" s="154" t="s">
        <v>73</v>
      </c>
      <c r="D26" s="129" t="e">
        <f ca="1">(SUMPRODUCT(INDIRECT("'C&amp;T_4G_SMALLER_CITIES'!$CK$2:$CK$"&amp;COUNTA(#REF!))*(INDIRECT("'C&amp;T_4G_SMALLER_CITIES'!$CT$2:$CT$"&amp;COUNTA(#REF!))=$C26))*D16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E26" s="129" t="e">
        <f ca="1">(SUMPRODUCT(INDIRECT("'C&amp;T_4G_SMALLER_CITIES'!$CK$2:$CK$"&amp;COUNTA(#REF!))*(INDIRECT("'C&amp;T_4G_SMALLER_CITIES'!$CT$2:$CT$"&amp;COUNTA(#REF!))=$C26))*E16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F26" s="129" t="e">
        <f ca="1">(SUMPRODUCT(INDIRECT("'C&amp;T_4G_SMALLER_CITIES'!$CK$2:$CK$"&amp;COUNTA(#REF!))*(INDIRECT("'C&amp;T_4G_SMALLER_CITIES'!$CT$2:$CT$"&amp;COUNTA(#REF!))=$C26))*F16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G26" s="591" t="e">
        <f ca="1">(SUMPRODUCT(INDIRECT("'C&amp;T_4G_SMALLER_CITIES'!$CK$2:$CK$"&amp;COUNTA(#REF!))*(INDIRECT("'C&amp;T_4G_SMALLER_CITIES'!$CT$2:$CT$"&amp;COUNTA(#REF!))=$C26))*G16+SUMPRODUCT(INDIRECT("'C&amp;T_4G_MAIN_CITIES'!$CK$2:$CK$"&amp;COUNTA(#REF!))*(INDIRECT("'C&amp;T_4G_MAIN_CITIES'!$CT$2:$CT$"&amp;COUNTA(#REF!))=$C6))*G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H26" s="148" t="e">
        <f ca="1">(SUMPRODUCT(INDIRECT("'C&amp;T_4G_SMALLER_CITIES'!$CK$2:$CK$"&amp;COUNTA(#REF!))*(INDIRECT("'C&amp;T_4G_SMALLER_CITIES'!$CT$2:$CT$"&amp;COUNTA(#REF!))=$C26))*H16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I26" s="164" t="e">
        <f ca="1">(SUMPRODUCT(INDIRECT("'C&amp;T_4G_SMALLER_CITIES'!$CK$2:$CK$"&amp;COUNTA(#REF!))*(INDIRECT("'C&amp;T_4G_SMALLER_CITIES'!$CT$2:$CT$"&amp;COUNTA(#REF!))=$C26))*I16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J26" s="164" t="e">
        <f ca="1">(SUMPRODUCT(INDIRECT("'C&amp;T_4G_SMALLER_CITIES'!$CK$2:$CK$"&amp;COUNTA(#REF!))*(INDIRECT("'C&amp;T_4G_SMALLER_CITIES'!$CT$2:$CT$"&amp;COUNTA(#REF!))=$C26))*J16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K26" s="164" t="e">
        <f ca="1">(SUMPRODUCT(INDIRECT("'C&amp;T_4G_SMALLER_CITIES'!$CK$2:$CK$"&amp;COUNTA(#REF!))*(INDIRECT("'C&amp;T_4G_SMALLER_CITIES'!$CT$2:$CT$"&amp;COUNTA(#REF!))=$C26))*K16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L26" s="597"/>
      <c r="M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M16+SUMPRODUCT(INDIRECT("'C&amp;T_4G_MAIN_CITIES_Extrainfo'!$CN$2:$CN$"&amp;COUNTA('C&amp;T_4G_MAIN_CITIES_ExtraInfo'!$A:$A))*(INDIRECT("'C&amp;T_4G_MAIN_CITIES_Extrainfo'!$CW$2:$CW$"&amp;COUNTA('C&amp;T_4G_MAIN_CITIES_ExtraInfo'!$A:$A))=$C6))*M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N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N16+SUMPRODUCT(INDIRECT("'C&amp;T_4G_MAIN_CITIES_Extrainfo'!$CN$2:$CN$"&amp;COUNTA('C&amp;T_4G_MAIN_CITIES_ExtraInfo'!$A:$A))*(INDIRECT("'C&amp;T_4G_MAIN_CITIES_Extrainfo'!$CW$2:$CW$"&amp;COUNTA('C&amp;T_4G_MAIN_CITIES_ExtraInfo'!$A:$A))=$C6))*N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O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O16+SUMPRODUCT(INDIRECT("'C&amp;T_4G_MAIN_CITIES_Extrainfo'!$CN$2:$CN$"&amp;COUNTA('C&amp;T_4G_MAIN_CITIES_ExtraInfo'!$A:$A))*(INDIRECT("'C&amp;T_4G_MAIN_CITIES_Extrainfo'!$CW$2:$CW$"&amp;COUNTA('C&amp;T_4G_MAIN_CITIES_ExtraInfo'!$A:$A))=$C6))*O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P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P16+SUMPRODUCT(INDIRECT("'C&amp;T_4G_MAIN_CITIES_Extrainfo'!$CN$2:$CN$"&amp;COUNTA('C&amp;T_4G_MAIN_CITIES_ExtraInfo'!$A:$A))*(INDIRECT("'C&amp;T_4G_MAIN_CITIES_Extrainfo'!$CW$2:$CW$"&amp;COUNTA('C&amp;T_4G_MAIN_CITIES_ExtraInfo'!$A:$A))=$C6))*P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Q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Q16+SUMPRODUCT(INDIRECT("'C&amp;T_4G_MAIN_CITIES_Extrainfo'!$CN$2:$CN$"&amp;COUNTA('C&amp;T_4G_MAIN_CITIES_ExtraInfo'!$A:$A))*(INDIRECT("'C&amp;T_4G_MAIN_CITIES_Extrainfo'!$CW$2:$CW$"&amp;COUNTA('C&amp;T_4G_MAIN_CITIES_ExtraInfo'!$A:$A))=$C6))*Q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R26" s="581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R16+SUMPRODUCT(INDIRECT("'C&amp;T_4G_MAIN_CITIES_Extrainfo'!$CN$2:$CN$"&amp;COUNTA('C&amp;T_4G_MAIN_CITIES_ExtraInfo'!$A:$A))*(INDIRECT("'C&amp;T_4G_MAIN_CITIES_Extrainfo'!$CW$2:$CW$"&amp;COUNTA('C&amp;T_4G_MAIN_CITIES_ExtraInfo'!$A:$A))=$C6))*R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S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S16+SUMPRODUCT(INDIRECT("'C&amp;T_4G_MAIN_CITIES_Extrainfo'!$CN$2:$CN$"&amp;COUNTA('C&amp;T_4G_MAIN_CITIES_ExtraInfo'!$A:$A))*(INDIRECT("'C&amp;T_4G_MAIN_CITIES_Extrainfo'!$CW$2:$CW$"&amp;COUNTA('C&amp;T_4G_MAIN_CITIES_ExtraInfo'!$A:$A))=$C6))*S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T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T16+SUMPRODUCT(INDIRECT("'C&amp;T_4G_MAIN_CITIES_Extrainfo'!$CN$2:$CN$"&amp;COUNTA('C&amp;T_4G_MAIN_CITIES_ExtraInfo'!$A:$A))*(INDIRECT("'C&amp;T_4G_MAIN_CITIES_Extrainfo'!$CW$2:$CW$"&amp;COUNTA('C&amp;T_4G_MAIN_CITIES_ExtraInfo'!$A:$A))=$C6))*T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U26" s="599"/>
      <c r="V26" s="646"/>
    </row>
    <row r="27" spans="2:22" ht="15.75">
      <c r="B27" s="153"/>
      <c r="C27" s="154" t="s">
        <v>74</v>
      </c>
      <c r="D27" s="155" t="e">
        <f ca="1">(SUMPRODUCT(INDIRECT("'C&amp;T_4G_SMALLER_CITIES'!$CK$2:$CK$"&amp;COUNTA(#REF!))*(INDIRECT("'C&amp;T_4G_SMALLER_CITIES'!$CT$2:$CT$"&amp;COUNTA(#REF!))=$C27))*D17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E27" s="155" t="e">
        <f ca="1">(SUMPRODUCT(INDIRECT("'C&amp;T_4G_SMALLER_CITIES'!$CK$2:$CK$"&amp;COUNTA(#REF!))*(INDIRECT("'C&amp;T_4G_SMALLER_CITIES'!$CT$2:$CT$"&amp;COUNTA(#REF!))=$C27))*E17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F27" s="155" t="e">
        <f ca="1">(SUMPRODUCT(INDIRECT("'C&amp;T_4G_SMALLER_CITIES'!$CK$2:$CK$"&amp;COUNTA(#REF!))*(INDIRECT("'C&amp;T_4G_SMALLER_CITIES'!$CT$2:$CT$"&amp;COUNTA(#REF!))=$C27))*F17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G27" s="593" t="e">
        <f ca="1">(SUMPRODUCT(INDIRECT("'C&amp;T_4G_SMALLER_CITIES'!$CK$2:$CK$"&amp;COUNTA(#REF!))*(INDIRECT("'C&amp;T_4G_SMALLER_CITIES'!$CT$2:$CT$"&amp;COUNTA(#REF!))=$C27))*G17+SUMPRODUCT(INDIRECT("'C&amp;T_4G_MAIN_CITIES'!$CK$2:$CK$"&amp;COUNTA(#REF!))*(INDIRECT("'C&amp;T_4G_MAIN_CITIES'!$CT$2:$CT$"&amp;COUNTA(#REF!))=$C7))*G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H27" s="157" t="e">
        <f ca="1">(SUMPRODUCT(INDIRECT("'C&amp;T_4G_SMALLER_CITIES'!$CK$2:$CK$"&amp;COUNTA(#REF!))*(INDIRECT("'C&amp;T_4G_SMALLER_CITIES'!$CT$2:$CT$"&amp;COUNTA(#REF!))=$C27))*H17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I27" s="169" t="e">
        <f ca="1">(SUMPRODUCT(INDIRECT("'C&amp;T_4G_SMALLER_CITIES'!$CK$2:$CK$"&amp;COUNTA(#REF!))*(INDIRECT("'C&amp;T_4G_SMALLER_CITIES'!$CT$2:$CT$"&amp;COUNTA(#REF!))=$C27))*I17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J27" s="169" t="e">
        <f ca="1">(SUMPRODUCT(INDIRECT("'C&amp;T_4G_SMALLER_CITIES'!$CK$2:$CK$"&amp;COUNTA(#REF!))*(INDIRECT("'C&amp;T_4G_SMALLER_CITIES'!$CT$2:$CT$"&amp;COUNTA(#REF!))=$C27))*J17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K27" s="169" t="e">
        <f ca="1">(SUMPRODUCT(INDIRECT("'C&amp;T_4G_SMALLER_CITIES'!$CK$2:$CK$"&amp;COUNTA(#REF!))*(INDIRECT("'C&amp;T_4G_SMALLER_CITIES'!$CT$2:$CT$"&amp;COUNTA(#REF!))=$C27))*K17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L27" s="136"/>
      <c r="M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M17+SUMPRODUCT(INDIRECT("'C&amp;T_4G_MAIN_CITIES_Extrainfo'!$CN$2:$CN$"&amp;COUNTA('C&amp;T_4G_MAIN_CITIES_ExtraInfo'!$A:$A))*(INDIRECT("'C&amp;T_4G_MAIN_CITIES_Extrainfo'!$CW$2:$CW$"&amp;COUNTA('C&amp;T_4G_MAIN_CITIES_ExtraInfo'!$A:$A))=$C7))*M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N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N17+SUMPRODUCT(INDIRECT("'C&amp;T_4G_MAIN_CITIES_Extrainfo'!$CN$2:$CN$"&amp;COUNTA('C&amp;T_4G_MAIN_CITIES_ExtraInfo'!$A:$A))*(INDIRECT("'C&amp;T_4G_MAIN_CITIES_Extrainfo'!$CW$2:$CW$"&amp;COUNTA('C&amp;T_4G_MAIN_CITIES_ExtraInfo'!$A:$A))=$C7))*N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O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O17+SUMPRODUCT(INDIRECT("'C&amp;T_4G_MAIN_CITIES_Extrainfo'!$CN$2:$CN$"&amp;COUNTA('C&amp;T_4G_MAIN_CITIES_ExtraInfo'!$A:$A))*(INDIRECT("'C&amp;T_4G_MAIN_CITIES_Extrainfo'!$CW$2:$CW$"&amp;COUNTA('C&amp;T_4G_MAIN_CITIES_ExtraInfo'!$A:$A))=$C7))*O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P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P17+SUMPRODUCT(INDIRECT("'C&amp;T_4G_MAIN_CITIES_Extrainfo'!$CN$2:$CN$"&amp;COUNTA('C&amp;T_4G_MAIN_CITIES_ExtraInfo'!$A:$A))*(INDIRECT("'C&amp;T_4G_MAIN_CITIES_Extrainfo'!$CW$2:$CW$"&amp;COUNTA('C&amp;T_4G_MAIN_CITIES_ExtraInfo'!$A:$A))=$C7))*P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Q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Q17+SUMPRODUCT(INDIRECT("'C&amp;T_4G_MAIN_CITIES_Extrainfo'!$CN$2:$CN$"&amp;COUNTA('C&amp;T_4G_MAIN_CITIES_ExtraInfo'!$A:$A))*(INDIRECT("'C&amp;T_4G_MAIN_CITIES_Extrainfo'!$CW$2:$CW$"&amp;COUNTA('C&amp;T_4G_MAIN_CITIES_ExtraInfo'!$A:$A))=$C7))*Q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R27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R17+SUMPRODUCT(INDIRECT("'C&amp;T_4G_MAIN_CITIES_Extrainfo'!$CN$2:$CN$"&amp;COUNTA('C&amp;T_4G_MAIN_CITIES_ExtraInfo'!$A:$A))*(INDIRECT("'C&amp;T_4G_MAIN_CITIES_Extrainfo'!$CW$2:$CW$"&amp;COUNTA('C&amp;T_4G_MAIN_CITIES_ExtraInfo'!$A:$A))=$C7))*R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S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S17+SUMPRODUCT(INDIRECT("'C&amp;T_4G_MAIN_CITIES_Extrainfo'!$CN$2:$CN$"&amp;COUNTA('C&amp;T_4G_MAIN_CITIES_ExtraInfo'!$A:$A))*(INDIRECT("'C&amp;T_4G_MAIN_CITIES_Extrainfo'!$CW$2:$CW$"&amp;COUNTA('C&amp;T_4G_MAIN_CITIES_ExtraInfo'!$A:$A))=$C7))*S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T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T17+SUMPRODUCT(INDIRECT("'C&amp;T_4G_MAIN_CITIES_Extrainfo'!$CN$2:$CN$"&amp;COUNTA('C&amp;T_4G_MAIN_CITIES_ExtraInfo'!$A:$A))*(INDIRECT("'C&amp;T_4G_MAIN_CITIES_Extrainfo'!$CW$2:$CW$"&amp;COUNTA('C&amp;T_4G_MAIN_CITIES_ExtraInfo'!$A:$A))=$C7))*T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U27" s="597"/>
      <c r="V27" s="646"/>
    </row>
    <row r="28" spans="2:22" ht="15.75">
      <c r="B28" s="153"/>
      <c r="C28" s="154" t="s">
        <v>75</v>
      </c>
      <c r="D28" s="155" t="e">
        <f ca="1">(SUMPRODUCT(INDIRECT("'C&amp;T_4G_SMALLER_CITIES'!$CK$2:$CK$"&amp;COUNTA(#REF!))*(INDIRECT("'C&amp;T_4G_SMALLER_CITIES'!$CT$2:$CT$"&amp;COUNTA(#REF!))=$C28))*D18+SUMPRODUCT(INDIRECT("'C&amp;T_4G_MAIN_CITIES'!$CK$2:$CK$"&amp;COUNTA(#REF!))*(INDIRECT("'C&amp;T_4G_MAIN_CITIES'!$CT$2:$CT$"&amp;COUNTA(#REF!))=$C8))*D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E28" s="155" t="e">
        <f ca="1">(SUMPRODUCT(INDIRECT("'C&amp;T_4G_SMALLER_CITIES'!$CK$2:$CK$"&amp;COUNTA(#REF!))*(INDIRECT("'C&amp;T_4G_SMALLER_CITIES'!$CT$2:$CT$"&amp;COUNTA(#REF!))=$C28))*E18+SUMPRODUCT(INDIRECT("'C&amp;T_4G_MAIN_CITIES'!$CK$2:$CK$"&amp;COUNTA(#REF!))*(INDIRECT("'C&amp;T_4G_MAIN_CITIES'!$CT$2:$CT$"&amp;COUNTA(#REF!))=$C8))*E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F28" s="155" t="e">
        <f ca="1">(SUMPRODUCT(INDIRECT("'C&amp;T_4G_SMALLER_CITIES'!$CK$2:$CK$"&amp;COUNTA(#REF!))*(INDIRECT("'C&amp;T_4G_SMALLER_CITIES'!$CT$2:$CT$"&amp;COUNTA(#REF!))=$C28))*F18+SUMPRODUCT(INDIRECT("'C&amp;T_4G_MAIN_CITIES'!$CK$2:$CK$"&amp;COUNTA(#REF!))*(INDIRECT("'C&amp;T_4G_MAIN_CITIES'!$CT$2:$CT$"&amp;COUNTA(#REF!))=$C8))*F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G28" s="593" t="e">
        <f ca="1">(SUMPRODUCT(INDIRECT("'C&amp;T_4G_SMALLER_CITIES'!$CK$2:$CK$"&amp;COUNTA(#REF!))*(INDIRECT("'C&amp;T_4G_SMALLER_CITIES'!$CT$2:$CT$"&amp;COUNTA(#REF!))=$C28))*G18+SUMPRODUCT(INDIRECT("'C&amp;T_4G_MAIN_CITIES'!$CK$2:$CK$"&amp;COUNTA(#REF!))*(INDIRECT("'C&amp;T_4G_MAIN_CITIES'!$CT$2:$CT$"&amp;COUNTA(#REF!))=$C8))*G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H28" s="157" t="e">
        <f ca="1">(SUMPRODUCT(INDIRECT("'C&amp;T_4G_SMALLER_CITIES'!$CK$2:$CK$"&amp;COUNTA(#REF!))*(INDIRECT("'C&amp;T_4G_SMALLER_CITIES'!$CT$2:$CT$"&amp;COUNTA(#REF!))=$C28))*H18+SUMPRODUCT(INDIRECT("'C&amp;T_4G_MAIN_CITIES'!$CK$2:$CK$"&amp;COUNTA(#REF!))*(INDIRECT("'C&amp;T_4G_MAIN_CITIES'!$CT$2:$CT$"&amp;COUNTA(#REF!))=$C8))*H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I28" s="169" t="e">
        <f ca="1">(SUMPRODUCT(INDIRECT("'C&amp;T_4G_SMALLER_CITIES'!$CK$2:$CK$"&amp;COUNTA(#REF!))*(INDIRECT("'C&amp;T_4G_SMALLER_CITIES'!$CT$2:$CT$"&amp;COUNTA(#REF!))=$C28))*I18+SUMPRODUCT(INDIRECT("'C&amp;T_4G_MAIN_CITIES'!$CK$2:$CK$"&amp;COUNTA(#REF!))*(INDIRECT("'C&amp;T_4G_MAIN_CITIES'!$CT$2:$CT$"&amp;COUNTA(#REF!))=$C8))*I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J28" s="169" t="e">
        <f ca="1">(SUMPRODUCT(INDIRECT("'C&amp;T_4G_SMALLER_CITIES'!$CK$2:$CK$"&amp;COUNTA(#REF!))*(INDIRECT("'C&amp;T_4G_SMALLER_CITIES'!$CT$2:$CT$"&amp;COUNTA(#REF!))=$C28))*J18+SUMPRODUCT(INDIRECT("'C&amp;T_4G_MAIN_CITIES'!$CK$2:$CK$"&amp;COUNTA(#REF!))*(INDIRECT("'C&amp;T_4G_MAIN_CITIES'!$CT$2:$CT$"&amp;COUNTA(#REF!))=$C8))*J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K28" s="169" t="e">
        <f ca="1">(SUMPRODUCT(INDIRECT("'C&amp;T_4G_SMALLER_CITIES'!$CK$2:$CK$"&amp;COUNTA(#REF!))*(INDIRECT("'C&amp;T_4G_SMALLER_CITIES'!$CT$2:$CT$"&amp;COUNTA(#REF!))=$C28))*K18+SUMPRODUCT(INDIRECT("'C&amp;T_4G_MAIN_CITIES'!$CK$2:$CK$"&amp;COUNTA(#REF!))*(INDIRECT("'C&amp;T_4G_MAIN_CITIES'!$CT$2:$CT$"&amp;COUNTA(#REF!))=$C8))*K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L28" s="136"/>
      <c r="M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M18+SUMPRODUCT(INDIRECT("'C&amp;T_4G_MAIN_CITIES_Extrainfo'!$CN$2:$CN$"&amp;COUNTA('C&amp;T_4G_MAIN_CITIES_ExtraInfo'!$A:$A))*(INDIRECT("'C&amp;T_4G_MAIN_CITIES_Extrainfo'!$CW$2:$CW$"&amp;COUNTA('C&amp;T_4G_MAIN_CITIES_ExtraInfo'!$A:$A))=$C8))*M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N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N18+SUMPRODUCT(INDIRECT("'C&amp;T_4G_MAIN_CITIES_Extrainfo'!$CN$2:$CN$"&amp;COUNTA('C&amp;T_4G_MAIN_CITIES_ExtraInfo'!$A:$A))*(INDIRECT("'C&amp;T_4G_MAIN_CITIES_Extrainfo'!$CW$2:$CW$"&amp;COUNTA('C&amp;T_4G_MAIN_CITIES_ExtraInfo'!$A:$A))=$C8))*N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O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O18+SUMPRODUCT(INDIRECT("'C&amp;T_4G_MAIN_CITIES_Extrainfo'!$CN$2:$CN$"&amp;COUNTA('C&amp;T_4G_MAIN_CITIES_ExtraInfo'!$A:$A))*(INDIRECT("'C&amp;T_4G_MAIN_CITIES_Extrainfo'!$CW$2:$CW$"&amp;COUNTA('C&amp;T_4G_MAIN_CITIES_ExtraInfo'!$A:$A))=$C8))*O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P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P18+SUMPRODUCT(INDIRECT("'C&amp;T_4G_MAIN_CITIES_Extrainfo'!$CN$2:$CN$"&amp;COUNTA('C&amp;T_4G_MAIN_CITIES_ExtraInfo'!$A:$A))*(INDIRECT("'C&amp;T_4G_MAIN_CITIES_Extrainfo'!$CW$2:$CW$"&amp;COUNTA('C&amp;T_4G_MAIN_CITIES_ExtraInfo'!$A:$A))=$C8))*P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Q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Q18+SUMPRODUCT(INDIRECT("'C&amp;T_4G_MAIN_CITIES_Extrainfo'!$CN$2:$CN$"&amp;COUNTA('C&amp;T_4G_MAIN_CITIES_ExtraInfo'!$A:$A))*(INDIRECT("'C&amp;T_4G_MAIN_CITIES_Extrainfo'!$CW$2:$CW$"&amp;COUNTA('C&amp;T_4G_MAIN_CITIES_ExtraInfo'!$A:$A))=$C8))*Q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R28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R18+SUMPRODUCT(INDIRECT("'C&amp;T_4G_MAIN_CITIES_Extrainfo'!$CN$2:$CN$"&amp;COUNTA('C&amp;T_4G_MAIN_CITIES_ExtraInfo'!$A:$A))*(INDIRECT("'C&amp;T_4G_MAIN_CITIES_Extrainfo'!$CW$2:$CW$"&amp;COUNTA('C&amp;T_4G_MAIN_CITIES_ExtraInfo'!$A:$A))=$C8))*R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S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S18+SUMPRODUCT(INDIRECT("'C&amp;T_4G_MAIN_CITIES_Extrainfo'!$CN$2:$CN$"&amp;COUNTA('C&amp;T_4G_MAIN_CITIES_ExtraInfo'!$A:$A))*(INDIRECT("'C&amp;T_4G_MAIN_CITIES_Extrainfo'!$CW$2:$CW$"&amp;COUNTA('C&amp;T_4G_MAIN_CITIES_ExtraInfo'!$A:$A))=$C8))*S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T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T18+SUMPRODUCT(INDIRECT("'C&amp;T_4G_MAIN_CITIES_Extrainfo'!$CN$2:$CN$"&amp;COUNTA('C&amp;T_4G_MAIN_CITIES_ExtraInfo'!$A:$A))*(INDIRECT("'C&amp;T_4G_MAIN_CITIES_Extrainfo'!$CW$2:$CW$"&amp;COUNTA('C&amp;T_4G_MAIN_CITIES_ExtraInfo'!$A:$A))=$C8))*T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U28" s="136"/>
      <c r="V28" s="646"/>
    </row>
    <row r="29" spans="2:22" ht="15.75" customHeight="1">
      <c r="B29" s="153"/>
      <c r="C29" s="154" t="s">
        <v>76</v>
      </c>
      <c r="D29" s="155" t="e">
        <f ca="1">(SUMPRODUCT(INDIRECT("'C&amp;T_4G_SMALLER_CITIES'!$CK$2:$CK$"&amp;COUNTA(#REF!))*(INDIRECT("'C&amp;T_4G_SMALLER_CITIES'!$CT$2:$CT$"&amp;COUNTA(#REF!))=$C29))*D19+SUMPRODUCT(INDIRECT("'C&amp;T_4G_MAIN_CITIES'!$CK$2:$CK$"&amp;COUNTA(#REF!))*(INDIRECT("'C&amp;T_4G_MAIN_CITIES'!$CT$2:$CT$"&amp;COUNTA(#REF!))=$C9))*D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E29" s="155" t="e">
        <f ca="1">(SUMPRODUCT(INDIRECT("'C&amp;T_4G_SMALLER_CITIES'!$CK$2:$CK$"&amp;COUNTA(#REF!))*(INDIRECT("'C&amp;T_4G_SMALLER_CITIES'!$CT$2:$CT$"&amp;COUNTA(#REF!))=$C29))*E19+SUMPRODUCT(INDIRECT("'C&amp;T_4G_MAIN_CITIES'!$CK$2:$CK$"&amp;COUNTA(#REF!))*(INDIRECT("'C&amp;T_4G_MAIN_CITIES'!$CT$2:$CT$"&amp;COUNTA(#REF!))=$C9))*E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F29" s="155" t="e">
        <f ca="1">(SUMPRODUCT(INDIRECT("'C&amp;T_4G_SMALLER_CITIES'!$CK$2:$CK$"&amp;COUNTA(#REF!))*(INDIRECT("'C&amp;T_4G_SMALLER_CITIES'!$CT$2:$CT$"&amp;COUNTA(#REF!))=$C29))*F19+SUMPRODUCT(INDIRECT("'C&amp;T_4G_MAIN_CITIES'!$CK$2:$CK$"&amp;COUNTA(#REF!))*(INDIRECT("'C&amp;T_4G_MAIN_CITIES'!$CT$2:$CT$"&amp;COUNTA(#REF!))=$C9))*F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G29" s="593" t="e">
        <f ca="1">(SUMPRODUCT(INDIRECT("'C&amp;T_4G_SMALLER_CITIES'!$CK$2:$CK$"&amp;COUNTA(#REF!))*(INDIRECT("'C&amp;T_4G_SMALLER_CITIES'!$CT$2:$CT$"&amp;COUNTA(#REF!))=$C29))*G19+SUMPRODUCT(INDIRECT("'C&amp;T_4G_MAIN_CITIES'!$CK$2:$CK$"&amp;COUNTA(#REF!))*(INDIRECT("'C&amp;T_4G_MAIN_CITIES'!$CT$2:$CT$"&amp;COUNTA(#REF!))=$C9))*G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H29" s="157" t="e">
        <f ca="1">(SUMPRODUCT(INDIRECT("'C&amp;T_4G_SMALLER_CITIES'!$CK$2:$CK$"&amp;COUNTA(#REF!))*(INDIRECT("'C&amp;T_4G_SMALLER_CITIES'!$CT$2:$CT$"&amp;COUNTA(#REF!))=$C29))*H19+SUMPRODUCT(INDIRECT("'C&amp;T_4G_MAIN_CITIES'!$CK$2:$CK$"&amp;COUNTA(#REF!))*(INDIRECT("'C&amp;T_4G_MAIN_CITIES'!$CT$2:$CT$"&amp;COUNTA(#REF!))=$C9))*H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I29" s="169" t="e">
        <f ca="1">(SUMPRODUCT(INDIRECT("'C&amp;T_4G_SMALLER_CITIES'!$CK$2:$CK$"&amp;COUNTA(#REF!))*(INDIRECT("'C&amp;T_4G_SMALLER_CITIES'!$CT$2:$CT$"&amp;COUNTA(#REF!))=$C29))*I19+SUMPRODUCT(INDIRECT("'C&amp;T_4G_MAIN_CITIES'!$CK$2:$CK$"&amp;COUNTA(#REF!))*(INDIRECT("'C&amp;T_4G_MAIN_CITIES'!$CT$2:$CT$"&amp;COUNTA(#REF!))=$C9))*I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J29" s="169" t="e">
        <f ca="1">(SUMPRODUCT(INDIRECT("'C&amp;T_4G_SMALLER_CITIES'!$CK$2:$CK$"&amp;COUNTA(#REF!))*(INDIRECT("'C&amp;T_4G_SMALLER_CITIES'!$CT$2:$CT$"&amp;COUNTA(#REF!))=$C29))*J19+SUMPRODUCT(INDIRECT("'C&amp;T_4G_MAIN_CITIES'!$CK$2:$CK$"&amp;COUNTA(#REF!))*(INDIRECT("'C&amp;T_4G_MAIN_CITIES'!$CT$2:$CT$"&amp;COUNTA(#REF!))=$C9))*J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K29" s="169" t="e">
        <f ca="1">(SUMPRODUCT(INDIRECT("'C&amp;T_4G_SMALLER_CITIES'!$CK$2:$CK$"&amp;COUNTA(#REF!))*(INDIRECT("'C&amp;T_4G_SMALLER_CITIES'!$CT$2:$CT$"&amp;COUNTA(#REF!))=$C29))*K19+SUMPRODUCT(INDIRECT("'C&amp;T_4G_MAIN_CITIES'!$CK$2:$CK$"&amp;COUNTA(#REF!))*(INDIRECT("'C&amp;T_4G_MAIN_CITIES'!$CT$2:$CT$"&amp;COUNTA(#REF!))=$C9))*K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L29" s="136"/>
      <c r="M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M19+SUMPRODUCT(INDIRECT("'C&amp;T_4G_MAIN_CITIES_Extrainfo'!$CN$2:$CN$"&amp;COUNTA('C&amp;T_4G_MAIN_CITIES_ExtraInfo'!$A:$A))*(INDIRECT("'C&amp;T_4G_MAIN_CITIES_Extrainfo'!$CW$2:$CW$"&amp;COUNTA('C&amp;T_4G_MAIN_CITIES_ExtraInfo'!$A:$A))=$C9))*M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N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N19+SUMPRODUCT(INDIRECT("'C&amp;T_4G_MAIN_CITIES_Extrainfo'!$CN$2:$CN$"&amp;COUNTA('C&amp;T_4G_MAIN_CITIES_ExtraInfo'!$A:$A))*(INDIRECT("'C&amp;T_4G_MAIN_CITIES_Extrainfo'!$CW$2:$CW$"&amp;COUNTA('C&amp;T_4G_MAIN_CITIES_ExtraInfo'!$A:$A))=$C9))*N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O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O19+SUMPRODUCT(INDIRECT("'C&amp;T_4G_MAIN_CITIES_Extrainfo'!$CN$2:$CN$"&amp;COUNTA('C&amp;T_4G_MAIN_CITIES_ExtraInfo'!$A:$A))*(INDIRECT("'C&amp;T_4G_MAIN_CITIES_Extrainfo'!$CW$2:$CW$"&amp;COUNTA('C&amp;T_4G_MAIN_CITIES_ExtraInfo'!$A:$A))=$C9))*O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P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P19+SUMPRODUCT(INDIRECT("'C&amp;T_4G_MAIN_CITIES_Extrainfo'!$CN$2:$CN$"&amp;COUNTA('C&amp;T_4G_MAIN_CITIES_ExtraInfo'!$A:$A))*(INDIRECT("'C&amp;T_4G_MAIN_CITIES_Extrainfo'!$CW$2:$CW$"&amp;COUNTA('C&amp;T_4G_MAIN_CITIES_ExtraInfo'!$A:$A))=$C9))*P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Q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Q19+SUMPRODUCT(INDIRECT("'C&amp;T_4G_MAIN_CITIES_Extrainfo'!$CN$2:$CN$"&amp;COUNTA('C&amp;T_4G_MAIN_CITIES_ExtraInfo'!$A:$A))*(INDIRECT("'C&amp;T_4G_MAIN_CITIES_Extrainfo'!$CW$2:$CW$"&amp;COUNTA('C&amp;T_4G_MAIN_CITIES_ExtraInfo'!$A:$A))=$C9))*Q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R29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R19+SUMPRODUCT(INDIRECT("'C&amp;T_4G_MAIN_CITIES_Extrainfo'!$CN$2:$CN$"&amp;COUNTA('C&amp;T_4G_MAIN_CITIES_ExtraInfo'!$A:$A))*(INDIRECT("'C&amp;T_4G_MAIN_CITIES_Extrainfo'!$CW$2:$CW$"&amp;COUNTA('C&amp;T_4G_MAIN_CITIES_ExtraInfo'!$A:$A))=$C9))*R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S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S19+SUMPRODUCT(INDIRECT("'C&amp;T_4G_MAIN_CITIES_Extrainfo'!$CN$2:$CN$"&amp;COUNTA('C&amp;T_4G_MAIN_CITIES_ExtraInfo'!$A:$A))*(INDIRECT("'C&amp;T_4G_MAIN_CITIES_Extrainfo'!$CW$2:$CW$"&amp;COUNTA('C&amp;T_4G_MAIN_CITIES_ExtraInfo'!$A:$A))=$C9))*S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T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T19+SUMPRODUCT(INDIRECT("'C&amp;T_4G_MAIN_CITIES_Extrainfo'!$CN$2:$CN$"&amp;COUNTA('C&amp;T_4G_MAIN_CITIES_ExtraInfo'!$A:$A))*(INDIRECT("'C&amp;T_4G_MAIN_CITIES_Extrainfo'!$CW$2:$CW$"&amp;COUNTA('C&amp;T_4G_MAIN_CITIES_ExtraInfo'!$A:$A))=$C9))*T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U29" s="136"/>
      <c r="V29" s="646"/>
    </row>
    <row r="30" spans="2:22" ht="7.5" customHeight="1">
      <c r="B30" s="158"/>
      <c r="C30" s="159"/>
      <c r="D30" s="160"/>
      <c r="E30" s="160"/>
      <c r="F30" s="161"/>
      <c r="G30" s="162"/>
      <c r="H30" s="604"/>
      <c r="I30" s="613"/>
      <c r="J30" s="613"/>
      <c r="K30" s="613"/>
      <c r="L30" s="600"/>
      <c r="R30" s="435"/>
      <c r="U30" s="136"/>
      <c r="V30" s="646"/>
    </row>
    <row r="31" spans="2:22" ht="15.75">
      <c r="B31" s="153" t="s">
        <v>123</v>
      </c>
      <c r="C31" s="154" t="s">
        <v>73</v>
      </c>
      <c r="D31" s="129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29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29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591" t="e">
        <f ca="1">(SUMPRODUCT(INDIRECT("'C&amp;T_2G3G_SMALLER_CITIES'!$CK$2:$CK$"&amp;COUNTA('C&amp;T_2G3G_SMALLER_CITIES'!$A:$A))*(INDIRECT("'C&amp;T_2G3G_SMALLER_CITIES'!$CT$2:$CT$"&amp;COUNTA('C&amp;T_2G3G_SMALLER_CITIES'!$A:$A))=$C31))*G21+SUMPRODUCT(INDIRECT("'C&amp;T_2G3G_MAIN_CITIES'!$CK$2:$CK$"&amp;COUNTA('C&amp;T_2G3G_MAIN_CITIES'!$A:$A))*(INDIRECT("'C&amp;T_2G3G_MAIN_CITIES'!$CT$2:$CT$"&amp;COUNTA('C&amp;T_2G3G_MAIN_CITIES'!$A:$A))=$C11))*G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H31" s="148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4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4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4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597"/>
      <c r="U31" s="600"/>
      <c r="V31" s="646"/>
    </row>
    <row r="32" spans="2:22" ht="15.75">
      <c r="B32" s="163"/>
      <c r="C32" s="154" t="s">
        <v>74</v>
      </c>
      <c r="D32" s="155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55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5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593" t="e">
        <f ca="1">(SUMPRODUCT(INDIRECT("'C&amp;T_2G3G_SMALLER_CITIES'!$CK$2:$CK$"&amp;COUNTA('C&amp;T_2G3G_SMALLER_CITIES'!$A:$A))*(INDIRECT("'C&amp;T_2G3G_SMALLER_CITIES'!$CT$2:$CT$"&amp;COUNTA('C&amp;T_2G3G_SMALLER_CITIES'!$A:$A))=$C32))*G22+SUMPRODUCT(INDIRECT("'C&amp;T_2G3G_MAIN_CITIES'!$CK$2:$CK$"&amp;COUNTA('C&amp;T_2G3G_MAIN_CITIES'!$A:$A))*(INDIRECT("'C&amp;T_2G3G_MAIN_CITIES'!$CT$2:$CT$"&amp;COUNTA('C&amp;T_2G3G_MAIN_CITIES'!$A:$A))=$C12))*G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H32" s="157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69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69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69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36"/>
      <c r="U32" s="597"/>
      <c r="V32" s="646"/>
    </row>
    <row r="33" spans="2:22" ht="15.75">
      <c r="B33" s="163"/>
      <c r="C33" s="154" t="s">
        <v>75</v>
      </c>
      <c r="D33" s="155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55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5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593" t="e">
        <f ca="1">(SUMPRODUCT(INDIRECT("'C&amp;T_2G3G_SMALLER_CITIES'!$CK$2:$CK$"&amp;COUNTA('C&amp;T_2G3G_SMALLER_CITIES'!$A:$A))*(INDIRECT("'C&amp;T_2G3G_SMALLER_CITIES'!$CT$2:$CT$"&amp;COUNTA('C&amp;T_2G3G_SMALLER_CITIES'!$A:$A))=$C33))*G23+SUMPRODUCT(INDIRECT("'C&amp;T_2G3G_MAIN_CITIES'!$CK$2:$CK$"&amp;COUNTA('C&amp;T_2G3G_MAIN_CITIES'!$A:$A))*(INDIRECT("'C&amp;T_2G3G_MAIN_CITIES'!$CT$2:$CT$"&amp;COUNTA('C&amp;T_2G3G_MAIN_CITIES'!$A:$A))=$C13))*G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H33" s="157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69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69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69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36"/>
      <c r="U33" s="136"/>
      <c r="V33" s="646"/>
    </row>
    <row r="34" spans="2:22" ht="15.75">
      <c r="B34" s="163"/>
      <c r="C34" s="154" t="s">
        <v>76</v>
      </c>
      <c r="D34" s="155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55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5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593" t="e">
        <f ca="1">(SUMPRODUCT(INDIRECT("'C&amp;T_2G3G_SMALLER_CITIES'!$CK$2:$CK$"&amp;COUNTA('C&amp;T_2G3G_SMALLER_CITIES'!$A:$A))*(INDIRECT("'C&amp;T_2G3G_SMALLER_CITIES'!$CT$2:$CT$"&amp;COUNTA('C&amp;T_2G3G_SMALLER_CITIES'!$A:$A))=$C34))*G24+SUMPRODUCT(INDIRECT("'C&amp;T_2G3G_MAIN_CITIES'!$CK$2:$CK$"&amp;COUNTA('C&amp;T_2G3G_MAIN_CITIES'!$A:$A))*(INDIRECT("'C&amp;T_2G3G_MAIN_CITIES'!$CT$2:$CT$"&amp;COUNTA('C&amp;T_2G3G_MAIN_CITIES'!$A:$A))=$C14))*G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H34" s="157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69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69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69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36"/>
      <c r="U34" s="136"/>
      <c r="V34" s="646"/>
    </row>
    <row r="35" spans="2:22" ht="15.75">
      <c r="L35" s="594"/>
      <c r="U35" s="136"/>
    </row>
    <row r="36" spans="2:22">
      <c r="L36" s="594"/>
    </row>
  </sheetData>
  <dataConsolidate/>
  <mergeCells count="2">
    <mergeCell ref="V6:V34"/>
    <mergeCell ref="B2:T2"/>
  </mergeCells>
  <conditionalFormatting sqref="F6">
    <cfRule type="cellIs" dxfId="256" priority="178" operator="greaterThan">
      <formula>MIN(F7:F9)</formula>
    </cfRule>
  </conditionalFormatting>
  <conditionalFormatting sqref="F26">
    <cfRule type="cellIs" dxfId="255" priority="174" operator="greaterThan">
      <formula>MIN(F27:F29)</formula>
    </cfRule>
  </conditionalFormatting>
  <conditionalFormatting sqref="F31">
    <cfRule type="cellIs" dxfId="254" priority="173" operator="greaterThan">
      <formula>MIN(F32:F34)</formula>
    </cfRule>
  </conditionalFormatting>
  <conditionalFormatting sqref="F6">
    <cfRule type="cellIs" dxfId="253" priority="172" operator="greaterThan">
      <formula>MIN(F7:F9)</formula>
    </cfRule>
  </conditionalFormatting>
  <conditionalFormatting sqref="F26">
    <cfRule type="cellIs" dxfId="252" priority="168" operator="greaterThan">
      <formula>MIN(F27:F29)</formula>
    </cfRule>
  </conditionalFormatting>
  <conditionalFormatting sqref="F31">
    <cfRule type="cellIs" dxfId="251" priority="167" operator="greaterThan">
      <formula>MIN(F32:F34)</formula>
    </cfRule>
  </conditionalFormatting>
  <conditionalFormatting sqref="D6">
    <cfRule type="cellIs" dxfId="250" priority="132" operator="lessThan">
      <formula>MAX(D7:D9)</formula>
    </cfRule>
  </conditionalFormatting>
  <conditionalFormatting sqref="E6">
    <cfRule type="cellIs" dxfId="249" priority="130" operator="lessThan">
      <formula>MAX(E7:E9)</formula>
    </cfRule>
  </conditionalFormatting>
  <conditionalFormatting sqref="G6:H6 L6">
    <cfRule type="cellIs" dxfId="248" priority="126" operator="greaterThan">
      <formula>MIN(G7:G9)</formula>
    </cfRule>
  </conditionalFormatting>
  <conditionalFormatting sqref="G6:H6 L6">
    <cfRule type="cellIs" dxfId="247" priority="125" operator="greaterThan">
      <formula>MIN(G7:G9)</formula>
    </cfRule>
  </conditionalFormatting>
  <conditionalFormatting sqref="F11">
    <cfRule type="cellIs" dxfId="246" priority="118" operator="greaterThan">
      <formula>MIN(F12:F14)</formula>
    </cfRule>
  </conditionalFormatting>
  <conditionalFormatting sqref="F11">
    <cfRule type="cellIs" dxfId="245" priority="117" operator="greaterThan">
      <formula>MIN(F12:F14)</formula>
    </cfRule>
  </conditionalFormatting>
  <conditionalFormatting sqref="D11">
    <cfRule type="cellIs" dxfId="244" priority="116" operator="lessThan">
      <formula>MAX(D12:D14)</formula>
    </cfRule>
  </conditionalFormatting>
  <conditionalFormatting sqref="E11">
    <cfRule type="cellIs" dxfId="243" priority="115" operator="lessThan">
      <formula>MAX(E12:E14)</formula>
    </cfRule>
  </conditionalFormatting>
  <conditionalFormatting sqref="G11:H11 L11">
    <cfRule type="cellIs" dxfId="242" priority="114" operator="greaterThan">
      <formula>MIN(G12:G14)</formula>
    </cfRule>
  </conditionalFormatting>
  <conditionalFormatting sqref="G11:H11 L11">
    <cfRule type="cellIs" dxfId="241" priority="113" operator="greaterThan">
      <formula>MIN(G12:G14)</formula>
    </cfRule>
  </conditionalFormatting>
  <conditionalFormatting sqref="F16">
    <cfRule type="cellIs" dxfId="240" priority="109" operator="greaterThan">
      <formula>MIN(F17:F19)</formula>
    </cfRule>
  </conditionalFormatting>
  <conditionalFormatting sqref="F16">
    <cfRule type="cellIs" dxfId="239" priority="108" operator="greaterThan">
      <formula>MIN(F17:F19)</formula>
    </cfRule>
  </conditionalFormatting>
  <conditionalFormatting sqref="D16">
    <cfRule type="cellIs" dxfId="238" priority="107" operator="lessThan">
      <formula>MAX(D17:D19)</formula>
    </cfRule>
  </conditionalFormatting>
  <conditionalFormatting sqref="E16">
    <cfRule type="cellIs" dxfId="237" priority="106" operator="lessThan">
      <formula>MAX(E17:E19)</formula>
    </cfRule>
  </conditionalFormatting>
  <conditionalFormatting sqref="G16:H16 L16">
    <cfRule type="cellIs" dxfId="236" priority="105" operator="greaterThan">
      <formula>MIN(G17:G19)</formula>
    </cfRule>
  </conditionalFormatting>
  <conditionalFormatting sqref="G16:H16 L16">
    <cfRule type="cellIs" dxfId="235" priority="104" operator="greaterThan">
      <formula>MIN(G17:G19)</formula>
    </cfRule>
  </conditionalFormatting>
  <conditionalFormatting sqref="F21">
    <cfRule type="cellIs" dxfId="234" priority="100" operator="greaterThan">
      <formula>MIN(F22:F24)</formula>
    </cfRule>
  </conditionalFormatting>
  <conditionalFormatting sqref="F21">
    <cfRule type="cellIs" dxfId="233" priority="99" operator="greaterThan">
      <formula>MIN(F22:F24)</formula>
    </cfRule>
  </conditionalFormatting>
  <conditionalFormatting sqref="D21">
    <cfRule type="cellIs" dxfId="232" priority="98" operator="lessThan">
      <formula>MAX(D22:D24)</formula>
    </cfRule>
  </conditionalFormatting>
  <conditionalFormatting sqref="E21">
    <cfRule type="cellIs" dxfId="231" priority="97" operator="lessThan">
      <formula>MAX(E22:E24)</formula>
    </cfRule>
  </conditionalFormatting>
  <conditionalFormatting sqref="G21:H21 L21">
    <cfRule type="cellIs" dxfId="230" priority="96" operator="greaterThan">
      <formula>MIN(G22:G24)</formula>
    </cfRule>
  </conditionalFormatting>
  <conditionalFormatting sqref="G21:H21 L21">
    <cfRule type="cellIs" dxfId="229" priority="95" operator="greaterThan">
      <formula>MIN(G22:G24)</formula>
    </cfRule>
  </conditionalFormatting>
  <conditionalFormatting sqref="D26">
    <cfRule type="cellIs" dxfId="228" priority="91" operator="lessThan">
      <formula>MAX(D27:D29)</formula>
    </cfRule>
  </conditionalFormatting>
  <conditionalFormatting sqref="D31">
    <cfRule type="cellIs" dxfId="227" priority="90" operator="lessThan">
      <formula>MAX(D32:D34)</formula>
    </cfRule>
  </conditionalFormatting>
  <conditionalFormatting sqref="E26">
    <cfRule type="cellIs" dxfId="226" priority="89" operator="lessThan">
      <formula>MAX(E27:E29)</formula>
    </cfRule>
  </conditionalFormatting>
  <conditionalFormatting sqref="E31">
    <cfRule type="cellIs" dxfId="225" priority="88" operator="lessThan">
      <formula>MAX(E32:E34)</formula>
    </cfRule>
  </conditionalFormatting>
  <conditionalFormatting sqref="G26">
    <cfRule type="cellIs" dxfId="224" priority="87" operator="greaterThan">
      <formula>MIN(G27:G29)</formula>
    </cfRule>
  </conditionalFormatting>
  <conditionalFormatting sqref="G31">
    <cfRule type="cellIs" dxfId="223" priority="86" operator="greaterThan">
      <formula>MIN(G32:G34)</formula>
    </cfRule>
  </conditionalFormatting>
  <conditionalFormatting sqref="H26 L26">
    <cfRule type="cellIs" dxfId="222" priority="85" operator="greaterThan">
      <formula>MIN(H27:H29)</formula>
    </cfRule>
  </conditionalFormatting>
  <conditionalFormatting sqref="H31 L31">
    <cfRule type="cellIs" dxfId="221" priority="84" operator="greaterThan">
      <formula>MIN(H32:H34)</formula>
    </cfRule>
  </conditionalFormatting>
  <conditionalFormatting sqref="M6">
    <cfRule type="cellIs" dxfId="220" priority="54" operator="lessThan">
      <formula>MAX(M7:M9)</formula>
    </cfRule>
  </conditionalFormatting>
  <conditionalFormatting sqref="M16">
    <cfRule type="cellIs" dxfId="219" priority="53" operator="lessThan">
      <formula>MAX(M17:M19)</formula>
    </cfRule>
  </conditionalFormatting>
  <conditionalFormatting sqref="N16">
    <cfRule type="cellIs" dxfId="218" priority="52" operator="lessThan">
      <formula>MAX(N17:N19)</formula>
    </cfRule>
  </conditionalFormatting>
  <conditionalFormatting sqref="N6">
    <cfRule type="cellIs" dxfId="217" priority="51" operator="lessThan">
      <formula>MAX(N7:N9)</formula>
    </cfRule>
  </conditionalFormatting>
  <conditionalFormatting sqref="M26:N26">
    <cfRule type="cellIs" dxfId="216" priority="48" operator="lessThan">
      <formula>MAX(M27:M29)</formula>
    </cfRule>
  </conditionalFormatting>
  <conditionalFormatting sqref="R6">
    <cfRule type="cellIs" dxfId="215" priority="46" operator="lessThan">
      <formula>MAX(R7:R9)</formula>
    </cfRule>
  </conditionalFormatting>
  <conditionalFormatting sqref="R16">
    <cfRule type="cellIs" dxfId="214" priority="45" operator="lessThan">
      <formula>MAX(R17:R19)</formula>
    </cfRule>
  </conditionalFormatting>
  <conditionalFormatting sqref="R26">
    <cfRule type="cellIs" dxfId="213" priority="44" operator="lessThan">
      <formula>MAX(R27:R29)</formula>
    </cfRule>
  </conditionalFormatting>
  <conditionalFormatting sqref="T6">
    <cfRule type="cellIs" dxfId="212" priority="37" operator="lessThan">
      <formula>MAX(T7:T9)</formula>
    </cfRule>
  </conditionalFormatting>
  <conditionalFormatting sqref="T16">
    <cfRule type="cellIs" dxfId="211" priority="36" operator="lessThan">
      <formula>MAX(T17:T19)</formula>
    </cfRule>
  </conditionalFormatting>
  <conditionalFormatting sqref="T26">
    <cfRule type="cellIs" dxfId="210" priority="35" operator="lessThan">
      <formula>MAX(T27:T29)</formula>
    </cfRule>
  </conditionalFormatting>
  <conditionalFormatting sqref="S6">
    <cfRule type="cellIs" dxfId="209" priority="40" operator="lessThan">
      <formula>MAX(S7:S9)</formula>
    </cfRule>
  </conditionalFormatting>
  <conditionalFormatting sqref="S16">
    <cfRule type="cellIs" dxfId="208" priority="39" operator="lessThan">
      <formula>MAX(S17:S19)</formula>
    </cfRule>
  </conditionalFormatting>
  <conditionalFormatting sqref="S26">
    <cfRule type="cellIs" dxfId="207" priority="38" operator="lessThan">
      <formula>MAX(S27:S29)</formula>
    </cfRule>
  </conditionalFormatting>
  <conditionalFormatting sqref="U7">
    <cfRule type="cellIs" dxfId="206" priority="34" operator="greaterThan">
      <formula>MIN(U8:U10)</formula>
    </cfRule>
  </conditionalFormatting>
  <conditionalFormatting sqref="U7">
    <cfRule type="cellIs" dxfId="205" priority="33" operator="greaterThan">
      <formula>MIN(U8:U10)</formula>
    </cfRule>
  </conditionalFormatting>
  <conditionalFormatting sqref="U12">
    <cfRule type="cellIs" dxfId="204" priority="32" operator="greaterThan">
      <formula>MIN(U13:U15)</formula>
    </cfRule>
  </conditionalFormatting>
  <conditionalFormatting sqref="U12">
    <cfRule type="cellIs" dxfId="203" priority="31" operator="greaterThan">
      <formula>MIN(U13:U15)</formula>
    </cfRule>
  </conditionalFormatting>
  <conditionalFormatting sqref="U17">
    <cfRule type="cellIs" dxfId="202" priority="30" operator="greaterThan">
      <formula>MIN(U18:U20)</formula>
    </cfRule>
  </conditionalFormatting>
  <conditionalFormatting sqref="U17">
    <cfRule type="cellIs" dxfId="201" priority="29" operator="greaterThan">
      <formula>MIN(U18:U20)</formula>
    </cfRule>
  </conditionalFormatting>
  <conditionalFormatting sqref="U22">
    <cfRule type="cellIs" dxfId="200" priority="28" operator="greaterThan">
      <formula>MIN(U23:U25)</formula>
    </cfRule>
  </conditionalFormatting>
  <conditionalFormatting sqref="U22">
    <cfRule type="cellIs" dxfId="199" priority="27" operator="greaterThan">
      <formula>MIN(U23:U25)</formula>
    </cfRule>
  </conditionalFormatting>
  <conditionalFormatting sqref="U27">
    <cfRule type="cellIs" dxfId="198" priority="26" operator="greaterThan">
      <formula>MIN(U28:U30)</formula>
    </cfRule>
  </conditionalFormatting>
  <conditionalFormatting sqref="U32">
    <cfRule type="cellIs" dxfId="197" priority="25" operator="greaterThan">
      <formula>MIN(U33:U35)</formula>
    </cfRule>
  </conditionalFormatting>
  <conditionalFormatting sqref="I6:J6">
    <cfRule type="cellIs" dxfId="196" priority="11" operator="lessThan">
      <formula>MAX(I7:I9)</formula>
    </cfRule>
  </conditionalFormatting>
  <conditionalFormatting sqref="I26:J26">
    <cfRule type="cellIs" dxfId="195" priority="12" operator="lessThan">
      <formula>MAX(I27:I29)</formula>
    </cfRule>
  </conditionalFormatting>
  <conditionalFormatting sqref="I21:J21">
    <cfRule type="cellIs" dxfId="194" priority="8" operator="lessThan">
      <formula>MAX(I22:I24)</formula>
    </cfRule>
  </conditionalFormatting>
  <conditionalFormatting sqref="I11:J11">
    <cfRule type="cellIs" dxfId="193" priority="10" operator="lessThan">
      <formula>MAX(I12:I14)</formula>
    </cfRule>
  </conditionalFormatting>
  <conditionalFormatting sqref="I31:J31">
    <cfRule type="cellIs" dxfId="192" priority="7" operator="lessThan">
      <formula>MAX(I32:I34)</formula>
    </cfRule>
  </conditionalFormatting>
  <conditionalFormatting sqref="I16:J16">
    <cfRule type="cellIs" dxfId="191" priority="9" operator="lessThan">
      <formula>MAX(I17:I19)</formula>
    </cfRule>
  </conditionalFormatting>
  <conditionalFormatting sqref="K6">
    <cfRule type="cellIs" dxfId="190" priority="5" operator="lessThan">
      <formula>MAX(K7:K9)</formula>
    </cfRule>
  </conditionalFormatting>
  <conditionalFormatting sqref="K26">
    <cfRule type="cellIs" dxfId="189" priority="6" operator="lessThan">
      <formula>MAX(K27:K29)</formula>
    </cfRule>
  </conditionalFormatting>
  <conditionalFormatting sqref="K21">
    <cfRule type="cellIs" dxfId="188" priority="2" operator="lessThan">
      <formula>MAX(K22:K24)</formula>
    </cfRule>
  </conditionalFormatting>
  <conditionalFormatting sqref="K11">
    <cfRule type="cellIs" dxfId="187" priority="4" operator="lessThan">
      <formula>MAX(K12:K14)</formula>
    </cfRule>
  </conditionalFormatting>
  <conditionalFormatting sqref="K31">
    <cfRule type="cellIs" dxfId="186" priority="1" operator="lessThan">
      <formula>MAX(K32:K34)</formula>
    </cfRule>
  </conditionalFormatting>
  <conditionalFormatting sqref="K16">
    <cfRule type="cellIs" dxfId="185" priority="3" operator="lessThan">
      <formula>MAX(K17:K19)</formula>
    </cfRule>
  </conditionalFormatting>
  <pageMargins left="0.7" right="0.7" top="0.75" bottom="0.75" header="0.3" footer="0.3"/>
  <pageSetup paperSize="9" orientation="portrait" r:id="rId1"/>
  <ignoredErrors>
    <ignoredError sqref="E26:E30 E16:E19 E31:E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>
    <tabColor theme="7" tint="-0.249977111117893"/>
  </sheetPr>
  <dimension ref="B1:N35"/>
  <sheetViews>
    <sheetView showGridLines="0" topLeftCell="A4" zoomScale="70" zoomScaleNormal="70" workbookViewId="0">
      <selection activeCell="B4" sqref="B4"/>
    </sheetView>
  </sheetViews>
  <sheetFormatPr baseColWidth="10" defaultColWidth="9.140625" defaultRowHeight="15"/>
  <cols>
    <col min="1" max="1" width="0.85546875" style="126" customWidth="1"/>
    <col min="2" max="2" width="44.42578125" style="167" bestFit="1" customWidth="1"/>
    <col min="3" max="3" width="12.85546875" style="126" bestFit="1" customWidth="1"/>
    <col min="4" max="6" width="19.5703125" style="126" customWidth="1"/>
    <col min="7" max="7" width="20.7109375" style="126" customWidth="1"/>
    <col min="8" max="8" width="17.42578125" style="126" customWidth="1"/>
    <col min="9" max="9" width="22.5703125" style="126" customWidth="1"/>
    <col min="10" max="13" width="20.140625" style="126" customWidth="1"/>
    <col min="14" max="14" width="1" style="126" customWidth="1"/>
    <col min="15" max="15" width="4.85546875" style="126" customWidth="1"/>
    <col min="16" max="16384" width="9.140625" style="126"/>
  </cols>
  <sheetData>
    <row r="1" spans="2:14" ht="9.75" customHeight="1"/>
    <row r="2" spans="2:14" ht="36">
      <c r="B2" s="643" t="s">
        <v>101</v>
      </c>
      <c r="C2" s="644"/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5"/>
    </row>
    <row r="3" spans="2:14" ht="9.75" customHeight="1"/>
    <row r="4" spans="2:14" ht="94.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</row>
    <row r="5" spans="2:14" ht="6" customHeight="1">
      <c r="B5"/>
      <c r="C5" s="1"/>
      <c r="D5" s="133"/>
      <c r="E5" s="134"/>
      <c r="F5" s="133"/>
      <c r="G5" s="133"/>
      <c r="H5" s="136"/>
      <c r="I5" s="134"/>
      <c r="J5" s="134"/>
      <c r="K5" s="134"/>
      <c r="L5" s="134"/>
      <c r="M5" s="134"/>
    </row>
    <row r="6" spans="2:14" ht="15.75">
      <c r="B6" s="168" t="s">
        <v>125</v>
      </c>
      <c r="C6" s="1" t="s">
        <v>73</v>
      </c>
      <c r="D6" s="129" t="e">
        <f ca="1">AVERAGEIF(OTH_4G_ADD_ON_ALL!CT:CT,$C6,OTH_4G_ADD_ON_ALL!I:I)</f>
        <v>#DIV/0!</v>
      </c>
      <c r="E6" s="130" t="e">
        <f ca="1">SUMIFS(OTH_4G_ADD_ON_ALL!L:L,OTH_4G_ADD_ON_ALL!$CT:$CT,$C6)/SUMIFS(OTH_4G_ADD_ON_ALL!F:F,OTH_4G_ADD_ON_ALL!$CT:$CT,$C6)</f>
        <v>#DIV/0!</v>
      </c>
      <c r="F6" s="129" t="e">
        <f ca="1">AVERAGEIF(OTH_4G_ADD_ON_ALL!$CT:$CT,$C6,OTH_4G_ADD_ON_ALL!X:X)</f>
        <v>#DIV/0!</v>
      </c>
      <c r="G6" s="129" t="e">
        <f ca="1">INT(AVERAGEIF(OTH_4G_ADD_ON_ALL!$CT:$CT,$C6,OTH_4G_ADD_ON_ALL!BH:BH))</f>
        <v>#DIV/0!</v>
      </c>
      <c r="H6" s="148" t="e">
        <f ca="1">AVERAGEIF(OTH_4G_ADD_ON_ALL!$CT:$CT,$C6,OTH_4G_ADD_ON_ALL!BP:BP)</f>
        <v>#DIV/0!</v>
      </c>
      <c r="I6" s="130" t="e">
        <f ca="1">#REF!/(#REF!-#REF!-#REF!)</f>
        <v>#REF!</v>
      </c>
      <c r="J6" s="130" t="e">
        <f ca="1">1-SUMIFS(OTH_4G_ADD_ON_ALL!$BW:$BW,OTH_4G_ADD_ON_ALL!$CT:$CT,$C6)/SUMIFS(OTH_4G_ADD_ON_ALL!$BU:$BU,OTH_4G_ADD_ON_ALL!$CT:$CT,$C6)</f>
        <v>#DIV/0!</v>
      </c>
      <c r="K6" s="130" t="e">
        <f ca="1">SUMIFS(OTH_4G_ADD_ON_ALL!$BY:$BY,OTH_4G_ADD_ON_ALL!$CT:$CT,$C6)/SUMIFS(OTH_4G_ADD_ON_ALL!$BU:$BU,OTH_4G_ADD_ON_ALL!$CT:$CT,$C6)</f>
        <v>#DIV/0!</v>
      </c>
      <c r="L6" s="130" t="e">
        <f ca="1">1-SUMIFS(OTH_4G_ADD_ON_ALL!$CD:$CD,OTH_4G_ADD_ON_ALL!$CT:$CT,$C6)/SUMIFS(OTH_4G_ADD_ON_ALL!$CB:$CB,OTH_4G_ADD_ON_ALL!$CT:$CT,$C6)</f>
        <v>#DIV/0!</v>
      </c>
      <c r="M6" s="130" t="e">
        <f ca="1">SUMIFS(OTH_4G_ADD_ON_ALL!$CF:$CF,OTH_4G_ADD_ON_ALL!$CT:$CT,$C6)/SUMIFS(OTH_4G_ADD_ON_ALL!$CB:$CB,OTH_4G_ADD_ON_ALL!$CT:$CT,$C6)</f>
        <v>#DIV/0!</v>
      </c>
    </row>
    <row r="7" spans="2:14" ht="15.75">
      <c r="B7"/>
      <c r="C7" s="1" t="s">
        <v>74</v>
      </c>
      <c r="D7" s="131" t="e">
        <f ca="1">AVERAGEIF(OTH_4G_ADD_ON_ALL!CT:CT,$C7,OTH_4G_ADD_ON_ALL!I:I)</f>
        <v>#DIV/0!</v>
      </c>
      <c r="E7" s="132" t="e">
        <f ca="1">SUMIFS(OTH_4G_ADD_ON_ALL!L:L,OTH_4G_ADD_ON_ALL!$CT:$CT,$C7)/SUMIFS(OTH_4G_ADD_ON_ALL!F:F,OTH_4G_ADD_ON_ALL!$CT:$CT,$C7)</f>
        <v>#DIV/0!</v>
      </c>
      <c r="F7" s="131" t="e">
        <f ca="1">AVERAGEIF(OTH_4G_ADD_ON_ALL!$CT:$CT,$C7,OTH_4G_ADD_ON_ALL!X:X)</f>
        <v>#DIV/0!</v>
      </c>
      <c r="G7" s="131" t="e">
        <f ca="1">INT(AVERAGEIF(OTH_4G_ADD_ON_ALL!$CT:$CT,$C7,OTH_4G_ADD_ON_ALL!BH:BH))</f>
        <v>#DIV/0!</v>
      </c>
      <c r="H7" s="149" t="e">
        <f ca="1">AVERAGEIF(OTH_4G_ADD_ON_ALL!$CT:$CT,$C7,OTH_4G_ADD_ON_ALL!BP:BP)</f>
        <v>#DIV/0!</v>
      </c>
      <c r="I7" s="132" t="e">
        <f ca="1">#REF!/(#REF!-#REF!-#REF!)</f>
        <v>#REF!</v>
      </c>
      <c r="J7" s="132" t="e">
        <f ca="1">1-SUMIFS(OTH_4G_ADD_ON_ALL!$BW:$BW,OTH_4G_ADD_ON_ALL!$CT:$CT,$C7)/SUMIFS(OTH_4G_ADD_ON_ALL!$BU:$BU,OTH_4G_ADD_ON_ALL!$CT:$CT,$C7)</f>
        <v>#DIV/0!</v>
      </c>
      <c r="K7" s="132" t="e">
        <f ca="1">SUMIFS(OTH_4G_ADD_ON_ALL!$BY:$BY,OTH_4G_ADD_ON_ALL!$CT:$CT,$C7)/SUMIFS(OTH_4G_ADD_ON_ALL!$BU:$BU,OTH_4G_ADD_ON_ALL!$CT:$CT,$C7)</f>
        <v>#DIV/0!</v>
      </c>
      <c r="L7" s="132" t="e">
        <f ca="1">1-SUMIFS(OTH_4G_ADD_ON_ALL!$CD:$CD,OTH_4G_ADD_ON_ALL!$CT:$CT,$C7)/SUMIFS(OTH_4G_ADD_ON_ALL!$CB:$CB,OTH_4G_ADD_ON_ALL!$CT:$CT,$C7)</f>
        <v>#DIV/0!</v>
      </c>
      <c r="M7" s="132" t="e">
        <f ca="1">SUMIFS(OTH_4G_ADD_ON_ALL!$CF:$CF,OTH_4G_ADD_ON_ALL!$CT:$CT,$C7)/SUMIFS(OTH_4G_ADD_ON_ALL!$CB:$CB,OTH_4G_ADD_ON_ALL!$CT:$CT,$C7)</f>
        <v>#DIV/0!</v>
      </c>
    </row>
    <row r="8" spans="2:14" ht="15.75">
      <c r="B8"/>
      <c r="C8" s="1" t="s">
        <v>75</v>
      </c>
      <c r="D8" s="131" t="e">
        <f ca="1">AVERAGEIF(OTH_4G_ADD_ON_ALL!CT:CT,$C8,OTH_4G_ADD_ON_ALL!I:I)</f>
        <v>#DIV/0!</v>
      </c>
      <c r="E8" s="132" t="e">
        <f ca="1">SUMIFS(OTH_4G_ADD_ON_ALL!L:L,OTH_4G_ADD_ON_ALL!$CT:$CT,$C8)/SUMIFS(OTH_4G_ADD_ON_ALL!F:F,OTH_4G_ADD_ON_ALL!$CT:$CT,$C8)</f>
        <v>#DIV/0!</v>
      </c>
      <c r="F8" s="131" t="e">
        <f ca="1">AVERAGEIF(OTH_4G_ADD_ON_ALL!$CT:$CT,$C8,OTH_4G_ADD_ON_ALL!X:X)</f>
        <v>#DIV/0!</v>
      </c>
      <c r="G8" s="131" t="e">
        <f ca="1">INT(AVERAGEIF(OTH_4G_ADD_ON_ALL!$CT:$CT,$C8,OTH_4G_ADD_ON_ALL!BH:BH))</f>
        <v>#DIV/0!</v>
      </c>
      <c r="H8" s="149" t="e">
        <f ca="1">AVERAGEIF(OTH_4G_ADD_ON_ALL!$CT:$CT,$C8,OTH_4G_ADD_ON_ALL!BP:BP)</f>
        <v>#DIV/0!</v>
      </c>
      <c r="I8" s="132" t="e">
        <f ca="1">#REF!/(#REF!-#REF!-#REF!)</f>
        <v>#REF!</v>
      </c>
      <c r="J8" s="132" t="e">
        <f ca="1">1-SUMIFS(OTH_4G_ADD_ON_ALL!$BW:$BW,OTH_4G_ADD_ON_ALL!$CT:$CT,$C8)/SUMIFS(OTH_4G_ADD_ON_ALL!$BU:$BU,OTH_4G_ADD_ON_ALL!$CT:$CT,$C8)</f>
        <v>#DIV/0!</v>
      </c>
      <c r="K8" s="132" t="e">
        <f ca="1">SUMIFS(OTH_4G_ADD_ON_ALL!$BY:$BY,OTH_4G_ADD_ON_ALL!$CT:$CT,$C8)/SUMIFS(OTH_4G_ADD_ON_ALL!$BU:$BU,OTH_4G_ADD_ON_ALL!$CT:$CT,$C8)</f>
        <v>#DIV/0!</v>
      </c>
      <c r="L8" s="132" t="e">
        <f ca="1">1-SUMIFS(OTH_4G_ADD_ON_ALL!$CD:$CD,OTH_4G_ADD_ON_ALL!$CT:$CT,$C8)/SUMIFS(OTH_4G_ADD_ON_ALL!$CB:$CB,OTH_4G_ADD_ON_ALL!$CT:$CT,$C8)</f>
        <v>#DIV/0!</v>
      </c>
      <c r="M8" s="132" t="e">
        <f ca="1">SUMIFS(OTH_4G_ADD_ON_ALL!$CF:$CF,OTH_4G_ADD_ON_ALL!$CT:$CT,$C8)/SUMIFS(OTH_4G_ADD_ON_ALL!$CB:$CB,OTH_4G_ADD_ON_ALL!$CT:$CT,$C8)</f>
        <v>#DIV/0!</v>
      </c>
    </row>
    <row r="9" spans="2:14" ht="15.75">
      <c r="B9"/>
      <c r="C9" s="1" t="s">
        <v>76</v>
      </c>
      <c r="D9" s="131" t="e">
        <f ca="1">AVERAGEIF(OTH_4G_ADD_ON_ALL!CT:CT,$C9,OTH_4G_ADD_ON_ALL!I:I)</f>
        <v>#DIV/0!</v>
      </c>
      <c r="E9" s="132" t="e">
        <f ca="1">SUMIFS(OTH_4G_ADD_ON_ALL!L:L,OTH_4G_ADD_ON_ALL!$CT:$CT,$C9)/SUMIFS(OTH_4G_ADD_ON_ALL!F:F,OTH_4G_ADD_ON_ALL!$CT:$CT,$C9)</f>
        <v>#DIV/0!</v>
      </c>
      <c r="F9" s="131" t="e">
        <f ca="1">AVERAGEIF(OTH_4G_ADD_ON_ALL!$CT:$CT,$C9,OTH_4G_ADD_ON_ALL!X:X)</f>
        <v>#DIV/0!</v>
      </c>
      <c r="G9" s="131" t="e">
        <f ca="1">INT(AVERAGEIF(OTH_4G_ADD_ON_ALL!$CT:$CT,$C9,OTH_4G_ADD_ON_ALL!BH:BH))</f>
        <v>#DIV/0!</v>
      </c>
      <c r="H9" s="149" t="e">
        <f ca="1">AVERAGEIF(OTH_4G_ADD_ON_ALL!$CT:$CT,$C9,OTH_4G_ADD_ON_ALL!BP:BP)</f>
        <v>#DIV/0!</v>
      </c>
      <c r="I9" s="132" t="e">
        <f ca="1">#REF!/(#REF!-#REF!-#REF!)</f>
        <v>#REF!</v>
      </c>
      <c r="J9" s="132" t="e">
        <f ca="1">1-SUMIFS(OTH_4G_ADD_ON_ALL!$BW:$BW,OTH_4G_ADD_ON_ALL!$CT:$CT,$C9)/SUMIFS(OTH_4G_ADD_ON_ALL!$BU:$BU,OTH_4G_ADD_ON_ALL!$CT:$CT,$C9)</f>
        <v>#DIV/0!</v>
      </c>
      <c r="K9" s="132" t="e">
        <f ca="1">SUMIFS(OTH_4G_ADD_ON_ALL!$BY:$BY,OTH_4G_ADD_ON_ALL!$CT:$CT,$C9)/SUMIFS(OTH_4G_ADD_ON_ALL!$BU:$BU,OTH_4G_ADD_ON_ALL!$CT:$CT,$C9)</f>
        <v>#DIV/0!</v>
      </c>
      <c r="L9" s="132" t="e">
        <f ca="1">1-SUMIFS(OTH_4G_ADD_ON_ALL!$CD:$CD,OTH_4G_ADD_ON_ALL!$CT:$CT,$C9)/SUMIFS(OTH_4G_ADD_ON_ALL!$CB:$CB,OTH_4G_ADD_ON_ALL!$CT:$CT,$C9)</f>
        <v>#DIV/0!</v>
      </c>
      <c r="M9" s="132" t="e">
        <f ca="1">SUMIFS(OTH_4G_ADD_ON_ALL!$CF:$CF,OTH_4G_ADD_ON_ALL!$CT:$CT,$C9)/SUMIFS(OTH_4G_ADD_ON_ALL!$CB:$CB,OTH_4G_ADD_ON_ALL!$CT:$CT,$C9)</f>
        <v>#DIV/0!</v>
      </c>
    </row>
    <row r="10" spans="2:14" ht="6" customHeight="1">
      <c r="B10"/>
      <c r="C10" s="127"/>
      <c r="D10" s="133"/>
      <c r="E10" s="134"/>
      <c r="F10" s="133"/>
      <c r="G10" s="133"/>
      <c r="H10" s="135"/>
      <c r="I10" s="136"/>
      <c r="J10" s="137"/>
      <c r="K10" s="137"/>
      <c r="L10" s="137"/>
      <c r="M10" s="137"/>
    </row>
    <row r="11" spans="2:14" ht="6" customHeight="1">
      <c r="B11"/>
      <c r="C11" s="127"/>
      <c r="D11" s="133"/>
      <c r="E11" s="134"/>
      <c r="F11" s="133"/>
      <c r="G11" s="133"/>
      <c r="H11" s="135"/>
      <c r="I11" s="136"/>
      <c r="J11" s="137"/>
      <c r="K11" s="137"/>
      <c r="L11" s="137"/>
      <c r="M11" s="137"/>
    </row>
    <row r="12" spans="2:14" ht="15.75" customHeight="1">
      <c r="B12" s="168" t="s">
        <v>124</v>
      </c>
      <c r="C12" s="1" t="s">
        <v>73</v>
      </c>
      <c r="D12" s="129" t="e">
        <f ca="1">AVERAGEIF('4G_TOURISTIC_AREA'!CT:CT,$C12,'4G_TOURISTIC_AREA'!I:I)</f>
        <v>#DIV/0!</v>
      </c>
      <c r="E12" s="130" t="e">
        <f ca="1">AVERAGEIF('4G_TOURISTIC_AREA'!$CT:$CT,$C12,'4G_TOURISTIC_AREA'!K:K)</f>
        <v>#DIV/0!</v>
      </c>
      <c r="F12" s="129" t="e">
        <f ca="1">AVERAGEIF('4G_TOURISTIC_AREA'!$CT:$CT,$C12,'4G_TOURISTIC_AREA'!X:X)</f>
        <v>#DIV/0!</v>
      </c>
      <c r="G12" s="129" t="e">
        <f ca="1">INT(AVERAGEIF('4G_TOURISTIC_AREA'!$CT:$CT,$C12,'4G_TOURISTIC_AREA'!BH:BH))</f>
        <v>#DIV/0!</v>
      </c>
      <c r="H12" s="148" t="e">
        <f ca="1">AVERAGEIF('4G_TOURISTIC_AREA'!$CT:$CT,$C12,'4G_TOURISTIC_AREA'!BP:BP)</f>
        <v>#DIV/0!</v>
      </c>
      <c r="I12" s="130" t="str">
        <f ca="1">IF(SUMIF('4G_TOURISTIC_AREA'!CT:CT,C12,'4G_TOURISTIC_AREA'!F:F)&gt;0,(((SUMIF('4G_TOURISTIC_AREA'!CT:CT,C12,'4G_TOURISTIC_AREA'!M:M))/(SUMIF('4G_TOURISTIC_AREA'!CT:CT,C12,'4G_TOURISTIC_AREA'!F:F)-SUMIF('4G_TOURISTIC_AREA'!CT:CT,C12,'4G_TOURISTIC_AREA'!G:G)-SUMIF('4G_TOURISTIC_AREA'!CT:CT,C12,'4G_TOURISTIC_AREA'!H:H)) )),"")</f>
        <v/>
      </c>
      <c r="J12" s="130" t="e">
        <f ca="1">AVERAGEIF('4G_TOURISTIC_AREA'!$CT:$CT,$C12,'4G_TOURISTIC_AREA'!BX:BX)</f>
        <v>#DIV/0!</v>
      </c>
      <c r="K12" s="130" t="e">
        <f ca="1">AVERAGEIF('4G_TOURISTIC_AREA'!$CT:$CT,$C12,'4G_TOURISTIC_AREA'!BZ:BZ)</f>
        <v>#DIV/0!</v>
      </c>
      <c r="L12" s="130" t="e">
        <f ca="1">AVERAGEIF('4G_TOURISTIC_AREA'!$CT:$CT,$C12,'4G_TOURISTIC_AREA'!CE:CE)</f>
        <v>#DIV/0!</v>
      </c>
      <c r="M12" s="130" t="e">
        <f ca="1">AVERAGEIF('4G_TOURISTIC_AREA'!$CT:$CT,$C12,'4G_TOURISTIC_AREA'!CH:CH)</f>
        <v>#DIV/0!</v>
      </c>
    </row>
    <row r="13" spans="2:14" ht="15.75">
      <c r="B13" s="385" t="s">
        <v>162</v>
      </c>
      <c r="C13" s="1" t="s">
        <v>74</v>
      </c>
      <c r="D13" s="131" t="e">
        <f ca="1">AVERAGEIF('4G_TOURISTIC_AREA'!CT:CT,$C13,'4G_TOURISTIC_AREA'!I:I)</f>
        <v>#DIV/0!</v>
      </c>
      <c r="E13" s="132" t="e">
        <f ca="1">AVERAGEIF('4G_TOURISTIC_AREA'!$CT:$CT,$C13,'4G_TOURISTIC_AREA'!K:K)</f>
        <v>#DIV/0!</v>
      </c>
      <c r="F13" s="131" t="e">
        <f ca="1">AVERAGEIF('4G_TOURISTIC_AREA'!$CT:$CT,$C13,'4G_TOURISTIC_AREA'!X:X)</f>
        <v>#DIV/0!</v>
      </c>
      <c r="G13" s="131" t="e">
        <f ca="1">INT(AVERAGEIF('4G_TOURISTIC_AREA'!$CT:$CT,$C13,'4G_TOURISTIC_AREA'!BH:BH))</f>
        <v>#DIV/0!</v>
      </c>
      <c r="H13" s="149" t="e">
        <f ca="1">AVERAGEIF('4G_TOURISTIC_AREA'!$CT:$CT,$C13,'4G_TOURISTIC_AREA'!BP:BP)</f>
        <v>#DIV/0!</v>
      </c>
      <c r="I13" s="132" t="str">
        <f ca="1">IF(SUMIF('4G_TOURISTIC_AREA'!CT:CT,C13,'4G_TOURISTIC_AREA'!F:F)&gt;0,(((SUMIF('4G_TOURISTIC_AREA'!CT:CT,C13,'4G_TOURISTIC_AREA'!M:M))/(SUMIF('4G_TOURISTIC_AREA'!CT:CT,C13,'4G_TOURISTIC_AREA'!F:F)-SUMIF('4G_TOURISTIC_AREA'!CT:CT,C13,'4G_TOURISTIC_AREA'!G:G)-SUMIF('4G_TOURISTIC_AREA'!CT:CT,C13,'4G_TOURISTIC_AREA'!H:H)) )),"")</f>
        <v/>
      </c>
      <c r="J13" s="132" t="e">
        <f ca="1">AVERAGEIF('4G_TOURISTIC_AREA'!$CT:$CT,$C13,'4G_TOURISTIC_AREA'!BX:BX)</f>
        <v>#DIV/0!</v>
      </c>
      <c r="K13" s="132" t="e">
        <f ca="1">AVERAGEIF('4G_TOURISTIC_AREA'!$CT:$CT,$C13,'4G_TOURISTIC_AREA'!BZ:BZ)</f>
        <v>#DIV/0!</v>
      </c>
      <c r="L13" s="132" t="e">
        <f ca="1">AVERAGEIF('4G_TOURISTIC_AREA'!$CT:$CT,$C13,'4G_TOURISTIC_AREA'!CE:CE)</f>
        <v>#DIV/0!</v>
      </c>
      <c r="M13" s="132" t="e">
        <f ca="1">AVERAGEIF('4G_TOURISTIC_AREA'!$CT:$CT,$C13,'4G_TOURISTIC_AREA'!CH:CH)</f>
        <v>#DIV/0!</v>
      </c>
    </row>
    <row r="14" spans="2:14" ht="15.75">
      <c r="B14"/>
      <c r="C14" s="1" t="s">
        <v>75</v>
      </c>
      <c r="D14" s="131" t="e">
        <f ca="1">AVERAGEIF('4G_TOURISTIC_AREA'!CT:CT,$C14,'4G_TOURISTIC_AREA'!I:I)</f>
        <v>#DIV/0!</v>
      </c>
      <c r="E14" s="132" t="e">
        <f ca="1">AVERAGEIF('4G_TOURISTIC_AREA'!$CT:$CT,$C14,'4G_TOURISTIC_AREA'!K:K)</f>
        <v>#DIV/0!</v>
      </c>
      <c r="F14" s="131" t="e">
        <f ca="1">AVERAGEIF('4G_TOURISTIC_AREA'!$CT:$CT,$C14,'4G_TOURISTIC_AREA'!X:X)</f>
        <v>#DIV/0!</v>
      </c>
      <c r="G14" s="131" t="e">
        <f ca="1">INT(AVERAGEIF('4G_TOURISTIC_AREA'!$CT:$CT,$C14,'4G_TOURISTIC_AREA'!BH:BH))</f>
        <v>#DIV/0!</v>
      </c>
      <c r="H14" s="149" t="e">
        <f ca="1">AVERAGEIF('4G_TOURISTIC_AREA'!$CT:$CT,$C14,'4G_TOURISTIC_AREA'!BP:BP)</f>
        <v>#DIV/0!</v>
      </c>
      <c r="I14" s="132" t="str">
        <f ca="1">IF(SUMIF('4G_TOURISTIC_AREA'!CT:CT,C14,'4G_TOURISTIC_AREA'!F:F)&gt;0,(((SUMIF('4G_TOURISTIC_AREA'!CT:CT,C14,'4G_TOURISTIC_AREA'!M:M))/(SUMIF('4G_TOURISTIC_AREA'!CT:CT,C14,'4G_TOURISTIC_AREA'!F:F)-SUMIF('4G_TOURISTIC_AREA'!CT:CT,C14,'4G_TOURISTIC_AREA'!G:G)-SUMIF('4G_TOURISTIC_AREA'!CT:CT,C14,'4G_TOURISTIC_AREA'!H:H)) )),"")</f>
        <v/>
      </c>
      <c r="J14" s="132" t="e">
        <f ca="1">AVERAGEIF('4G_TOURISTIC_AREA'!$CT:$CT,$C14,'4G_TOURISTIC_AREA'!BX:BX)</f>
        <v>#DIV/0!</v>
      </c>
      <c r="K14" s="132" t="e">
        <f ca="1">AVERAGEIF('4G_TOURISTIC_AREA'!$CT:$CT,$C14,'4G_TOURISTIC_AREA'!BZ:BZ)</f>
        <v>#DIV/0!</v>
      </c>
      <c r="L14" s="132" t="e">
        <f ca="1">AVERAGEIF('4G_TOURISTIC_AREA'!$CT:$CT,$C14,'4G_TOURISTIC_AREA'!CE:CE)</f>
        <v>#DIV/0!</v>
      </c>
      <c r="M14" s="132" t="e">
        <f ca="1">AVERAGEIF('4G_TOURISTIC_AREA'!$CT:$CT,$C14,'4G_TOURISTIC_AREA'!CH:CH)</f>
        <v>#DIV/0!</v>
      </c>
    </row>
    <row r="15" spans="2:14" ht="15.75" customHeight="1">
      <c r="B15"/>
      <c r="C15" s="1" t="s">
        <v>76</v>
      </c>
      <c r="D15" s="131" t="e">
        <f ca="1">AVERAGEIF('4G_TOURISTIC_AREA'!CT:CT,$C15,'4G_TOURISTIC_AREA'!I:I)</f>
        <v>#DIV/0!</v>
      </c>
      <c r="E15" s="132" t="e">
        <f ca="1">AVERAGEIF('4G_TOURISTIC_AREA'!$CT:$CT,$C15,'4G_TOURISTIC_AREA'!K:K)</f>
        <v>#DIV/0!</v>
      </c>
      <c r="F15" s="131" t="e">
        <f ca="1">AVERAGEIF('4G_TOURISTIC_AREA'!$CT:$CT,$C15,'4G_TOURISTIC_AREA'!X:X)</f>
        <v>#DIV/0!</v>
      </c>
      <c r="G15" s="131" t="e">
        <f ca="1">INT(AVERAGEIF('4G_TOURISTIC_AREA'!$CT:$CT,$C15,'4G_TOURISTIC_AREA'!BH:BH))</f>
        <v>#DIV/0!</v>
      </c>
      <c r="H15" s="149" t="e">
        <f ca="1">AVERAGEIF('4G_TOURISTIC_AREA'!$CT:$CT,$C15,'4G_TOURISTIC_AREA'!BP:BP)</f>
        <v>#DIV/0!</v>
      </c>
      <c r="I15" s="132" t="str">
        <f ca="1">IF(SUMIF('4G_TOURISTIC_AREA'!CT:CT,C15,'4G_TOURISTIC_AREA'!F:F)&gt;0,(((SUMIF('4G_TOURISTIC_AREA'!CT:CT,C15,'4G_TOURISTIC_AREA'!M:M))/(SUMIF('4G_TOURISTIC_AREA'!CT:CT,C15,'4G_TOURISTIC_AREA'!F:F)-SUMIF('4G_TOURISTIC_AREA'!CT:CT,C15,'4G_TOURISTIC_AREA'!G:G)-SUMIF('4G_TOURISTIC_AREA'!CT:CT,C15,'4G_TOURISTIC_AREA'!H:H)) )),"")</f>
        <v/>
      </c>
      <c r="J15" s="132" t="e">
        <f ca="1">AVERAGEIF('4G_TOURISTIC_AREA'!$CT:$CT,$C15,'4G_TOURISTIC_AREA'!BX:BX)</f>
        <v>#DIV/0!</v>
      </c>
      <c r="K15" s="132" t="e">
        <f ca="1">AVERAGEIF('4G_TOURISTIC_AREA'!$CT:$CT,$C15,'4G_TOURISTIC_AREA'!BZ:BZ)</f>
        <v>#DIV/0!</v>
      </c>
      <c r="L15" s="132" t="e">
        <f ca="1">AVERAGEIF('4G_TOURISTIC_AREA'!$CT:$CT,$C15,'4G_TOURISTIC_AREA'!CE:CE)</f>
        <v>#DIV/0!</v>
      </c>
      <c r="M15" s="132" t="e">
        <f ca="1">AVERAGEIF('4G_TOURISTIC_AREA'!$CT:$CT,$C15,'4G_TOURISTIC_AREA'!CH:CH)</f>
        <v>#DIV/0!</v>
      </c>
    </row>
    <row r="16" spans="2:14" ht="6" customHeight="1">
      <c r="B16"/>
      <c r="C16" s="127"/>
      <c r="D16" s="133"/>
      <c r="E16" s="134"/>
      <c r="F16" s="133"/>
      <c r="G16" s="133"/>
      <c r="H16" s="136"/>
      <c r="I16" s="136"/>
      <c r="J16" s="137"/>
      <c r="K16" s="137"/>
      <c r="L16" s="137"/>
      <c r="M16" s="137"/>
    </row>
    <row r="17" spans="2:13" ht="15.75" customHeight="1">
      <c r="B17" s="168" t="s">
        <v>163</v>
      </c>
      <c r="C17" s="311" t="s">
        <v>73</v>
      </c>
      <c r="D17" s="129" t="e">
        <f ca="1">AVERAGEIF(TRANSP_4G_ROADS!CT:CT,$C17,TRANSP_4G_ROADS!I:I)</f>
        <v>#DIV/0!</v>
      </c>
      <c r="E17" s="130" t="e">
        <f ca="1">AVERAGEIF(TRANSP_4G_ROADS!$CT:$CT,$C17,TRANSP_4G_ROADS!K:K)</f>
        <v>#DIV/0!</v>
      </c>
      <c r="F17" s="129" t="e">
        <f ca="1">AVERAGEIF(TRANSP_4G_ROADS!$CT:$CT,$C17,TRANSP_4G_ROADS!X:X)</f>
        <v>#DIV/0!</v>
      </c>
      <c r="G17" s="129" t="e">
        <f ca="1">INT(AVERAGEIF(TRANSP_4G_ROADS!$CT:$CT,$C17,TRANSP_4G_ROADS!BH:BH))</f>
        <v>#DIV/0!</v>
      </c>
      <c r="H17" s="148" t="e">
        <f ca="1">AVERAGEIF(TRANSP_4G_ROADS!$CT:$CT,$C17,TRANSP_4G_ROADS!BP:BP)</f>
        <v>#DIV/0!</v>
      </c>
      <c r="I17" s="130" t="str">
        <f ca="1">IF(SUMIF(TRANSP_4G_ROADS!CT:CT,C17,TRANSP_4G_ROADS!F:F)&gt;0,(((SUMIF(TRANSP_4G_ROADS!CT:CT,C17,TRANSP_4G_ROADS!M:M))/(SUMIF(TRANSP_4G_ROADS!CT:CT,C17,TRANSP_4G_ROADS!F:F)-SUMIF(TRANSP_4G_ROADS!CT:CT,C17,TRANSP_4G_ROADS!G:G)-SUMIF(TRANSP_4G_ROADS!CT:CT,C17,TRANSP_4G_ROADS!H:H)) )),"")</f>
        <v/>
      </c>
      <c r="J17" s="130" t="e">
        <f ca="1">AVERAGEIF(TRANSP_4G_ROADS!$CT:$CT,$C17,TRANSP_4G_ROADS!BX:BX)</f>
        <v>#DIV/0!</v>
      </c>
      <c r="K17" s="130" t="e">
        <f ca="1">AVERAGEIF(TRANSP_4G_ROADS!$CT:$CT,$C17,TRANSP_4G_ROADS!BZ:BZ)</f>
        <v>#DIV/0!</v>
      </c>
      <c r="L17" s="130" t="e">
        <f ca="1">AVERAGEIF(TRANSP_4G_ROADS!$CT:$CT,$C17,TRANSP_4G_ROADS!CE:CE)</f>
        <v>#DIV/0!</v>
      </c>
      <c r="M17" s="130" t="e">
        <f ca="1">AVERAGEIF(TRANSP_4G_ROADS!$CT:$CT,$C17,TRANSP_4G_ROADS!CH:CH)</f>
        <v>#DIV/0!</v>
      </c>
    </row>
    <row r="18" spans="2:13" ht="15.75">
      <c r="B18" s="385"/>
      <c r="C18" s="311" t="s">
        <v>74</v>
      </c>
      <c r="D18" s="131" t="e">
        <f ca="1">AVERAGEIF(TRANSP_4G_ROADS!CT:CT,$C18,TRANSP_4G_ROADS!I:I)</f>
        <v>#DIV/0!</v>
      </c>
      <c r="E18" s="132" t="e">
        <f ca="1">AVERAGEIF(TRANSP_4G_ROADS!$CT:$CT,$C18,TRANSP_4G_ROADS!K:K)</f>
        <v>#DIV/0!</v>
      </c>
      <c r="F18" s="131" t="e">
        <f ca="1">AVERAGEIF(TRANSP_4G_ROADS!$CT:$CT,$C18,TRANSP_4G_ROADS!X:X)</f>
        <v>#DIV/0!</v>
      </c>
      <c r="G18" s="131" t="e">
        <f ca="1">INT(AVERAGEIF(TRANSP_4G_ROADS!$CT:$CT,$C18,TRANSP_4G_ROADS!BH:BH))</f>
        <v>#DIV/0!</v>
      </c>
      <c r="H18" s="149" t="e">
        <f ca="1">AVERAGEIF(TRANSP_4G_ROADS!$CT:$CT,$C18,TRANSP_4G_ROADS!BP:BP)</f>
        <v>#DIV/0!</v>
      </c>
      <c r="I18" s="132" t="str">
        <f ca="1">IF(SUMIF(TRANSP_4G_ROADS!CT:CT,C18,TRANSP_4G_ROADS!F:F)&gt;0,(((SUMIF(TRANSP_4G_ROADS!CT:CT,C18,TRANSP_4G_ROADS!M:M))/(SUMIF(TRANSP_4G_ROADS!CT:CT,C18,TRANSP_4G_ROADS!F:F)-SUMIF(TRANSP_4G_ROADS!CT:CT,C18,TRANSP_4G_ROADS!G:G)-SUMIF(TRANSP_4G_ROADS!CT:CT,C18,TRANSP_4G_ROADS!H:H)) )),"")</f>
        <v/>
      </c>
      <c r="J18" s="132" t="e">
        <f ca="1">AVERAGEIF(TRANSP_4G_ROADS!$CT:$CT,$C18,TRANSP_4G_ROADS!BX:BX)</f>
        <v>#DIV/0!</v>
      </c>
      <c r="K18" s="132" t="e">
        <f ca="1">AVERAGEIF(TRANSP_4G_ROADS!$CT:$CT,$C18,TRANSP_4G_ROADS!BZ:BZ)</f>
        <v>#DIV/0!</v>
      </c>
      <c r="L18" s="132" t="e">
        <f ca="1">AVERAGEIF(TRANSP_4G_ROADS!$CT:$CT,$C18,TRANSP_4G_ROADS!CE:CE)</f>
        <v>#DIV/0!</v>
      </c>
      <c r="M18" s="132" t="e">
        <f ca="1">AVERAGEIF(TRANSP_4G_ROADS!$CT:$CT,$C18,TRANSP_4G_ROADS!CH:CH)</f>
        <v>#DIV/0!</v>
      </c>
    </row>
    <row r="19" spans="2:13" ht="15.75">
      <c r="B19"/>
      <c r="C19" s="311" t="s">
        <v>75</v>
      </c>
      <c r="D19" s="131" t="e">
        <f ca="1">AVERAGEIF(TRANSP_4G_ROADS!CT:CT,$C19,TRANSP_4G_ROADS!I:I)</f>
        <v>#DIV/0!</v>
      </c>
      <c r="E19" s="132" t="e">
        <f ca="1">AVERAGEIF(TRANSP_4G_ROADS!$CT:$CT,$C19,TRANSP_4G_ROADS!K:K)</f>
        <v>#DIV/0!</v>
      </c>
      <c r="F19" s="131" t="e">
        <f ca="1">AVERAGEIF(TRANSP_4G_ROADS!$CT:$CT,$C19,TRANSP_4G_ROADS!X:X)</f>
        <v>#DIV/0!</v>
      </c>
      <c r="G19" s="131" t="e">
        <f ca="1">INT(AVERAGEIF(TRANSP_4G_ROADS!$CT:$CT,$C19,TRANSP_4G_ROADS!BH:BH))</f>
        <v>#DIV/0!</v>
      </c>
      <c r="H19" s="149" t="e">
        <f ca="1">AVERAGEIF(TRANSP_4G_ROADS!$CT:$CT,$C19,TRANSP_4G_ROADS!BP:BP)</f>
        <v>#DIV/0!</v>
      </c>
      <c r="I19" s="132" t="str">
        <f ca="1">IF(SUMIF(TRANSP_4G_ROADS!CT:CT,C19,TRANSP_4G_ROADS!F:F)&gt;0,(((SUMIF(TRANSP_4G_ROADS!CT:CT,C19,TRANSP_4G_ROADS!M:M))/(SUMIF(TRANSP_4G_ROADS!CT:CT,C19,TRANSP_4G_ROADS!F:F)-SUMIF(TRANSP_4G_ROADS!CT:CT,C19,TRANSP_4G_ROADS!G:G)-SUMIF(TRANSP_4G_ROADS!CT:CT,C19,TRANSP_4G_ROADS!H:H)) )),"")</f>
        <v/>
      </c>
      <c r="J19" s="132" t="e">
        <f ca="1">AVERAGEIF(TRANSP_4G_ROADS!$CT:$CT,$C19,TRANSP_4G_ROADS!BX:BX)</f>
        <v>#DIV/0!</v>
      </c>
      <c r="K19" s="132" t="e">
        <f ca="1">AVERAGEIF(TRANSP_4G_ROADS!$CT:$CT,$C19,TRANSP_4G_ROADS!BZ:BZ)</f>
        <v>#DIV/0!</v>
      </c>
      <c r="L19" s="132" t="e">
        <f ca="1">AVERAGEIF(TRANSP_4G_ROADS!$CT:$CT,$C19,TRANSP_4G_ROADS!CE:CE)</f>
        <v>#DIV/0!</v>
      </c>
      <c r="M19" s="132" t="e">
        <f ca="1">AVERAGEIF(TRANSP_4G_ROADS!$CT:$CT,$C19,TRANSP_4G_ROADS!CH:CH)</f>
        <v>#DIV/0!</v>
      </c>
    </row>
    <row r="20" spans="2:13" ht="15.75" customHeight="1">
      <c r="B20"/>
      <c r="C20" s="311" t="s">
        <v>76</v>
      </c>
      <c r="D20" s="131" t="e">
        <f ca="1">AVERAGEIF(TRANSP_4G_ROADS!CT:CT,$C20,TRANSP_4G_ROADS!I:I)</f>
        <v>#DIV/0!</v>
      </c>
      <c r="E20" s="132" t="e">
        <f ca="1">AVERAGEIF(TRANSP_4G_ROADS!$CT:$CT,$C20,TRANSP_4G_ROADS!K:K)</f>
        <v>#DIV/0!</v>
      </c>
      <c r="F20" s="131" t="e">
        <f ca="1">AVERAGEIF(TRANSP_4G_ROADS!$CT:$CT,$C20,TRANSP_4G_ROADS!X:X)</f>
        <v>#DIV/0!</v>
      </c>
      <c r="G20" s="131" t="e">
        <f ca="1">INT(AVERAGEIF(TRANSP_4G_ROADS!$CT:$CT,$C20,TRANSP_4G_ROADS!BH:BH))</f>
        <v>#DIV/0!</v>
      </c>
      <c r="H20" s="149" t="e">
        <f ca="1">AVERAGEIF(TRANSP_4G_ROADS!$CT:$CT,$C20,TRANSP_4G_ROADS!BP:BP)</f>
        <v>#DIV/0!</v>
      </c>
      <c r="I20" s="132" t="str">
        <f ca="1">IF(SUMIF(TRANSP_4G_ROADS!CT:CT,C20,TRANSP_4G_ROADS!F:F)&gt;0,(((SUMIF(TRANSP_4G_ROADS!CT:CT,C20,TRANSP_4G_ROADS!M:M))/(SUMIF(TRANSP_4G_ROADS!CT:CT,C20,TRANSP_4G_ROADS!F:F)-SUMIF(TRANSP_4G_ROADS!CT:CT,C20,TRANSP_4G_ROADS!G:G)-SUMIF(TRANSP_4G_ROADS!CT:CT,C20,TRANSP_4G_ROADS!H:H)) )),"")</f>
        <v/>
      </c>
      <c r="J20" s="132" t="e">
        <f ca="1">AVERAGEIF(TRANSP_4G_ROADS!$CT:$CT,$C20,TRANSP_4G_ROADS!BX:BX)</f>
        <v>#DIV/0!</v>
      </c>
      <c r="K20" s="132" t="e">
        <f ca="1">AVERAGEIF(TRANSP_4G_ROADS!$CT:$CT,$C20,TRANSP_4G_ROADS!BZ:BZ)</f>
        <v>#DIV/0!</v>
      </c>
      <c r="L20" s="132" t="e">
        <f ca="1">AVERAGEIF(TRANSP_4G_ROADS!$CT:$CT,$C20,TRANSP_4G_ROADS!CE:CE)</f>
        <v>#DIV/0!</v>
      </c>
      <c r="M20" s="132" t="e">
        <f ca="1">AVERAGEIF(TRANSP_4G_ROADS!$CT:$CT,$C20,TRANSP_4G_ROADS!CH:CH)</f>
        <v>#DIV/0!</v>
      </c>
    </row>
    <row r="21" spans="2:13" ht="6" customHeight="1">
      <c r="B21"/>
      <c r="C21" s="127"/>
      <c r="D21" s="133"/>
      <c r="E21" s="134"/>
      <c r="F21" s="133"/>
      <c r="G21" s="133"/>
      <c r="H21" s="136"/>
      <c r="I21" s="136"/>
      <c r="J21" s="137"/>
      <c r="K21" s="137"/>
      <c r="L21" s="137"/>
      <c r="M21" s="137"/>
    </row>
    <row r="22" spans="2:13" ht="15.75" customHeight="1">
      <c r="B22" s="168" t="s">
        <v>164</v>
      </c>
      <c r="C22" s="311" t="s">
        <v>73</v>
      </c>
      <c r="D22" s="129" t="e">
        <f ca="1">AVERAGEIF(TRANSP_4G_RAILWAYS!CT:CT,$C22,TRANSP_4G_RAILWAYS!I:I)</f>
        <v>#DIV/0!</v>
      </c>
      <c r="E22" s="130" t="e">
        <f ca="1">AVERAGEIF(TRANSP_4G_RAILWAYS!$CT:$CT,$C22,TRANSP_4G_RAILWAYS!K:K)</f>
        <v>#DIV/0!</v>
      </c>
      <c r="F22" s="129" t="e">
        <f ca="1">AVERAGEIF(TRANSP_4G_RAILWAYS!$CT:$CT,$C22,TRANSP_4G_RAILWAYS!X:X)</f>
        <v>#DIV/0!</v>
      </c>
      <c r="G22" s="129" t="e">
        <f ca="1">INT(AVERAGEIF(TRANSP_4G_RAILWAYS!$CT:$CT,$C22,TRANSP_4G_RAILWAYS!BH:BH))</f>
        <v>#DIV/0!</v>
      </c>
      <c r="H22" s="148" t="e">
        <f ca="1">AVERAGEIF(TRANSP_4G_RAILWAYS!$CT:$CT,$C22,TRANSP_4G_RAILWAYS!BP:BP)</f>
        <v>#DIV/0!</v>
      </c>
      <c r="I22" s="130" t="str">
        <f ca="1">IF(SUMIF(TRANSP_4G_RAILWAYS!CT:CT,C22,TRANSP_4G_RAILWAYS!F:F)&gt;0,(((SUMIF(TRANSP_4G_RAILWAYS!CT:CT,C22,TRANSP_4G_RAILWAYS!M:M))/(SUMIF(TRANSP_4G_RAILWAYS!CT:CT,C22,TRANSP_4G_RAILWAYS!F:F)-SUMIF(TRANSP_4G_RAILWAYS!CT:CT,C22,TRANSP_4G_RAILWAYS!G:G)-SUMIF(TRANSP_4G_RAILWAYS!CT:CT,C22,TRANSP_4G_RAILWAYS!H:H)) )),"")</f>
        <v/>
      </c>
      <c r="J22" s="130" t="e">
        <f ca="1">AVERAGEIF(TRANSP_4G_RAILWAYS!$CT:$CT,$C22,TRANSP_4G_RAILWAYS!BX:BX)</f>
        <v>#DIV/0!</v>
      </c>
      <c r="K22" s="130" t="e">
        <f ca="1">AVERAGEIF(TRANSP_4G_RAILWAYS!$CT:$CT,$C22,TRANSP_4G_RAILWAYS!BZ:BZ)</f>
        <v>#DIV/0!</v>
      </c>
      <c r="L22" s="130" t="e">
        <f ca="1">AVERAGEIF(TRANSP_4G_RAILWAYS!$CT:$CT,$C22,TRANSP_4G_RAILWAYS!CE:CE)</f>
        <v>#DIV/0!</v>
      </c>
      <c r="M22" s="130" t="e">
        <f ca="1">AVERAGEIF(TRANSP_4G_RAILWAYS!$CT:$CT,$C22,TRANSP_4G_RAILWAYS!CH:CH)</f>
        <v>#DIV/0!</v>
      </c>
    </row>
    <row r="23" spans="2:13" ht="15.75">
      <c r="B23" s="385"/>
      <c r="C23" s="311" t="s">
        <v>74</v>
      </c>
      <c r="D23" s="131" t="e">
        <f ca="1">AVERAGEIF(TRANSP_4G_RAILWAYS!CT:CT,$C23,TRANSP_4G_RAILWAYS!I:I)</f>
        <v>#DIV/0!</v>
      </c>
      <c r="E23" s="132" t="e">
        <f ca="1">AVERAGEIF(TRANSP_4G_RAILWAYS!$CT:$CT,$C23,TRANSP_4G_RAILWAYS!K:K)</f>
        <v>#DIV/0!</v>
      </c>
      <c r="F23" s="131" t="e">
        <f ca="1">AVERAGEIF(TRANSP_4G_RAILWAYS!$CT:$CT,$C23,TRANSP_4G_RAILWAYS!X:X)</f>
        <v>#DIV/0!</v>
      </c>
      <c r="G23" s="131" t="e">
        <f ca="1">INT(AVERAGEIF(TRANSP_4G_RAILWAYS!$CT:$CT,$C23,TRANSP_4G_RAILWAYS!BH:BH))</f>
        <v>#DIV/0!</v>
      </c>
      <c r="H23" s="149" t="e">
        <f ca="1">AVERAGEIF(TRANSP_4G_RAILWAYS!$CT:$CT,$C23,TRANSP_4G_RAILWAYS!BP:BP)</f>
        <v>#DIV/0!</v>
      </c>
      <c r="I23" s="132" t="str">
        <f ca="1">IF(SUMIF(TRANSP_4G_RAILWAYS!CT:CT,C23,TRANSP_4G_RAILWAYS!F:F)&gt;0,(((SUMIF(TRANSP_4G_RAILWAYS!CT:CT,C23,TRANSP_4G_RAILWAYS!M:M))/(SUMIF(TRANSP_4G_RAILWAYS!CT:CT,C23,TRANSP_4G_RAILWAYS!F:F)-SUMIF(TRANSP_4G_RAILWAYS!CT:CT,C23,TRANSP_4G_RAILWAYS!G:G)-SUMIF(TRANSP_4G_RAILWAYS!CT:CT,C23,TRANSP_4G_RAILWAYS!H:H)) )),"")</f>
        <v/>
      </c>
      <c r="J23" s="132" t="e">
        <f ca="1">AVERAGEIF(TRANSP_4G_RAILWAYS!$CT:$CT,$C23,TRANSP_4G_RAILWAYS!BX:BX)</f>
        <v>#DIV/0!</v>
      </c>
      <c r="K23" s="132" t="e">
        <f ca="1">AVERAGEIF(TRANSP_4G_RAILWAYS!$CT:$CT,$C23,TRANSP_4G_RAILWAYS!BZ:BZ)</f>
        <v>#DIV/0!</v>
      </c>
      <c r="L23" s="132" t="e">
        <f ca="1">AVERAGEIF(TRANSP_4G_RAILWAYS!$CT:$CT,$C23,TRANSP_4G_RAILWAYS!CE:CE)</f>
        <v>#DIV/0!</v>
      </c>
      <c r="M23" s="132" t="e">
        <f ca="1">AVERAGEIF(TRANSP_4G_RAILWAYS!$CT:$CT,$C23,TRANSP_4G_RAILWAYS!CH:CH)</f>
        <v>#DIV/0!</v>
      </c>
    </row>
    <row r="24" spans="2:13" ht="15.75">
      <c r="B24"/>
      <c r="C24" s="311" t="s">
        <v>75</v>
      </c>
      <c r="D24" s="131" t="e">
        <f ca="1">AVERAGEIF(TRANSP_4G_RAILWAYS!CT:CT,$C24,TRANSP_4G_RAILWAYS!I:I)</f>
        <v>#DIV/0!</v>
      </c>
      <c r="E24" s="132" t="e">
        <f ca="1">AVERAGEIF(TRANSP_4G_RAILWAYS!$CT:$CT,$C24,TRANSP_4G_RAILWAYS!K:K)</f>
        <v>#DIV/0!</v>
      </c>
      <c r="F24" s="131" t="e">
        <f ca="1">AVERAGEIF(TRANSP_4G_RAILWAYS!$CT:$CT,$C24,TRANSP_4G_RAILWAYS!X:X)</f>
        <v>#DIV/0!</v>
      </c>
      <c r="G24" s="131" t="e">
        <f ca="1">INT(AVERAGEIF(TRANSP_4G_RAILWAYS!$CT:$CT,$C24,TRANSP_4G_RAILWAYS!BH:BH))</f>
        <v>#DIV/0!</v>
      </c>
      <c r="H24" s="149" t="e">
        <f ca="1">AVERAGEIF(TRANSP_4G_RAILWAYS!$CT:$CT,$C24,TRANSP_4G_RAILWAYS!BP:BP)</f>
        <v>#DIV/0!</v>
      </c>
      <c r="I24" s="132" t="str">
        <f ca="1">IF(SUMIF(TRANSP_4G_RAILWAYS!CT:CT,C24,TRANSP_4G_RAILWAYS!F:F)&gt;0,(((SUMIF(TRANSP_4G_RAILWAYS!CT:CT,C24,TRANSP_4G_RAILWAYS!M:M))/(SUMIF(TRANSP_4G_RAILWAYS!CT:CT,C24,TRANSP_4G_RAILWAYS!F:F)-SUMIF(TRANSP_4G_RAILWAYS!CT:CT,C24,TRANSP_4G_RAILWAYS!G:G)-SUMIF(TRANSP_4G_RAILWAYS!CT:CT,C24,TRANSP_4G_RAILWAYS!H:H)) )),"")</f>
        <v/>
      </c>
      <c r="J24" s="132" t="e">
        <f ca="1">AVERAGEIF(TRANSP_4G_RAILWAYS!$CT:$CT,$C24,TRANSP_4G_RAILWAYS!BX:BX)</f>
        <v>#DIV/0!</v>
      </c>
      <c r="K24" s="132" t="e">
        <f ca="1">AVERAGEIF(TRANSP_4G_RAILWAYS!$CT:$CT,$C24,TRANSP_4G_RAILWAYS!BZ:BZ)</f>
        <v>#DIV/0!</v>
      </c>
      <c r="L24" s="132" t="e">
        <f ca="1">AVERAGEIF(TRANSP_4G_RAILWAYS!$CT:$CT,$C24,TRANSP_4G_RAILWAYS!CE:CE)</f>
        <v>#DIV/0!</v>
      </c>
      <c r="M24" s="132" t="e">
        <f ca="1">AVERAGEIF(TRANSP_4G_RAILWAYS!$CT:$CT,$C24,TRANSP_4G_RAILWAYS!CH:CH)</f>
        <v>#DIV/0!</v>
      </c>
    </row>
    <row r="25" spans="2:13" ht="15.75" customHeight="1">
      <c r="B25"/>
      <c r="C25" s="311" t="s">
        <v>76</v>
      </c>
      <c r="D25" s="131" t="e">
        <f ca="1">AVERAGEIF(TRANSP_4G_RAILWAYS!CT:CT,$C25,TRANSP_4G_RAILWAYS!I:I)</f>
        <v>#DIV/0!</v>
      </c>
      <c r="E25" s="132" t="e">
        <f ca="1">AVERAGEIF(TRANSP_4G_RAILWAYS!$CT:$CT,$C25,TRANSP_4G_RAILWAYS!K:K)</f>
        <v>#DIV/0!</v>
      </c>
      <c r="F25" s="131" t="e">
        <f ca="1">AVERAGEIF(TRANSP_4G_RAILWAYS!$CT:$CT,$C25,TRANSP_4G_RAILWAYS!X:X)</f>
        <v>#DIV/0!</v>
      </c>
      <c r="G25" s="131" t="e">
        <f ca="1">INT(AVERAGEIF(TRANSP_4G_RAILWAYS!$CT:$CT,$C25,TRANSP_4G_RAILWAYS!BH:BH))</f>
        <v>#DIV/0!</v>
      </c>
      <c r="H25" s="149" t="e">
        <f ca="1">AVERAGEIF(TRANSP_4G_RAILWAYS!$CT:$CT,$C25,TRANSP_4G_RAILWAYS!BP:BP)</f>
        <v>#DIV/0!</v>
      </c>
      <c r="I25" s="132" t="str">
        <f ca="1">IF(SUMIF(TRANSP_4G_RAILWAYS!CT:CT,C25,TRANSP_4G_RAILWAYS!F:F)&gt;0,(((SUMIF(TRANSP_4G_RAILWAYS!CT:CT,C25,TRANSP_4G_RAILWAYS!M:M))/(SUMIF(TRANSP_4G_RAILWAYS!CT:CT,C25,TRANSP_4G_RAILWAYS!F:F)-SUMIF(TRANSP_4G_RAILWAYS!CT:CT,C25,TRANSP_4G_RAILWAYS!G:G)-SUMIF(TRANSP_4G_RAILWAYS!CT:CT,C25,TRANSP_4G_RAILWAYS!H:H)) )),"")</f>
        <v/>
      </c>
      <c r="J25" s="132" t="e">
        <f ca="1">AVERAGEIF(TRANSP_4G_RAILWAYS!$CT:$CT,$C25,TRANSP_4G_RAILWAYS!BX:BX)</f>
        <v>#DIV/0!</v>
      </c>
      <c r="K25" s="132" t="e">
        <f ca="1">AVERAGEIF(TRANSP_4G_RAILWAYS!$CT:$CT,$C25,TRANSP_4G_RAILWAYS!BZ:BZ)</f>
        <v>#DIV/0!</v>
      </c>
      <c r="L25" s="132" t="e">
        <f ca="1">AVERAGEIF(TRANSP_4G_RAILWAYS!$CT:$CT,$C25,TRANSP_4G_RAILWAYS!CE:CE)</f>
        <v>#DIV/0!</v>
      </c>
      <c r="M25" s="132" t="e">
        <f ca="1">AVERAGEIF(TRANSP_4G_RAILWAYS!$CT:$CT,$C25,TRANSP_4G_RAILWAYS!CH:CH)</f>
        <v>#DIV/0!</v>
      </c>
    </row>
    <row r="26" spans="2:13" ht="6" customHeight="1">
      <c r="B26"/>
      <c r="C26" s="127"/>
      <c r="D26" s="133"/>
      <c r="E26" s="134"/>
      <c r="F26" s="133"/>
      <c r="G26" s="133"/>
      <c r="H26" s="136"/>
      <c r="I26" s="136"/>
      <c r="J26" s="137"/>
      <c r="K26" s="137"/>
      <c r="L26" s="137"/>
      <c r="M26" s="137"/>
    </row>
    <row r="27" spans="2:13" ht="15.75" customHeight="1">
      <c r="B27" s="168" t="s">
        <v>165</v>
      </c>
      <c r="C27" s="311" t="s">
        <v>73</v>
      </c>
      <c r="D27" s="129" t="e">
        <f ca="1">AVERAGEIF(OTH_4G_PLACES!CT:CT,$C27,OTH_4G_PLACES!I:I)</f>
        <v>#DIV/0!</v>
      </c>
      <c r="E27" s="130" t="e">
        <f ca="1">AVERAGEIF(OTH_4G_PLACES!$CT:$CT,$C27,OTH_4G_PLACES!K:K)</f>
        <v>#DIV/0!</v>
      </c>
      <c r="F27" s="129" t="e">
        <f ca="1">AVERAGEIF(OTH_4G_PLACES!$CT:$CT,$C27,OTH_4G_PLACES!X:X)</f>
        <v>#DIV/0!</v>
      </c>
      <c r="G27" s="129" t="e">
        <f ca="1">INT(AVERAGEIF(OTH_4G_PLACES!$CT:$CT,$C27,OTH_4G_PLACES!BH:BH))</f>
        <v>#DIV/0!</v>
      </c>
      <c r="H27" s="148" t="e">
        <f ca="1">AVERAGEIF(OTH_4G_PLACES!$CT:$CT,$C27,OTH_4G_PLACES!BP:BP)</f>
        <v>#DIV/0!</v>
      </c>
      <c r="I27" s="130" t="str">
        <f ca="1">IF(SUMIF(OTH_4G_PLACES!CT:CT,C27,OTH_4G_PLACES!F:F)&gt;0,(((SUMIF(OTH_4G_PLACES!CT:CT,C27,OTH_4G_PLACES!M:M))/(SUMIF(OTH_4G_PLACES!CT:CT,C27,OTH_4G_PLACES!F:F)-SUMIF(OTH_4G_PLACES!CT:CT,C27,OTH_4G_PLACES!G:G)-SUMIF(OTH_4G_PLACES!CT:CT,C27,OTH_4G_PLACES!H:H)) )),"")</f>
        <v/>
      </c>
      <c r="J27" s="130" t="e">
        <f ca="1">AVERAGEIF(OTH_4G_PLACES!$CT:$CT,$C27,OTH_4G_PLACES!BX:BX)</f>
        <v>#DIV/0!</v>
      </c>
      <c r="K27" s="130" t="e">
        <f ca="1">AVERAGEIF(OTH_4G_PLACES!$CT:$CT,$C27,OTH_4G_PLACES!BZ:BZ)</f>
        <v>#DIV/0!</v>
      </c>
      <c r="L27" s="130" t="e">
        <f ca="1">AVERAGEIF(OTH_4G_PLACES!$CT:$CT,$C27,OTH_4G_PLACES!CE:CE)</f>
        <v>#DIV/0!</v>
      </c>
      <c r="M27" s="130" t="e">
        <f ca="1">AVERAGEIF(OTH_4G_PLACES!$CT:$CT,$C27,OTH_4G_PLACES!CH:CH)</f>
        <v>#DIV/0!</v>
      </c>
    </row>
    <row r="28" spans="2:13" ht="15.75">
      <c r="B28" s="385"/>
      <c r="C28" s="311" t="s">
        <v>74</v>
      </c>
      <c r="D28" s="131" t="e">
        <f ca="1">AVERAGEIF(OTH_4G_PLACES!CT:CT,$C28,OTH_4G_PLACES!I:I)</f>
        <v>#DIV/0!</v>
      </c>
      <c r="E28" s="132" t="e">
        <f ca="1">AVERAGEIF(OTH_4G_PLACES!$CT:$CT,$C28,OTH_4G_PLACES!K:K)</f>
        <v>#DIV/0!</v>
      </c>
      <c r="F28" s="131" t="e">
        <f ca="1">AVERAGEIF(OTH_4G_PLACES!$CT:$CT,$C28,OTH_4G_PLACES!X:X)</f>
        <v>#DIV/0!</v>
      </c>
      <c r="G28" s="131" t="e">
        <f ca="1">INT(AVERAGEIF(OTH_4G_PLACES!$CT:$CT,$C28,OTH_4G_PLACES!BH:BH))</f>
        <v>#DIV/0!</v>
      </c>
      <c r="H28" s="149" t="e">
        <f ca="1">AVERAGEIF(OTH_4G_PLACES!$CT:$CT,$C28,OTH_4G_PLACES!BP:BP)</f>
        <v>#DIV/0!</v>
      </c>
      <c r="I28" s="132" t="str">
        <f ca="1">IF(SUMIF(OTH_4G_PLACES!CT:CT,C28,OTH_4G_PLACES!F:F)&gt;0,(((SUMIF(OTH_4G_PLACES!CT:CT,C28,OTH_4G_PLACES!M:M))/(SUMIF(OTH_4G_PLACES!CT:CT,C28,OTH_4G_PLACES!F:F)-SUMIF(OTH_4G_PLACES!CT:CT,C28,OTH_4G_PLACES!G:G)-SUMIF(OTH_4G_PLACES!CT:CT,C28,OTH_4G_PLACES!H:H)) )),"")</f>
        <v/>
      </c>
      <c r="J28" s="132" t="e">
        <f ca="1">AVERAGEIF(OTH_4G_PLACES!$CT:$CT,$C28,OTH_4G_PLACES!BX:BX)</f>
        <v>#DIV/0!</v>
      </c>
      <c r="K28" s="132" t="e">
        <f ca="1">AVERAGEIF(OTH_4G_PLACES!$CT:$CT,$C28,OTH_4G_PLACES!BZ:BZ)</f>
        <v>#DIV/0!</v>
      </c>
      <c r="L28" s="132" t="e">
        <f ca="1">AVERAGEIF(OTH_4G_PLACES!$CT:$CT,$C28,OTH_4G_PLACES!CE:CE)</f>
        <v>#DIV/0!</v>
      </c>
      <c r="M28" s="132" t="e">
        <f ca="1">AVERAGEIF(OTH_4G_PLACES!$CT:$CT,$C28,OTH_4G_PLACES!CH:CH)</f>
        <v>#DIV/0!</v>
      </c>
    </row>
    <row r="29" spans="2:13" ht="15.75">
      <c r="B29"/>
      <c r="C29" s="311" t="s">
        <v>75</v>
      </c>
      <c r="D29" s="131" t="e">
        <f ca="1">AVERAGEIF(OTH_4G_PLACES!CT:CT,$C29,OTH_4G_PLACES!I:I)</f>
        <v>#DIV/0!</v>
      </c>
      <c r="E29" s="132" t="e">
        <f ca="1">AVERAGEIF(OTH_4G_PLACES!$CT:$CT,$C29,OTH_4G_PLACES!K:K)</f>
        <v>#DIV/0!</v>
      </c>
      <c r="F29" s="131" t="e">
        <f ca="1">AVERAGEIF(OTH_4G_PLACES!$CT:$CT,$C29,OTH_4G_PLACES!X:X)</f>
        <v>#DIV/0!</v>
      </c>
      <c r="G29" s="131" t="e">
        <f ca="1">INT(AVERAGEIF(OTH_4G_PLACES!$CT:$CT,$C29,OTH_4G_PLACES!BH:BH))</f>
        <v>#DIV/0!</v>
      </c>
      <c r="H29" s="149" t="e">
        <f ca="1">AVERAGEIF(OTH_4G_PLACES!$CT:$CT,$C29,OTH_4G_PLACES!BP:BP)</f>
        <v>#DIV/0!</v>
      </c>
      <c r="I29" s="132" t="str">
        <f ca="1">IF(SUMIF(OTH_4G_PLACES!CT:CT,C29,OTH_4G_PLACES!F:F)&gt;0,(((SUMIF(OTH_4G_PLACES!CT:CT,C29,OTH_4G_PLACES!M:M))/(SUMIF(OTH_4G_PLACES!CT:CT,C29,OTH_4G_PLACES!F:F)-SUMIF(OTH_4G_PLACES!CT:CT,C29,OTH_4G_PLACES!G:G)-SUMIF(OTH_4G_PLACES!CT:CT,C29,OTH_4G_PLACES!H:H)) )),"")</f>
        <v/>
      </c>
      <c r="J29" s="132" t="e">
        <f ca="1">AVERAGEIF(OTH_4G_PLACES!$CT:$CT,$C29,OTH_4G_PLACES!BX:BX)</f>
        <v>#DIV/0!</v>
      </c>
      <c r="K29" s="132" t="e">
        <f ca="1">AVERAGEIF(OTH_4G_PLACES!$CT:$CT,$C29,OTH_4G_PLACES!BZ:BZ)</f>
        <v>#DIV/0!</v>
      </c>
      <c r="L29" s="132" t="e">
        <f ca="1">AVERAGEIF(OTH_4G_PLACES!$CT:$CT,$C29,OTH_4G_PLACES!CE:CE)</f>
        <v>#DIV/0!</v>
      </c>
      <c r="M29" s="132" t="e">
        <f ca="1">AVERAGEIF(OTH_4G_PLACES!$CT:$CT,$C29,OTH_4G_PLACES!CH:CH)</f>
        <v>#DIV/0!</v>
      </c>
    </row>
    <row r="30" spans="2:13" ht="15.75" customHeight="1">
      <c r="B30"/>
      <c r="C30" s="311" t="s">
        <v>76</v>
      </c>
      <c r="D30" s="131" t="e">
        <f ca="1">AVERAGEIF(OTH_4G_PLACES!CT:CT,$C30,OTH_4G_PLACES!I:I)</f>
        <v>#DIV/0!</v>
      </c>
      <c r="E30" s="132" t="e">
        <f ca="1">AVERAGEIF(OTH_4G_PLACES!$CT:$CT,$C30,OTH_4G_PLACES!K:K)</f>
        <v>#DIV/0!</v>
      </c>
      <c r="F30" s="131" t="e">
        <f ca="1">AVERAGEIF(OTH_4G_PLACES!$CT:$CT,$C30,OTH_4G_PLACES!X:X)</f>
        <v>#DIV/0!</v>
      </c>
      <c r="G30" s="131" t="e">
        <f ca="1">INT(AVERAGEIF(OTH_4G_PLACES!$CT:$CT,$C30,OTH_4G_PLACES!BH:BH))</f>
        <v>#DIV/0!</v>
      </c>
      <c r="H30" s="149" t="e">
        <f ca="1">AVERAGEIF(OTH_4G_PLACES!$CT:$CT,$C30,OTH_4G_PLACES!BP:BP)</f>
        <v>#DIV/0!</v>
      </c>
      <c r="I30" s="132" t="str">
        <f ca="1">IF(SUMIF(OTH_4G_PLACES!CT:CT,C30,OTH_4G_PLACES!F:F)&gt;0,(((SUMIF(OTH_4G_PLACES!CT:CT,C30,OTH_4G_PLACES!M:M))/(SUMIF(OTH_4G_PLACES!CT:CT,C30,OTH_4G_PLACES!F:F)-SUMIF(OTH_4G_PLACES!CT:CT,C30,OTH_4G_PLACES!G:G)-SUMIF(OTH_4G_PLACES!CT:CT,C30,OTH_4G_PLACES!H:H)) )),"")</f>
        <v/>
      </c>
      <c r="J30" s="132" t="e">
        <f ca="1">AVERAGEIF(OTH_4G_PLACES!$CT:$CT,$C30,OTH_4G_PLACES!BX:BX)</f>
        <v>#DIV/0!</v>
      </c>
      <c r="K30" s="132" t="e">
        <f ca="1">AVERAGEIF(OTH_4G_PLACES!$CT:$CT,$C30,OTH_4G_PLACES!BZ:BZ)</f>
        <v>#DIV/0!</v>
      </c>
      <c r="L30" s="132" t="e">
        <f ca="1">AVERAGEIF(OTH_4G_PLACES!$CT:$CT,$C30,OTH_4G_PLACES!CE:CE)</f>
        <v>#DIV/0!</v>
      </c>
      <c r="M30" s="132" t="e">
        <f ca="1">AVERAGEIF(OTH_4G_PLACES!$CT:$CT,$C30,OTH_4G_PLACES!CH:CH)</f>
        <v>#DIV/0!</v>
      </c>
    </row>
    <row r="32" spans="2:13" ht="15.75" customHeight="1">
      <c r="B32" s="168" t="s">
        <v>271</v>
      </c>
      <c r="C32" s="311" t="s">
        <v>73</v>
      </c>
      <c r="D32" s="129" t="e">
        <f>#REF!</f>
        <v>#REF!</v>
      </c>
      <c r="E32" s="130" t="e">
        <f>#REF!</f>
        <v>#REF!</v>
      </c>
      <c r="F32" s="129" t="e">
        <f>#REF!</f>
        <v>#REF!</v>
      </c>
      <c r="G32" s="129" t="e">
        <f>#REF!</f>
        <v>#REF!</v>
      </c>
      <c r="H32" s="148" t="e">
        <f>#REF!</f>
        <v>#REF!</v>
      </c>
      <c r="I32" s="130" t="e">
        <f>#REF!/(#REF!-#REF!-#REF!)</f>
        <v>#REF!</v>
      </c>
      <c r="J32" s="130" t="e">
        <f>#REF!</f>
        <v>#REF!</v>
      </c>
      <c r="K32" s="130" t="e">
        <f>#REF!</f>
        <v>#REF!</v>
      </c>
      <c r="L32" s="130" t="e">
        <f>#REF!</f>
        <v>#REF!</v>
      </c>
      <c r="M32" s="130" t="e">
        <f>#REF!</f>
        <v>#REF!</v>
      </c>
    </row>
    <row r="33" spans="2:13" ht="15.75">
      <c r="B33" s="385"/>
      <c r="C33" s="311" t="s">
        <v>74</v>
      </c>
      <c r="D33" s="131" t="e">
        <f>#REF!</f>
        <v>#REF!</v>
      </c>
      <c r="E33" s="132" t="e">
        <f>#REF!</f>
        <v>#REF!</v>
      </c>
      <c r="F33" s="131" t="e">
        <f>#REF!</f>
        <v>#REF!</v>
      </c>
      <c r="G33" s="131" t="e">
        <f>#REF!</f>
        <v>#REF!</v>
      </c>
      <c r="H33" s="149" t="e">
        <f>#REF!</f>
        <v>#REF!</v>
      </c>
      <c r="I33" s="132" t="e">
        <f>#REF!/(#REF!-#REF!-#REF!)</f>
        <v>#REF!</v>
      </c>
      <c r="J33" s="132" t="e">
        <f>#REF!</f>
        <v>#REF!</v>
      </c>
      <c r="K33" s="132" t="e">
        <f>#REF!</f>
        <v>#REF!</v>
      </c>
      <c r="L33" s="132" t="e">
        <f>#REF!</f>
        <v>#REF!</v>
      </c>
      <c r="M33" s="132" t="e">
        <f>#REF!</f>
        <v>#REF!</v>
      </c>
    </row>
    <row r="34" spans="2:13" ht="15.75">
      <c r="B34" s="544"/>
      <c r="C34" s="311" t="s">
        <v>75</v>
      </c>
      <c r="D34" s="131" t="e">
        <f>#REF!</f>
        <v>#REF!</v>
      </c>
      <c r="E34" s="132" t="e">
        <f>#REF!</f>
        <v>#REF!</v>
      </c>
      <c r="F34" s="131" t="e">
        <f>#REF!</f>
        <v>#REF!</v>
      </c>
      <c r="G34" s="131" t="e">
        <f>#REF!</f>
        <v>#REF!</v>
      </c>
      <c r="H34" s="149" t="e">
        <f>#REF!</f>
        <v>#REF!</v>
      </c>
      <c r="I34" s="132" t="e">
        <f>#REF!/(#REF!-#REF!-#REF!)</f>
        <v>#REF!</v>
      </c>
      <c r="J34" s="132" t="e">
        <f>#REF!</f>
        <v>#REF!</v>
      </c>
      <c r="K34" s="132" t="e">
        <f>#REF!</f>
        <v>#REF!</v>
      </c>
      <c r="L34" s="132" t="e">
        <f>#REF!</f>
        <v>#REF!</v>
      </c>
      <c r="M34" s="132" t="e">
        <f>#REF!</f>
        <v>#REF!</v>
      </c>
    </row>
    <row r="35" spans="2:13" ht="15.75" customHeight="1">
      <c r="B35" s="544"/>
      <c r="C35" s="311" t="s">
        <v>76</v>
      </c>
      <c r="D35" s="131" t="e">
        <f>#REF!</f>
        <v>#REF!</v>
      </c>
      <c r="E35" s="132" t="e">
        <f>#REF!</f>
        <v>#REF!</v>
      </c>
      <c r="F35" s="131" t="e">
        <f>#REF!</f>
        <v>#REF!</v>
      </c>
      <c r="G35" s="131" t="e">
        <f>#REF!</f>
        <v>#REF!</v>
      </c>
      <c r="H35" s="149" t="e">
        <f>#REF!</f>
        <v>#REF!</v>
      </c>
      <c r="I35" s="132" t="e">
        <f>#REF!/(#REF!-#REF!-#REF!)</f>
        <v>#REF!</v>
      </c>
      <c r="J35" s="132" t="e">
        <f>#REF!</f>
        <v>#REF!</v>
      </c>
      <c r="K35" s="132" t="e">
        <f>#REF!</f>
        <v>#REF!</v>
      </c>
      <c r="L35" s="132" t="e">
        <f>#REF!</f>
        <v>#REF!</v>
      </c>
      <c r="M35" s="132" t="e">
        <f>#REF!</f>
        <v>#REF!</v>
      </c>
    </row>
  </sheetData>
  <dataConsolidate/>
  <mergeCells count="1">
    <mergeCell ref="B2:N2"/>
  </mergeCells>
  <conditionalFormatting sqref="D12">
    <cfRule type="cellIs" dxfId="184" priority="123" operator="lessThan">
      <formula>MAX(D13:D15)</formula>
    </cfRule>
  </conditionalFormatting>
  <conditionalFormatting sqref="E12">
    <cfRule type="cellIs" dxfId="183" priority="122" operator="lessThan">
      <formula>MAX(E13:E15)</formula>
    </cfRule>
  </conditionalFormatting>
  <conditionalFormatting sqref="F12">
    <cfRule type="cellIs" dxfId="182" priority="121" operator="lessThan">
      <formula>MAX(F13:F15)</formula>
    </cfRule>
  </conditionalFormatting>
  <conditionalFormatting sqref="I12">
    <cfRule type="cellIs" dxfId="181" priority="120" operator="lessThan">
      <formula>MAX(I13:I15)</formula>
    </cfRule>
  </conditionalFormatting>
  <conditionalFormatting sqref="J12">
    <cfRule type="cellIs" dxfId="180" priority="119" operator="lessThan">
      <formula>MAX(J13:J15)</formula>
    </cfRule>
  </conditionalFormatting>
  <conditionalFormatting sqref="K12">
    <cfRule type="cellIs" dxfId="179" priority="118" operator="lessThan">
      <formula>MAX(K13:K15)</formula>
    </cfRule>
  </conditionalFormatting>
  <conditionalFormatting sqref="G12">
    <cfRule type="cellIs" dxfId="178" priority="117" operator="greaterThan">
      <formula>MIN(G13:G15)</formula>
    </cfRule>
  </conditionalFormatting>
  <conditionalFormatting sqref="H12">
    <cfRule type="cellIs" dxfId="177" priority="116" operator="greaterThan">
      <formula>MIN(H13:H15)</formula>
    </cfRule>
  </conditionalFormatting>
  <conditionalFormatting sqref="D6">
    <cfRule type="cellIs" dxfId="176" priority="94" operator="lessThan">
      <formula>MAX(D7:D9)</formula>
    </cfRule>
  </conditionalFormatting>
  <conditionalFormatting sqref="E6">
    <cfRule type="cellIs" dxfId="175" priority="93" operator="lessThan">
      <formula>MAX(E7:E9)</formula>
    </cfRule>
  </conditionalFormatting>
  <conditionalFormatting sqref="I6">
    <cfRule type="cellIs" dxfId="174" priority="92" operator="lessThan">
      <formula>MAX(I7:I9)</formula>
    </cfRule>
  </conditionalFormatting>
  <conditionalFormatting sqref="H6">
    <cfRule type="cellIs" dxfId="173" priority="91" operator="greaterThan">
      <formula>MIN(H7:H9)</formula>
    </cfRule>
  </conditionalFormatting>
  <conditionalFormatting sqref="F6">
    <cfRule type="cellIs" dxfId="172" priority="90" operator="lessThan">
      <formula>MAX(F7:F9)</formula>
    </cfRule>
  </conditionalFormatting>
  <conditionalFormatting sqref="J6:K6">
    <cfRule type="cellIs" dxfId="171" priority="88" operator="lessThan">
      <formula>MAX(J7:J9)</formula>
    </cfRule>
  </conditionalFormatting>
  <conditionalFormatting sqref="G6">
    <cfRule type="cellIs" dxfId="170" priority="89" operator="greaterThan">
      <formula>MIN(G7:G9)</formula>
    </cfRule>
  </conditionalFormatting>
  <conditionalFormatting sqref="L12">
    <cfRule type="cellIs" dxfId="169" priority="64" operator="lessThan">
      <formula>MAX(L13:L15)</formula>
    </cfRule>
  </conditionalFormatting>
  <conditionalFormatting sqref="M12">
    <cfRule type="cellIs" dxfId="168" priority="63" operator="lessThan">
      <formula>MAX(M13:M15)</formula>
    </cfRule>
  </conditionalFormatting>
  <conditionalFormatting sqref="L6:M6">
    <cfRule type="cellIs" dxfId="167" priority="61" operator="lessThan">
      <formula>MAX(L7:L9)</formula>
    </cfRule>
  </conditionalFormatting>
  <conditionalFormatting sqref="M27">
    <cfRule type="cellIs" dxfId="166" priority="21" operator="lessThan">
      <formula>MAX(M28:M30)</formula>
    </cfRule>
  </conditionalFormatting>
  <conditionalFormatting sqref="D17">
    <cfRule type="cellIs" dxfId="165" priority="50" operator="lessThan">
      <formula>MAX(D18:D20)</formula>
    </cfRule>
  </conditionalFormatting>
  <conditionalFormatting sqref="E17">
    <cfRule type="cellIs" dxfId="164" priority="49" operator="lessThan">
      <formula>MAX(E18:E20)</formula>
    </cfRule>
  </conditionalFormatting>
  <conditionalFormatting sqref="F17">
    <cfRule type="cellIs" dxfId="163" priority="48" operator="lessThan">
      <formula>MAX(F18:F20)</formula>
    </cfRule>
  </conditionalFormatting>
  <conditionalFormatting sqref="I17">
    <cfRule type="cellIs" dxfId="162" priority="47" operator="lessThan">
      <formula>MAX(I18:I20)</formula>
    </cfRule>
  </conditionalFormatting>
  <conditionalFormatting sqref="J17">
    <cfRule type="cellIs" dxfId="161" priority="46" operator="lessThan">
      <formula>MAX(J18:J20)</formula>
    </cfRule>
  </conditionalFormatting>
  <conditionalFormatting sqref="K17">
    <cfRule type="cellIs" dxfId="160" priority="45" operator="lessThan">
      <formula>MAX(K18:K20)</formula>
    </cfRule>
  </conditionalFormatting>
  <conditionalFormatting sqref="G17">
    <cfRule type="cellIs" dxfId="159" priority="44" operator="greaterThan">
      <formula>MIN(G18:G20)</formula>
    </cfRule>
  </conditionalFormatting>
  <conditionalFormatting sqref="H17">
    <cfRule type="cellIs" dxfId="158" priority="43" operator="greaterThan">
      <formula>MIN(H18:H20)</formula>
    </cfRule>
  </conditionalFormatting>
  <conditionalFormatting sqref="L17">
    <cfRule type="cellIs" dxfId="157" priority="42" operator="lessThan">
      <formula>MAX(L18:L20)</formula>
    </cfRule>
  </conditionalFormatting>
  <conditionalFormatting sqref="M17">
    <cfRule type="cellIs" dxfId="156" priority="41" operator="lessThan">
      <formula>MAX(M18:M20)</formula>
    </cfRule>
  </conditionalFormatting>
  <conditionalFormatting sqref="D22">
    <cfRule type="cellIs" dxfId="155" priority="40" operator="lessThan">
      <formula>MAX(D23:D25)</formula>
    </cfRule>
  </conditionalFormatting>
  <conditionalFormatting sqref="E22">
    <cfRule type="cellIs" dxfId="154" priority="39" operator="lessThan">
      <formula>MAX(E23:E25)</formula>
    </cfRule>
  </conditionalFormatting>
  <conditionalFormatting sqref="F22">
    <cfRule type="cellIs" dxfId="153" priority="38" operator="lessThan">
      <formula>MAX(F23:F25)</formula>
    </cfRule>
  </conditionalFormatting>
  <conditionalFormatting sqref="I22">
    <cfRule type="cellIs" dxfId="152" priority="37" operator="lessThan">
      <formula>MAX(I23:I25)</formula>
    </cfRule>
  </conditionalFormatting>
  <conditionalFormatting sqref="J22">
    <cfRule type="cellIs" dxfId="151" priority="36" operator="lessThan">
      <formula>MAX(J23:J25)</formula>
    </cfRule>
  </conditionalFormatting>
  <conditionalFormatting sqref="K22">
    <cfRule type="cellIs" dxfId="150" priority="35" operator="lessThan">
      <formula>MAX(K23:K25)</formula>
    </cfRule>
  </conditionalFormatting>
  <conditionalFormatting sqref="G22">
    <cfRule type="cellIs" dxfId="149" priority="34" operator="greaterThan">
      <formula>MIN(G23:G25)</formula>
    </cfRule>
  </conditionalFormatting>
  <conditionalFormatting sqref="H22">
    <cfRule type="cellIs" dxfId="148" priority="33" operator="greaterThan">
      <formula>MIN(H23:H25)</formula>
    </cfRule>
  </conditionalFormatting>
  <conditionalFormatting sqref="L22">
    <cfRule type="cellIs" dxfId="147" priority="32" operator="lessThan">
      <formula>MAX(L23:L25)</formula>
    </cfRule>
  </conditionalFormatting>
  <conditionalFormatting sqref="M22">
    <cfRule type="cellIs" dxfId="146" priority="31" operator="lessThan">
      <formula>MAX(M23:M25)</formula>
    </cfRule>
  </conditionalFormatting>
  <conditionalFormatting sqref="D27">
    <cfRule type="cellIs" dxfId="145" priority="30" operator="lessThan">
      <formula>MAX(D28:D30)</formula>
    </cfRule>
  </conditionalFormatting>
  <conditionalFormatting sqref="E27">
    <cfRule type="cellIs" dxfId="144" priority="29" operator="lessThan">
      <formula>MAX(E28:E30)</formula>
    </cfRule>
  </conditionalFormatting>
  <conditionalFormatting sqref="F27">
    <cfRule type="cellIs" dxfId="143" priority="28" operator="lessThan">
      <formula>MAX(F28:F30)</formula>
    </cfRule>
  </conditionalFormatting>
  <conditionalFormatting sqref="I27">
    <cfRule type="cellIs" dxfId="142" priority="27" operator="lessThan">
      <formula>MAX(I28:I30)</formula>
    </cfRule>
  </conditionalFormatting>
  <conditionalFormatting sqref="J27">
    <cfRule type="cellIs" dxfId="141" priority="26" operator="lessThan">
      <formula>MAX(J28:J30)</formula>
    </cfRule>
  </conditionalFormatting>
  <conditionalFormatting sqref="K27">
    <cfRule type="cellIs" dxfId="140" priority="25" operator="lessThan">
      <formula>MAX(K28:K30)</formula>
    </cfRule>
  </conditionalFormatting>
  <conditionalFormatting sqref="G27">
    <cfRule type="cellIs" dxfId="139" priority="24" operator="greaterThan">
      <formula>MIN(G28:G30)</formula>
    </cfRule>
  </conditionalFormatting>
  <conditionalFormatting sqref="H27">
    <cfRule type="cellIs" dxfId="138" priority="23" operator="greaterThan">
      <formula>MIN(H28:H30)</formula>
    </cfRule>
  </conditionalFormatting>
  <conditionalFormatting sqref="L27">
    <cfRule type="cellIs" dxfId="137" priority="22" operator="lessThan">
      <formula>MAX(L28:L30)</formula>
    </cfRule>
  </conditionalFormatting>
  <conditionalFormatting sqref="M32">
    <cfRule type="cellIs" dxfId="136" priority="1" operator="lessThan">
      <formula>MAX(M33:M35)</formula>
    </cfRule>
  </conditionalFormatting>
  <conditionalFormatting sqref="D32">
    <cfRule type="cellIs" dxfId="135" priority="10" operator="lessThan">
      <formula>MAX(D33:D35)</formula>
    </cfRule>
  </conditionalFormatting>
  <conditionalFormatting sqref="E32">
    <cfRule type="cellIs" dxfId="134" priority="9" operator="lessThan">
      <formula>MAX(E33:E35)</formula>
    </cfRule>
  </conditionalFormatting>
  <conditionalFormatting sqref="F32">
    <cfRule type="cellIs" dxfId="133" priority="8" operator="lessThan">
      <formula>MAX(F33:F35)</formula>
    </cfRule>
  </conditionalFormatting>
  <conditionalFormatting sqref="I32">
    <cfRule type="cellIs" dxfId="132" priority="7" operator="lessThan">
      <formula>MAX(I33:I35)</formula>
    </cfRule>
  </conditionalFormatting>
  <conditionalFormatting sqref="J32">
    <cfRule type="cellIs" dxfId="131" priority="6" operator="lessThan">
      <formula>MAX(J33:J35)</formula>
    </cfRule>
  </conditionalFormatting>
  <conditionalFormatting sqref="K32">
    <cfRule type="cellIs" dxfId="130" priority="5" operator="lessThan">
      <formula>MAX(K33:K35)</formula>
    </cfRule>
  </conditionalFormatting>
  <conditionalFormatting sqref="G32">
    <cfRule type="cellIs" dxfId="129" priority="4" operator="greaterThan">
      <formula>MIN(G33:G35)</formula>
    </cfRule>
  </conditionalFormatting>
  <conditionalFormatting sqref="H32">
    <cfRule type="cellIs" dxfId="128" priority="3" operator="greaterThan">
      <formula>MIN(H33:H35)</formula>
    </cfRule>
  </conditionalFormatting>
  <conditionalFormatting sqref="L32">
    <cfRule type="cellIs" dxfId="127" priority="2" operator="lessThan">
      <formula>MAX(L33:L35)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7" tint="-0.249977111117893"/>
  </sheetPr>
  <dimension ref="B1:U38"/>
  <sheetViews>
    <sheetView showGridLines="0" zoomScale="70" zoomScaleNormal="70" workbookViewId="0">
      <selection activeCell="D6" sqref="D6"/>
    </sheetView>
  </sheetViews>
  <sheetFormatPr baseColWidth="10" defaultColWidth="9.140625" defaultRowHeight="15"/>
  <cols>
    <col min="1" max="1" width="1" style="126" customWidth="1"/>
    <col min="2" max="2" width="23.85546875" style="126" bestFit="1" customWidth="1"/>
    <col min="3" max="3" width="12.85546875" style="126" bestFit="1" customWidth="1"/>
    <col min="4" max="4" width="21.710937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4.85546875" style="126" customWidth="1"/>
    <col min="10" max="10" width="21" style="126" bestFit="1" customWidth="1"/>
    <col min="11" max="11" width="25.85546875" style="126" customWidth="1"/>
    <col min="12" max="12" width="21" style="126" customWidth="1"/>
    <col min="13" max="13" width="26.7109375" style="126" customWidth="1"/>
    <col min="14" max="14" width="1" style="126" customWidth="1"/>
    <col min="15" max="15" width="5.42578125" style="126" bestFit="1" customWidth="1"/>
    <col min="16" max="16" width="9.140625" style="126"/>
    <col min="17" max="17" width="11.140625" style="126" customWidth="1"/>
    <col min="18" max="19" width="9.140625" style="126"/>
    <col min="20" max="20" width="10" style="126" customWidth="1"/>
    <col min="21" max="21" width="11.85546875" style="126" customWidth="1"/>
    <col min="22" max="16384" width="9.140625" style="126"/>
  </cols>
  <sheetData>
    <row r="1" spans="2:21" ht="9.75" customHeight="1"/>
    <row r="2" spans="2:21" ht="31.5" customHeight="1">
      <c r="B2" s="643" t="s">
        <v>101</v>
      </c>
      <c r="C2" s="644"/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5"/>
    </row>
    <row r="3" spans="2:21" ht="9.75" customHeight="1"/>
    <row r="4" spans="2:21" ht="78.7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  <c r="T4" s="140"/>
      <c r="U4" s="140"/>
    </row>
    <row r="5" spans="2:21" ht="7.5" customHeight="1">
      <c r="C5" s="127"/>
      <c r="D5" s="141"/>
      <c r="E5" s="141"/>
      <c r="F5" s="141"/>
      <c r="G5" s="141"/>
      <c r="H5" s="141"/>
      <c r="I5" s="141"/>
      <c r="J5" s="127"/>
      <c r="K5" s="127"/>
      <c r="L5" s="127"/>
      <c r="M5" s="127"/>
    </row>
    <row r="6" spans="2:21" ht="16.5" customHeight="1">
      <c r="B6" s="9" t="s">
        <v>118</v>
      </c>
      <c r="C6" s="142" t="s">
        <v>73</v>
      </c>
      <c r="D6" s="129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E6" s="130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F6" s="129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G6" s="129" t="e">
        <f ca="1">SUMIF('C&amp;T_4G_CA_MAIN_CITIES'!$CT:$CT,$C6,'C&amp;T_4G_CA_MAIN_CITIES'!BJ:BJ)/COUNTIF('C&amp;T_4G_CA_MAIN_CITIES'!$CT:$CT,$C6)</f>
        <v>#DIV/0!</v>
      </c>
      <c r="H6" s="148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I6" s="130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6)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6))</f>
        <v>#VALUE!</v>
      </c>
      <c r="J6" s="130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K6" s="130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L6" s="130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M6" s="130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O6" s="646" t="s">
        <v>113</v>
      </c>
    </row>
    <row r="7" spans="2:21" ht="15.75">
      <c r="B7" s="127"/>
      <c r="C7" s="142" t="s">
        <v>74</v>
      </c>
      <c r="D7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E7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F7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G7" s="131" t="e">
        <f ca="1">SUMIF('C&amp;T_4G_CA_MAIN_CITIES'!$CT:$CT,$C7,'C&amp;T_4G_CA_MAIN_CITIES'!BJ:BJ)/COUNTIF('C&amp;T_4G_CA_MAIN_CITIES'!$CT:$CT,$C7)</f>
        <v>#DIV/0!</v>
      </c>
      <c r="H7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I7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7)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7))</f>
        <v>#VALUE!</v>
      </c>
      <c r="J7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K7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L7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M7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O7" s="646"/>
    </row>
    <row r="8" spans="2:21" ht="15.75">
      <c r="B8" s="127"/>
      <c r="C8" s="142" t="s">
        <v>75</v>
      </c>
      <c r="D8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E8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F8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G8" s="131" t="e">
        <f ca="1">SUMIF('C&amp;T_4G_CA_MAIN_CITIES'!$CT:$CT,$C8,'C&amp;T_4G_CA_MAIN_CITIES'!BJ:BJ)/COUNTIF('C&amp;T_4G_CA_MAIN_CITIES'!$CT:$CT,$C8)</f>
        <v>#DIV/0!</v>
      </c>
      <c r="H8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I8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8)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8))</f>
        <v>#VALUE!</v>
      </c>
      <c r="J8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K8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L8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M8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O8" s="646"/>
    </row>
    <row r="9" spans="2:21" ht="15.75" customHeight="1">
      <c r="B9" s="127"/>
      <c r="C9" s="142" t="s">
        <v>76</v>
      </c>
      <c r="D9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E9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F9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G9" s="131" t="e">
        <f ca="1">SUMIF('C&amp;T_4G_CA_MAIN_CITIES'!$CT:$CT,$C9,'C&amp;T_4G_CA_MAIN_CITIES'!BJ:BJ)/COUNTIF('C&amp;T_4G_CA_MAIN_CITIES'!$CT:$CT,$C9)</f>
        <v>#DIV/0!</v>
      </c>
      <c r="H9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I9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9)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9))</f>
        <v>#VALUE!</v>
      </c>
      <c r="J9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K9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L9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M9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O9" s="646"/>
    </row>
    <row r="10" spans="2:21" ht="7.5" customHeight="1">
      <c r="D10" s="138"/>
      <c r="E10" s="19"/>
      <c r="F10" s="138"/>
      <c r="G10" s="19"/>
      <c r="H10" s="150"/>
      <c r="I10" s="19"/>
      <c r="J10" s="151"/>
      <c r="K10" s="151"/>
      <c r="L10" s="151"/>
      <c r="M10" s="151"/>
      <c r="O10" s="646"/>
    </row>
    <row r="11" spans="2:21" ht="15.75">
      <c r="B11" s="9" t="s">
        <v>120</v>
      </c>
      <c r="C11" s="142" t="s">
        <v>73</v>
      </c>
      <c r="D11" s="129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E11" s="130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F11" s="129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G11" s="129" t="e">
        <f ca="1">SUMIF('C&amp;T_4G_CA_SMALLER_CITIES'!$CT:$CT,$C11,'C&amp;T_4G_CA_SMALLER_CITIES'!BJ:BJ)/COUNTIF('C&amp;T_4G_CA_SMALLER_CITIES'!$CT:$CT,$C11)</f>
        <v>#DIV/0!</v>
      </c>
      <c r="H11" s="148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I11" s="130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11)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11))</f>
        <v>#VALUE!</v>
      </c>
      <c r="J11" s="130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K11" s="130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L11" s="130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M11" s="130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O11" s="646"/>
    </row>
    <row r="12" spans="2:21" ht="15.75">
      <c r="B12" s="127"/>
      <c r="C12" s="142" t="s">
        <v>74</v>
      </c>
      <c r="D12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E12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F12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G12" s="131" t="e">
        <f ca="1">SUMIF('C&amp;T_4G_CA_SMALLER_CITIES'!$CT:$CT,$C12,'C&amp;T_4G_CA_SMALLER_CITIES'!BJ:BJ)/COUNTIF('C&amp;T_4G_CA_SMALLER_CITIES'!$CT:$CT,$C12)</f>
        <v>#DIV/0!</v>
      </c>
      <c r="H12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I12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12)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12))</f>
        <v>#VALUE!</v>
      </c>
      <c r="J12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K12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L12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M12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O12" s="646"/>
    </row>
    <row r="13" spans="2:21" ht="15.75">
      <c r="B13" s="127"/>
      <c r="C13" s="142" t="s">
        <v>75</v>
      </c>
      <c r="D13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E13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F13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G13" s="131" t="e">
        <f ca="1">SUMIF('C&amp;T_4G_CA_SMALLER_CITIES'!$CT:$CT,$C13,'C&amp;T_4G_CA_SMALLER_CITIES'!BJ:BJ)/COUNTIF('C&amp;T_4G_CA_SMALLER_CITIES'!$CT:$CT,$C13)</f>
        <v>#DIV/0!</v>
      </c>
      <c r="H13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I13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13)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13))</f>
        <v>#VALUE!</v>
      </c>
      <c r="J13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K13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L13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M13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O13" s="646"/>
    </row>
    <row r="14" spans="2:21" ht="15.75" customHeight="1">
      <c r="B14" s="127"/>
      <c r="C14" s="142" t="s">
        <v>76</v>
      </c>
      <c r="D14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E14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F14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G14" s="131" t="e">
        <f ca="1">SUMIF('C&amp;T_4G_CA_SMALLER_CITIES'!$CT:$CT,$C14,'C&amp;T_4G_CA_SMALLER_CITIES'!BJ:BJ)/COUNTIF('C&amp;T_4G_CA_SMALLER_CITIES'!$CT:$CT,$C14)</f>
        <v>#DIV/0!</v>
      </c>
      <c r="H14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I14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14)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14))</f>
        <v>#VALUE!</v>
      </c>
      <c r="J14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K14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L14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M14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O14" s="646"/>
    </row>
    <row r="15" spans="2:21" ht="7.5" customHeight="1">
      <c r="D15" s="138"/>
      <c r="E15" s="19"/>
      <c r="F15" s="138"/>
      <c r="G15" s="19"/>
      <c r="H15" s="150"/>
      <c r="I15" s="19"/>
      <c r="J15" s="151"/>
      <c r="K15" s="151"/>
      <c r="L15" s="151"/>
      <c r="M15" s="151"/>
      <c r="O15" s="646"/>
    </row>
    <row r="16" spans="2:21" ht="15.75">
      <c r="B16" s="153" t="s">
        <v>122</v>
      </c>
      <c r="C16" s="154" t="s">
        <v>73</v>
      </c>
      <c r="D16" s="129" t="e">
        <f ca="1">(SUMPRODUCT(INDIRECT("'C&amp;T_4G_CA_SMALLER_CITIES'!$CK$2:$CK$"&amp;COUNTA('C&amp;T_4G_CA_SMALLER_CITIES'!$A:$A))*(INDIRECT("'C&amp;T_4G_CA_SMALLER_CITIES'!$CT$2:$CT$"&amp;COUNTA('C&amp;T_4G_CA_SMALLER_CITIES'!$A:$A))=$C16))*D11+SUMPRODUCT(INDIRECT("'C&amp;T_4G_CA_MAIN_CITIES'!$CK$2:$CK$"&amp;COUNTA('C&amp;T_4G_CA_MAIN_CITIES'!$A:$A))*(INDIRECT("'C&amp;T_4G_CA_MAIN_CITIES'!$CT$2:$CT$"&amp;COUNTA('C&amp;T_4G_CA_MAIN_CITIES'!$A:$A))=$C6))*D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E16" s="130" t="e">
        <f ca="1">(SUMPRODUCT(INDIRECT("'C&amp;T_4G_CA_SMALLER_CITIES'!$CK$2:$CK$"&amp;COUNTA('C&amp;T_4G_CA_SMALLER_CITIES'!$A:$A))*(INDIRECT("'C&amp;T_4G_CA_SMALLER_CITIES'!$CT$2:$CT$"&amp;COUNTA('C&amp;T_4G_CA_SMALLER_CITIES'!$A:$A))=$C16))*E11+SUMPRODUCT(INDIRECT("'C&amp;T_4G_CA_MAIN_CITIES'!$CK$2:$CK$"&amp;COUNTA('C&amp;T_4G_CA_MAIN_CITIES'!$A:$A))*(INDIRECT("'C&amp;T_4G_CA_MAIN_CITIES'!$CT$2:$CT$"&amp;COUNTA('C&amp;T_4G_CA_MAIN_CITIES'!$A:$A))=$C6))*E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F16" s="129" t="e">
        <f ca="1">(SUMPRODUCT(INDIRECT("'C&amp;T_4G_CA_SMALLER_CITIES'!$CK$2:$CK$"&amp;COUNTA('C&amp;T_4G_CA_SMALLER_CITIES'!$A:$A))*(INDIRECT("'C&amp;T_4G_CA_SMALLER_CITIES'!$CT$2:$CT$"&amp;COUNTA('C&amp;T_4G_CA_SMALLER_CITIES'!$A:$A))=$C16))*F11+SUMPRODUCT(INDIRECT("'C&amp;T_4G_CA_MAIN_CITIES'!$CK$2:$CK$"&amp;COUNTA('C&amp;T_4G_CA_MAIN_CITIES'!$A:$A))*(INDIRECT("'C&amp;T_4G_CA_MAIN_CITIES'!$CT$2:$CT$"&amp;COUNTA('C&amp;T_4G_CA_MAIN_CITIES'!$A:$A))=$C6))*F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G16" s="129" t="e">
        <f ca="1">SUMIF('C&amp;T_4G_CA_MAIN_CITIES'!$CT:$CT,$C16,'C&amp;T_4G_CA_MAIN_CITIES'!BK:BK)/COUNTIF('C&amp;T_4G_CA_MAIN_CITIES'!$CT:$CT,$C16)</f>
        <v>#DIV/0!</v>
      </c>
      <c r="H16" s="148" t="e">
        <f ca="1">(SUMPRODUCT(INDIRECT("'C&amp;T_4G_CA_SMALLER_CITIES'!$CK$2:$CK$"&amp;COUNTA('C&amp;T_4G_CA_SMALLER_CITIES'!$A:$A))*(INDIRECT("'C&amp;T_4G_CA_SMALLER_CITIES'!$CT$2:$CT$"&amp;COUNTA('C&amp;T_4G_CA_SMALLER_CITIES'!$A:$A))=$C16))*H11+SUMPRODUCT(INDIRECT("'C&amp;T_4G_CA_MAIN_CITIES'!$CK$2:$CK$"&amp;COUNTA('C&amp;T_4G_CA_MAIN_CITIES'!$A:$A))*(INDIRECT("'C&amp;T_4G_CA_MAIN_CITIES'!$CT$2:$CT$"&amp;COUNTA('C&amp;T_4G_CA_MAIN_CITIES'!$A:$A))=$C6))*H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I16" s="130" t="e">
        <f ca="1">(SUMPRODUCT(INDIRECT("'C&amp;T_4G_CA_SMALLER_CITIES'!$CK$2:$CK$"&amp;COUNTA('C&amp;T_4G_CA_SMALLER_CITIES'!$A:$A))*(INDIRECT("'C&amp;T_4G_CA_SMALLER_CITIES'!$CT$2:$CT$"&amp;COUNTA('C&amp;T_4G_CA_SMALLER_CITIES'!$A:$A))=$C16))*I11+SUMPRODUCT(INDIRECT("'C&amp;T_4G_CA_MAIN_CITIES'!$CK$2:$CK$"&amp;COUNTA('C&amp;T_4G_CA_MAIN_CITIES'!$A:$A))*(INDIRECT("'C&amp;T_4G_CA_MAIN_CITIES'!$CT$2:$CT$"&amp;COUNTA('C&amp;T_4G_CA_MAIN_CITIES'!$A:$A))=$C6))*I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J16" s="130" t="e">
        <f ca="1">(SUMPRODUCT(INDIRECT("'C&amp;T_4G_CA_SMALLER_CITIES'!$CK$2:$CK$"&amp;COUNTA('C&amp;T_4G_CA_SMALLER_CITIES'!$A:$A))*(INDIRECT("'C&amp;T_4G_CA_SMALLER_CITIES'!$CT$2:$CT$"&amp;COUNTA('C&amp;T_4G_CA_SMALLER_CITIES'!$A:$A))=$C16))*J11+SUMPRODUCT(INDIRECT("'C&amp;T_4G_CA_MAIN_CITIES'!$CK$2:$CK$"&amp;COUNTA('C&amp;T_4G_CA_MAIN_CITIES'!$A:$A))*(INDIRECT("'C&amp;T_4G_CA_MAIN_CITIES'!$CT$2:$CT$"&amp;COUNTA('C&amp;T_4G_CA_MAIN_CITIES'!$A:$A))=$C6))*J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K16" s="130" t="e">
        <f ca="1">(SUMPRODUCT(INDIRECT("'C&amp;T_4G_CA_SMALLER_CITIES'!$CK$2:$CK$"&amp;COUNTA('C&amp;T_4G_CA_SMALLER_CITIES'!$A:$A))*(INDIRECT("'C&amp;T_4G_CA_SMALLER_CITIES'!$CT$2:$CT$"&amp;COUNTA('C&amp;T_4G_CA_SMALLER_CITIES'!$A:$A))=$C16))*K11+SUMPRODUCT(INDIRECT("'C&amp;T_4G_CA_MAIN_CITIES'!$CK$2:$CK$"&amp;COUNTA('C&amp;T_4G_CA_MAIN_CITIES'!$A:$A))*(INDIRECT("'C&amp;T_4G_CA_MAIN_CITIES'!$CT$2:$CT$"&amp;COUNTA('C&amp;T_4G_CA_MAIN_CITIES'!$A:$A))=$C6))*K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L16" s="130" t="e">
        <f ca="1">((SUMPRODUCT(INDIRECT("'C&amp;T_4G_CA_SMALLER_CITIES'!$CK$2:$CK$"&amp;COUNTA('C&amp;T_4G_CA_SMALLER_CITIES'!$A:$A))*(INDIRECT("'C&amp;T_4G_CA_SMALLER_CITIES'!$CT$2:$CT$"&amp;COUNTA('C&amp;T_4G_CA_SMALLER_CITIES'!$A:$A))=$C16))-$Q11)*L11+(SUMPRODUCT(INDIRECT("'C&amp;T_4G_CA_MAIN_CITIES'!$CK$2:$CK$"&amp;COUNTA('C&amp;T_4G_CA_MAIN_CITIES'!$A:$A))*(INDIRECT("'C&amp;T_4G_CA_MAIN_CITIES'!$CT$2:$CT$"&amp;COUNTA('C&amp;T_4G_CA_MAIN_CITIES'!$A:$A))=$C6))-$Q6)*L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M16" s="130" t="e">
        <f ca="1">((SUMPRODUCT(INDIRECT("'C&amp;T_4G_CA_SMALLER_CITIES'!$CK$2:$CK$"&amp;COUNTA('C&amp;T_4G_CA_SMALLER_CITIES'!$A:$A))*(INDIRECT("'C&amp;T_4G_CA_SMALLER_CITIES'!$CT$2:$CT$"&amp;COUNTA('C&amp;T_4G_CA_SMALLER_CITIES'!$A:$A))=$C16))-$Q11)*M11+(SUMPRODUCT(INDIRECT("'C&amp;T_4G_CA_MAIN_CITIES'!$CK$2:$CK$"&amp;COUNTA('C&amp;T_4G_CA_MAIN_CITIES'!$A:$A))*(INDIRECT("'C&amp;T_4G_CA_MAIN_CITIES'!$CT$2:$CT$"&amp;COUNTA('C&amp;T_4G_CA_MAIN_CITIES'!$A:$A))=$C6))-$Q6)*M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O16" s="646"/>
    </row>
    <row r="17" spans="2:15" ht="15.75">
      <c r="B17" s="153"/>
      <c r="C17" s="154" t="s">
        <v>74</v>
      </c>
      <c r="D17" s="155" t="e">
        <f ca="1">(SUMPRODUCT(INDIRECT("'C&amp;T_4G_CA_SMALLER_CITIES'!$CK$2:$CK$"&amp;COUNTA('C&amp;T_4G_CA_SMALLER_CITIES'!$A:$A))*(INDIRECT("'C&amp;T_4G_CA_SMALLER_CITIES'!$CT$2:$CT$"&amp;COUNTA('C&amp;T_4G_CA_SMALLER_CITIES'!$A:$A))=$C17))*D12+SUMPRODUCT(INDIRECT("'C&amp;T_4G_CA_MAIN_CITIES'!$CK$2:$CK$"&amp;COUNTA('C&amp;T_4G_CA_MAIN_CITIES'!$A:$A))*(INDIRECT("'C&amp;T_4G_CA_MAIN_CITIES'!$CT$2:$CT$"&amp;COUNTA('C&amp;T_4G_CA_MAIN_CITIES'!$A:$A))=$C7))*D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E17" s="156" t="e">
        <f ca="1">(SUMPRODUCT(INDIRECT("'C&amp;T_4G_CA_SMALLER_CITIES'!$CK$2:$CK$"&amp;COUNTA('C&amp;T_4G_CA_SMALLER_CITIES'!$A:$A))*(INDIRECT("'C&amp;T_4G_CA_SMALLER_CITIES'!$CT$2:$CT$"&amp;COUNTA('C&amp;T_4G_CA_SMALLER_CITIES'!$A:$A))=$C17))*E12+SUMPRODUCT(INDIRECT("'C&amp;T_4G_CA_MAIN_CITIES'!$CK$2:$CK$"&amp;COUNTA('C&amp;T_4G_CA_MAIN_CITIES'!$A:$A))*(INDIRECT("'C&amp;T_4G_CA_MAIN_CITIES'!$CT$2:$CT$"&amp;COUNTA('C&amp;T_4G_CA_MAIN_CITIES'!$A:$A))=$C7))*E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F17" s="155" t="e">
        <f ca="1">(SUMPRODUCT(INDIRECT("'C&amp;T_4G_CA_SMALLER_CITIES'!$CK$2:$CK$"&amp;COUNTA('C&amp;T_4G_CA_SMALLER_CITIES'!$A:$A))*(INDIRECT("'C&amp;T_4G_CA_SMALLER_CITIES'!$CT$2:$CT$"&amp;COUNTA('C&amp;T_4G_CA_SMALLER_CITIES'!$A:$A))=$C17))*F12+SUMPRODUCT(INDIRECT("'C&amp;T_4G_CA_MAIN_CITIES'!$CK$2:$CK$"&amp;COUNTA('C&amp;T_4G_CA_MAIN_CITIES'!$A:$A))*(INDIRECT("'C&amp;T_4G_CA_MAIN_CITIES'!$CT$2:$CT$"&amp;COUNTA('C&amp;T_4G_CA_MAIN_CITIES'!$A:$A))=$C7))*F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G17" s="155" t="e">
        <f ca="1">SUMIF('C&amp;T_4G_CA_MAIN_CITIES'!$CT:$CT,$C17,'C&amp;T_4G_CA_MAIN_CITIES'!BK:BK)/COUNTIF('C&amp;T_4G_CA_MAIN_CITIES'!$CT:$CT,$C17)</f>
        <v>#DIV/0!</v>
      </c>
      <c r="H17" s="157" t="e">
        <f ca="1">(SUMPRODUCT(INDIRECT("'C&amp;T_4G_CA_SMALLER_CITIES'!$CK$2:$CK$"&amp;COUNTA('C&amp;T_4G_CA_SMALLER_CITIES'!$A:$A))*(INDIRECT("'C&amp;T_4G_CA_SMALLER_CITIES'!$CT$2:$CT$"&amp;COUNTA('C&amp;T_4G_CA_SMALLER_CITIES'!$A:$A))=$C17))*H12+SUMPRODUCT(INDIRECT("'C&amp;T_4G_CA_MAIN_CITIES'!$CK$2:$CK$"&amp;COUNTA('C&amp;T_4G_CA_MAIN_CITIES'!$A:$A))*(INDIRECT("'C&amp;T_4G_CA_MAIN_CITIES'!$CT$2:$CT$"&amp;COUNTA('C&amp;T_4G_CA_MAIN_CITIES'!$A:$A))=$C7))*H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I17" s="156" t="e">
        <f ca="1">(SUMPRODUCT(INDIRECT("'C&amp;T_4G_CA_SMALLER_CITIES'!$CK$2:$CK$"&amp;COUNTA('C&amp;T_4G_CA_SMALLER_CITIES'!$A:$A))*(INDIRECT("'C&amp;T_4G_CA_SMALLER_CITIES'!$CT$2:$CT$"&amp;COUNTA('C&amp;T_4G_CA_SMALLER_CITIES'!$A:$A))=$C17))*I12+SUMPRODUCT(INDIRECT("'C&amp;T_4G_CA_MAIN_CITIES'!$CK$2:$CK$"&amp;COUNTA('C&amp;T_4G_CA_MAIN_CITIES'!$A:$A))*(INDIRECT("'C&amp;T_4G_CA_MAIN_CITIES'!$CT$2:$CT$"&amp;COUNTA('C&amp;T_4G_CA_MAIN_CITIES'!$A:$A))=$C7))*I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J17" s="156" t="e">
        <f ca="1">(SUMPRODUCT(INDIRECT("'C&amp;T_4G_CA_SMALLER_CITIES'!$CK$2:$CK$"&amp;COUNTA('C&amp;T_4G_CA_SMALLER_CITIES'!$A:$A))*(INDIRECT("'C&amp;T_4G_CA_SMALLER_CITIES'!$CT$2:$CT$"&amp;COUNTA('C&amp;T_4G_CA_SMALLER_CITIES'!$A:$A))=$C17))*J12+SUMPRODUCT(INDIRECT("'C&amp;T_4G_CA_MAIN_CITIES'!$CK$2:$CK$"&amp;COUNTA('C&amp;T_4G_CA_MAIN_CITIES'!$A:$A))*(INDIRECT("'C&amp;T_4G_CA_MAIN_CITIES'!$CT$2:$CT$"&amp;COUNTA('C&amp;T_4G_CA_MAIN_CITIES'!$A:$A))=$C7))*J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K17" s="156" t="e">
        <f ca="1">(SUMPRODUCT(INDIRECT("'C&amp;T_4G_CA_SMALLER_CITIES'!$CK$2:$CK$"&amp;COUNTA('C&amp;T_4G_CA_SMALLER_CITIES'!$A:$A))*(INDIRECT("'C&amp;T_4G_CA_SMALLER_CITIES'!$CT$2:$CT$"&amp;COUNTA('C&amp;T_4G_CA_SMALLER_CITIES'!$A:$A))=$C17))*K12+SUMPRODUCT(INDIRECT("'C&amp;T_4G_CA_MAIN_CITIES'!$CK$2:$CK$"&amp;COUNTA('C&amp;T_4G_CA_MAIN_CITIES'!$A:$A))*(INDIRECT("'C&amp;T_4G_CA_MAIN_CITIES'!$CT$2:$CT$"&amp;COUNTA('C&amp;T_4G_CA_MAIN_CITIES'!$A:$A))=$C7))*K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L17" s="156" t="e">
        <f ca="1">((SUMPRODUCT(INDIRECT("'C&amp;T_4G_CA_SMALLER_CITIES'!$CK$2:$CK$"&amp;COUNTA('C&amp;T_4G_CA_SMALLER_CITIES'!$A:$A))*(INDIRECT("'C&amp;T_4G_CA_SMALLER_CITIES'!$CT$2:$CT$"&amp;COUNTA('C&amp;T_4G_CA_SMALLER_CITIES'!$A:$A))=$C17))-$Q12)*L12+(SUMPRODUCT(INDIRECT("'C&amp;T_4G_CA_MAIN_CITIES'!$CK$2:$CK$"&amp;COUNTA('C&amp;T_4G_CA_MAIN_CITIES'!$A:$A))*(INDIRECT("'C&amp;T_4G_CA_MAIN_CITIES'!$CT$2:$CT$"&amp;COUNTA('C&amp;T_4G_CA_MAIN_CITIES'!$A:$A))=$C7))-$Q7)*L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M17" s="156" t="e">
        <f ca="1">((SUMPRODUCT(INDIRECT("'C&amp;T_4G_CA_SMALLER_CITIES'!$CK$2:$CK$"&amp;COUNTA('C&amp;T_4G_CA_SMALLER_CITIES'!$A:$A))*(INDIRECT("'C&amp;T_4G_CA_SMALLER_CITIES'!$CT$2:$CT$"&amp;COUNTA('C&amp;T_4G_CA_SMALLER_CITIES'!$A:$A))=$C17))-$Q12)*M12+(SUMPRODUCT(INDIRECT("'C&amp;T_4G_CA_MAIN_CITIES'!$CK$2:$CK$"&amp;COUNTA('C&amp;T_4G_CA_MAIN_CITIES'!$A:$A))*(INDIRECT("'C&amp;T_4G_CA_MAIN_CITIES'!$CT$2:$CT$"&amp;COUNTA('C&amp;T_4G_CA_MAIN_CITIES'!$A:$A))=$C7))-$Q7)*M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O17" s="646"/>
    </row>
    <row r="18" spans="2:15" ht="15.75">
      <c r="B18" s="153"/>
      <c r="C18" s="154" t="s">
        <v>75</v>
      </c>
      <c r="D18" s="155" t="e">
        <f ca="1">(SUMPRODUCT(INDIRECT("'C&amp;T_4G_CA_SMALLER_CITIES'!$CK$2:$CK$"&amp;COUNTA('C&amp;T_4G_CA_SMALLER_CITIES'!$A:$A))*(INDIRECT("'C&amp;T_4G_CA_SMALLER_CITIES'!$CT$2:$CT$"&amp;COUNTA('C&amp;T_4G_CA_SMALLER_CITIES'!$A:$A))=$C18))*D13+SUMPRODUCT(INDIRECT("'C&amp;T_4G_CA_MAIN_CITIES'!$CK$2:$CK$"&amp;COUNTA('C&amp;T_4G_CA_MAIN_CITIES'!$A:$A))*(INDIRECT("'C&amp;T_4G_CA_MAIN_CITIES'!$CT$2:$CT$"&amp;COUNTA('C&amp;T_4G_CA_MAIN_CITIES'!$A:$A))=$C8))*D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E18" s="156" t="e">
        <f ca="1">(SUMPRODUCT(INDIRECT("'C&amp;T_4G_CA_SMALLER_CITIES'!$CK$2:$CK$"&amp;COUNTA('C&amp;T_4G_CA_SMALLER_CITIES'!$A:$A))*(INDIRECT("'C&amp;T_4G_CA_SMALLER_CITIES'!$CT$2:$CT$"&amp;COUNTA('C&amp;T_4G_CA_SMALLER_CITIES'!$A:$A))=$C18))*E13+SUMPRODUCT(INDIRECT("'C&amp;T_4G_CA_MAIN_CITIES'!$CK$2:$CK$"&amp;COUNTA('C&amp;T_4G_CA_MAIN_CITIES'!$A:$A))*(INDIRECT("'C&amp;T_4G_CA_MAIN_CITIES'!$CT$2:$CT$"&amp;COUNTA('C&amp;T_4G_CA_MAIN_CITIES'!$A:$A))=$C8))*E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F18" s="155" t="e">
        <f ca="1">(SUMPRODUCT(INDIRECT("'C&amp;T_4G_CA_SMALLER_CITIES'!$CK$2:$CK$"&amp;COUNTA('C&amp;T_4G_CA_SMALLER_CITIES'!$A:$A))*(INDIRECT("'C&amp;T_4G_CA_SMALLER_CITIES'!$CT$2:$CT$"&amp;COUNTA('C&amp;T_4G_CA_SMALLER_CITIES'!$A:$A))=$C18))*F13+SUMPRODUCT(INDIRECT("'C&amp;T_4G_CA_MAIN_CITIES'!$CK$2:$CK$"&amp;COUNTA('C&amp;T_4G_CA_MAIN_CITIES'!$A:$A))*(INDIRECT("'C&amp;T_4G_CA_MAIN_CITIES'!$CT$2:$CT$"&amp;COUNTA('C&amp;T_4G_CA_MAIN_CITIES'!$A:$A))=$C8))*F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G18" s="155" t="e">
        <f ca="1">SUMIF('C&amp;T_4G_CA_MAIN_CITIES'!$CT:$CT,$C18,'C&amp;T_4G_CA_MAIN_CITIES'!BK:BK)/COUNTIF('C&amp;T_4G_CA_MAIN_CITIES'!$CT:$CT,$C18)</f>
        <v>#DIV/0!</v>
      </c>
      <c r="H18" s="157" t="e">
        <f ca="1">(SUMPRODUCT(INDIRECT("'C&amp;T_4G_CA_SMALLER_CITIES'!$CK$2:$CK$"&amp;COUNTA('C&amp;T_4G_CA_SMALLER_CITIES'!$A:$A))*(INDIRECT("'C&amp;T_4G_CA_SMALLER_CITIES'!$CT$2:$CT$"&amp;COUNTA('C&amp;T_4G_CA_SMALLER_CITIES'!$A:$A))=$C18))*H13+SUMPRODUCT(INDIRECT("'C&amp;T_4G_CA_MAIN_CITIES'!$CK$2:$CK$"&amp;COUNTA('C&amp;T_4G_CA_MAIN_CITIES'!$A:$A))*(INDIRECT("'C&amp;T_4G_CA_MAIN_CITIES'!$CT$2:$CT$"&amp;COUNTA('C&amp;T_4G_CA_MAIN_CITIES'!$A:$A))=$C8))*H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I18" s="156" t="e">
        <f ca="1">(SUMPRODUCT(INDIRECT("'C&amp;T_4G_CA_SMALLER_CITIES'!$CK$2:$CK$"&amp;COUNTA('C&amp;T_4G_CA_SMALLER_CITIES'!$A:$A))*(INDIRECT("'C&amp;T_4G_CA_SMALLER_CITIES'!$CT$2:$CT$"&amp;COUNTA('C&amp;T_4G_CA_SMALLER_CITIES'!$A:$A))=$C18))*I13+SUMPRODUCT(INDIRECT("'C&amp;T_4G_CA_MAIN_CITIES'!$CK$2:$CK$"&amp;COUNTA('C&amp;T_4G_CA_MAIN_CITIES'!$A:$A))*(INDIRECT("'C&amp;T_4G_CA_MAIN_CITIES'!$CT$2:$CT$"&amp;COUNTA('C&amp;T_4G_CA_MAIN_CITIES'!$A:$A))=$C8))*I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J18" s="156" t="e">
        <f ca="1">(SUMPRODUCT(INDIRECT("'C&amp;T_4G_CA_SMALLER_CITIES'!$CK$2:$CK$"&amp;COUNTA('C&amp;T_4G_CA_SMALLER_CITIES'!$A:$A))*(INDIRECT("'C&amp;T_4G_CA_SMALLER_CITIES'!$CT$2:$CT$"&amp;COUNTA('C&amp;T_4G_CA_SMALLER_CITIES'!$A:$A))=$C18))*J13+SUMPRODUCT(INDIRECT("'C&amp;T_4G_CA_MAIN_CITIES'!$CK$2:$CK$"&amp;COUNTA('C&amp;T_4G_CA_MAIN_CITIES'!$A:$A))*(INDIRECT("'C&amp;T_4G_CA_MAIN_CITIES'!$CT$2:$CT$"&amp;COUNTA('C&amp;T_4G_CA_MAIN_CITIES'!$A:$A))=$C8))*J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K18" s="156" t="e">
        <f ca="1">(SUMPRODUCT(INDIRECT("'C&amp;T_4G_CA_SMALLER_CITIES'!$CK$2:$CK$"&amp;COUNTA('C&amp;T_4G_CA_SMALLER_CITIES'!$A:$A))*(INDIRECT("'C&amp;T_4G_CA_SMALLER_CITIES'!$CT$2:$CT$"&amp;COUNTA('C&amp;T_4G_CA_SMALLER_CITIES'!$A:$A))=$C18))*K13+SUMPRODUCT(INDIRECT("'C&amp;T_4G_CA_MAIN_CITIES'!$CK$2:$CK$"&amp;COUNTA('C&amp;T_4G_CA_MAIN_CITIES'!$A:$A))*(INDIRECT("'C&amp;T_4G_CA_MAIN_CITIES'!$CT$2:$CT$"&amp;COUNTA('C&amp;T_4G_CA_MAIN_CITIES'!$A:$A))=$C8))*K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L18" s="156" t="e">
        <f ca="1">((SUMPRODUCT(INDIRECT("'C&amp;T_4G_CA_SMALLER_CITIES'!$CK$2:$CK$"&amp;COUNTA('C&amp;T_4G_CA_SMALLER_CITIES'!$A:$A))*(INDIRECT("'C&amp;T_4G_CA_SMALLER_CITIES'!$CT$2:$CT$"&amp;COUNTA('C&amp;T_4G_CA_SMALLER_CITIES'!$A:$A))=$C18))-$Q13)*L13+(SUMPRODUCT(INDIRECT("'C&amp;T_4G_CA_MAIN_CITIES'!$CK$2:$CK$"&amp;COUNTA('C&amp;T_4G_CA_MAIN_CITIES'!$A:$A))*(INDIRECT("'C&amp;T_4G_CA_MAIN_CITIES'!$CT$2:$CT$"&amp;COUNTA('C&amp;T_4G_CA_MAIN_CITIES'!$A:$A))=$C8))-$Q8)*L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M18" s="156" t="e">
        <f ca="1">((SUMPRODUCT(INDIRECT("'C&amp;T_4G_CA_SMALLER_CITIES'!$CK$2:$CK$"&amp;COUNTA('C&amp;T_4G_CA_SMALLER_CITIES'!$A:$A))*(INDIRECT("'C&amp;T_4G_CA_SMALLER_CITIES'!$CT$2:$CT$"&amp;COUNTA('C&amp;T_4G_CA_SMALLER_CITIES'!$A:$A))=$C18))-$Q13)*M13+(SUMPRODUCT(INDIRECT("'C&amp;T_4G_CA_MAIN_CITIES'!$CK$2:$CK$"&amp;COUNTA('C&amp;T_4G_CA_MAIN_CITIES'!$A:$A))*(INDIRECT("'C&amp;T_4G_CA_MAIN_CITIES'!$CT$2:$CT$"&amp;COUNTA('C&amp;T_4G_CA_MAIN_CITIES'!$A:$A))=$C8))-$Q8)*M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O18" s="646"/>
    </row>
    <row r="19" spans="2:15" ht="15.75" customHeight="1">
      <c r="B19" s="153"/>
      <c r="C19" s="154" t="s">
        <v>76</v>
      </c>
      <c r="D19" s="155" t="e">
        <f ca="1">(SUMPRODUCT(INDIRECT("'C&amp;T_4G_CA_SMALLER_CITIES'!$CK$2:$CK$"&amp;COUNTA('C&amp;T_4G_CA_SMALLER_CITIES'!$A:$A))*(INDIRECT("'C&amp;T_4G_CA_SMALLER_CITIES'!$CT$2:$CT$"&amp;COUNTA('C&amp;T_4G_CA_SMALLER_CITIES'!$A:$A))=$C19))*D14+SUMPRODUCT(INDIRECT("'C&amp;T_4G_CA_MAIN_CITIES'!$CK$2:$CK$"&amp;COUNTA('C&amp;T_4G_CA_MAIN_CITIES'!$A:$A))*(INDIRECT("'C&amp;T_4G_CA_MAIN_CITIES'!$CT$2:$CT$"&amp;COUNTA('C&amp;T_4G_CA_MAIN_CITIES'!$A:$A))=$C9))*D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E19" s="156" t="e">
        <f ca="1">(SUMPRODUCT(INDIRECT("'C&amp;T_4G_CA_SMALLER_CITIES'!$CK$2:$CK$"&amp;COUNTA('C&amp;T_4G_CA_SMALLER_CITIES'!$A:$A))*(INDIRECT("'C&amp;T_4G_CA_SMALLER_CITIES'!$CT$2:$CT$"&amp;COUNTA('C&amp;T_4G_CA_SMALLER_CITIES'!$A:$A))=$C19))*E14+SUMPRODUCT(INDIRECT("'C&amp;T_4G_CA_MAIN_CITIES'!$CK$2:$CK$"&amp;COUNTA('C&amp;T_4G_CA_MAIN_CITIES'!$A:$A))*(INDIRECT("'C&amp;T_4G_CA_MAIN_CITIES'!$CT$2:$CT$"&amp;COUNTA('C&amp;T_4G_CA_MAIN_CITIES'!$A:$A))=$C9))*E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F19" s="155" t="e">
        <f ca="1">(SUMPRODUCT(INDIRECT("'C&amp;T_4G_CA_SMALLER_CITIES'!$CK$2:$CK$"&amp;COUNTA('C&amp;T_4G_CA_SMALLER_CITIES'!$A:$A))*(INDIRECT("'C&amp;T_4G_CA_SMALLER_CITIES'!$CT$2:$CT$"&amp;COUNTA('C&amp;T_4G_CA_SMALLER_CITIES'!$A:$A))=$C19))*F14+SUMPRODUCT(INDIRECT("'C&amp;T_4G_CA_MAIN_CITIES'!$CK$2:$CK$"&amp;COUNTA('C&amp;T_4G_CA_MAIN_CITIES'!$A:$A))*(INDIRECT("'C&amp;T_4G_CA_MAIN_CITIES'!$CT$2:$CT$"&amp;COUNTA('C&amp;T_4G_CA_MAIN_CITIES'!$A:$A))=$C9))*F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G19" s="155" t="e">
        <f ca="1">SUMIF('C&amp;T_4G_CA_MAIN_CITIES'!$CT:$CT,$C19,'C&amp;T_4G_CA_MAIN_CITIES'!BK:BK)/COUNTIF('C&amp;T_4G_CA_MAIN_CITIES'!$CT:$CT,$C19)</f>
        <v>#DIV/0!</v>
      </c>
      <c r="H19" s="157" t="e">
        <f ca="1">(SUMPRODUCT(INDIRECT("'C&amp;T_4G_CA_SMALLER_CITIES'!$CK$2:$CK$"&amp;COUNTA('C&amp;T_4G_CA_SMALLER_CITIES'!$A:$A))*(INDIRECT("'C&amp;T_4G_CA_SMALLER_CITIES'!$CT$2:$CT$"&amp;COUNTA('C&amp;T_4G_CA_SMALLER_CITIES'!$A:$A))=$C19))*H14+SUMPRODUCT(INDIRECT("'C&amp;T_4G_CA_MAIN_CITIES'!$CK$2:$CK$"&amp;COUNTA('C&amp;T_4G_CA_MAIN_CITIES'!$A:$A))*(INDIRECT("'C&amp;T_4G_CA_MAIN_CITIES'!$CT$2:$CT$"&amp;COUNTA('C&amp;T_4G_CA_MAIN_CITIES'!$A:$A))=$C9))*H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I19" s="156" t="e">
        <f ca="1">(SUMPRODUCT(INDIRECT("'C&amp;T_4G_CA_SMALLER_CITIES'!$CK$2:$CK$"&amp;COUNTA('C&amp;T_4G_CA_SMALLER_CITIES'!$A:$A))*(INDIRECT("'C&amp;T_4G_CA_SMALLER_CITIES'!$CT$2:$CT$"&amp;COUNTA('C&amp;T_4G_CA_SMALLER_CITIES'!$A:$A))=$C19))*I14+SUMPRODUCT(INDIRECT("'C&amp;T_4G_CA_MAIN_CITIES'!$CK$2:$CK$"&amp;COUNTA('C&amp;T_4G_CA_MAIN_CITIES'!$A:$A))*(INDIRECT("'C&amp;T_4G_CA_MAIN_CITIES'!$CT$2:$CT$"&amp;COUNTA('C&amp;T_4G_CA_MAIN_CITIES'!$A:$A))=$C9))*I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J19" s="156" t="e">
        <f ca="1">(SUMPRODUCT(INDIRECT("'C&amp;T_4G_CA_SMALLER_CITIES'!$CK$2:$CK$"&amp;COUNTA('C&amp;T_4G_CA_SMALLER_CITIES'!$A:$A))*(INDIRECT("'C&amp;T_4G_CA_SMALLER_CITIES'!$CT$2:$CT$"&amp;COUNTA('C&amp;T_4G_CA_SMALLER_CITIES'!$A:$A))=$C19))*J14+SUMPRODUCT(INDIRECT("'C&amp;T_4G_CA_MAIN_CITIES'!$CK$2:$CK$"&amp;COUNTA('C&amp;T_4G_CA_MAIN_CITIES'!$A:$A))*(INDIRECT("'C&amp;T_4G_CA_MAIN_CITIES'!$CT$2:$CT$"&amp;COUNTA('C&amp;T_4G_CA_MAIN_CITIES'!$A:$A))=$C9))*J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K19" s="156" t="e">
        <f ca="1">(SUMPRODUCT(INDIRECT("'C&amp;T_4G_CA_SMALLER_CITIES'!$CK$2:$CK$"&amp;COUNTA('C&amp;T_4G_CA_SMALLER_CITIES'!$A:$A))*(INDIRECT("'C&amp;T_4G_CA_SMALLER_CITIES'!$CT$2:$CT$"&amp;COUNTA('C&amp;T_4G_CA_SMALLER_CITIES'!$A:$A))=$C19))*K14+SUMPRODUCT(INDIRECT("'C&amp;T_4G_CA_MAIN_CITIES'!$CK$2:$CK$"&amp;COUNTA('C&amp;T_4G_CA_MAIN_CITIES'!$A:$A))*(INDIRECT("'C&amp;T_4G_CA_MAIN_CITIES'!$CT$2:$CT$"&amp;COUNTA('C&amp;T_4G_CA_MAIN_CITIES'!$A:$A))=$C9))*K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L19" s="156" t="e">
        <f ca="1">((SUMPRODUCT(INDIRECT("'C&amp;T_4G_CA_SMALLER_CITIES'!$CK$2:$CK$"&amp;COUNTA('C&amp;T_4G_CA_SMALLER_CITIES'!$A:$A))*(INDIRECT("'C&amp;T_4G_CA_SMALLER_CITIES'!$CT$2:$CT$"&amp;COUNTA('C&amp;T_4G_CA_SMALLER_CITIES'!$A:$A))=$C19))-$Q14)*L14+(SUMPRODUCT(INDIRECT("'C&amp;T_4G_CA_MAIN_CITIES'!$CK$2:$CK$"&amp;COUNTA('C&amp;T_4G_CA_MAIN_CITIES'!$A:$A))*(INDIRECT("'C&amp;T_4G_CA_MAIN_CITIES'!$CT$2:$CT$"&amp;COUNTA('C&amp;T_4G_CA_MAIN_CITIES'!$A:$A))=$C9))-$Q9)*L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M19" s="156" t="e">
        <f ca="1">((SUMPRODUCT(INDIRECT("'C&amp;T_4G_CA_SMALLER_CITIES'!$CK$2:$CK$"&amp;COUNTA('C&amp;T_4G_CA_SMALLER_CITIES'!$A:$A))*(INDIRECT("'C&amp;T_4G_CA_SMALLER_CITIES'!$CT$2:$CT$"&amp;COUNTA('C&amp;T_4G_CA_SMALLER_CITIES'!$A:$A))=$C19))-$Q14)*M14+(SUMPRODUCT(INDIRECT("'C&amp;T_4G_CA_MAIN_CITIES'!$CK$2:$CK$"&amp;COUNTA('C&amp;T_4G_CA_MAIN_CITIES'!$A:$A))*(INDIRECT("'C&amp;T_4G_CA_MAIN_CITIES'!$CT$2:$CT$"&amp;COUNTA('C&amp;T_4G_CA_MAIN_CITIES'!$A:$A))=$C9))-$Q9)*M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O19" s="646"/>
    </row>
    <row r="20" spans="2:15" ht="7.5" customHeight="1">
      <c r="B20" s="158"/>
      <c r="C20" s="159"/>
      <c r="D20" s="160"/>
      <c r="E20" s="161"/>
      <c r="F20" s="160"/>
      <c r="G20" s="161"/>
      <c r="H20" s="162"/>
      <c r="I20" s="161"/>
      <c r="J20" s="161"/>
      <c r="K20" s="161"/>
      <c r="L20" s="161"/>
      <c r="M20" s="161"/>
      <c r="O20" s="646"/>
    </row>
    <row r="21" spans="2:15" ht="9.75" customHeight="1">
      <c r="O21" s="139"/>
    </row>
    <row r="22" spans="2:15" ht="30">
      <c r="C22" s="127"/>
      <c r="D22" s="172" t="s">
        <v>110</v>
      </c>
      <c r="E22" s="172" t="s">
        <v>111</v>
      </c>
      <c r="F22" s="172" t="s">
        <v>112</v>
      </c>
    </row>
    <row r="23" spans="2:15" ht="7.5" customHeight="1">
      <c r="C23" s="127"/>
      <c r="D23" s="141"/>
      <c r="E23" s="141"/>
      <c r="F23" s="141"/>
    </row>
    <row r="24" spans="2:15" ht="15.75">
      <c r="B24" s="9" t="s">
        <v>118</v>
      </c>
      <c r="C24" s="142" t="s">
        <v>73</v>
      </c>
      <c r="D24" s="129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E24" s="129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F24" s="129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</row>
    <row r="25" spans="2:15" ht="15.75">
      <c r="B25" s="127"/>
      <c r="C25" s="142" t="s">
        <v>74</v>
      </c>
      <c r="D25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E25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F25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</row>
    <row r="26" spans="2:15" ht="15.75">
      <c r="B26" s="127"/>
      <c r="C26" s="142" t="s">
        <v>75</v>
      </c>
      <c r="D26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E26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F26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</row>
    <row r="27" spans="2:15" ht="15.75">
      <c r="B27" s="127"/>
      <c r="C27" s="142" t="s">
        <v>76</v>
      </c>
      <c r="D27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E27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F27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</row>
    <row r="28" spans="2:15" ht="6" customHeight="1">
      <c r="D28" s="143"/>
      <c r="E28" s="143"/>
      <c r="F28" s="19"/>
    </row>
    <row r="29" spans="2:15" ht="15.75">
      <c r="B29" s="9" t="s">
        <v>120</v>
      </c>
      <c r="C29" s="142" t="s">
        <v>73</v>
      </c>
      <c r="D29" s="129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E29" s="129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F29" s="129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</row>
    <row r="30" spans="2:15" ht="15.75">
      <c r="B30" s="127"/>
      <c r="C30" s="142" t="s">
        <v>74</v>
      </c>
      <c r="D30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E30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F30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</row>
    <row r="31" spans="2:15" ht="15.75">
      <c r="B31" s="127"/>
      <c r="C31" s="142" t="s">
        <v>75</v>
      </c>
      <c r="D31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E31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F31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</row>
    <row r="32" spans="2:15" ht="15.75">
      <c r="B32" s="127"/>
      <c r="C32" s="142" t="s">
        <v>76</v>
      </c>
      <c r="D32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E32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F32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</row>
    <row r="33" spans="2:6" ht="7.5" customHeight="1">
      <c r="D33" s="143"/>
      <c r="E33" s="143"/>
      <c r="F33" s="19"/>
    </row>
    <row r="34" spans="2:6" ht="15.75">
      <c r="B34" s="153" t="s">
        <v>122</v>
      </c>
      <c r="C34" s="154" t="s">
        <v>73</v>
      </c>
      <c r="D34" s="129" t="e">
        <f ca="1">(SUMPRODUCT(INDIRECT("'C&amp;T_4G_CA_SMALLER_CITIES'!$CK$2:$CK$"&amp;COUNTA('C&amp;T_4G_CA_SMALLER_CITIES'!$A:$A))*(INDIRECT("'C&amp;T_4G_CA_SMALLER_CITIES'!$CT$2:$CT$"&amp;COUNTA('C&amp;T_4G_CA_SMALLER_CITIES'!$A:$A))=$C34))*D29+SUMPRODUCT(INDIRECT("'C&amp;T_4G_CA_MAIN_CITIES'!$CK$2:$CK$"&amp;COUNTA('C&amp;T_4G_CA_MAIN_CITIES'!$A:$A))*(INDIRECT("'C&amp;T_4G_CA_MAIN_CITIES'!$CT$2:$CT$"&amp;COUNTA('C&amp;T_4G_CA_MAIN_CITIES'!$A:$A))=$C24))*D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E34" s="129" t="e">
        <f ca="1">(SUMPRODUCT(INDIRECT("'C&amp;T_4G_CA_SMALLER_CITIES'!$CK$2:$CK$"&amp;COUNTA('C&amp;T_4G_CA_SMALLER_CITIES'!$A:$A))*(INDIRECT("'C&amp;T_4G_CA_SMALLER_CITIES'!$CT$2:$CT$"&amp;COUNTA('C&amp;T_4G_CA_SMALLER_CITIES'!$A:$A))=$C34))*E29+SUMPRODUCT(INDIRECT("'C&amp;T_4G_CA_MAIN_CITIES'!$CK$2:$CK$"&amp;COUNTA('C&amp;T_4G_CA_MAIN_CITIES'!$A:$A))*(INDIRECT("'C&amp;T_4G_CA_MAIN_CITIES'!$CT$2:$CT$"&amp;COUNTA('C&amp;T_4G_CA_MAIN_CITIES'!$A:$A))=$C24))*E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F34" s="129" t="e">
        <f ca="1">(SUMPRODUCT(INDIRECT("'C&amp;T_4G_CA_SMALLER_CITIES'!$CK$2:$CK$"&amp;COUNTA('C&amp;T_4G_CA_SMALLER_CITIES'!$A:$A))*(INDIRECT("'C&amp;T_4G_CA_SMALLER_CITIES'!$CT$2:$CT$"&amp;COUNTA('C&amp;T_4G_CA_SMALLER_CITIES'!$A:$A))=$C34))*F29+SUMPRODUCT(INDIRECT("'C&amp;T_4G_CA_MAIN_CITIES'!$CK$2:$CK$"&amp;COUNTA('C&amp;T_4G_CA_MAIN_CITIES'!$A:$A))*(INDIRECT("'C&amp;T_4G_CA_MAIN_CITIES'!$CT$2:$CT$"&amp;COUNTA('C&amp;T_4G_CA_MAIN_CITIES'!$A:$A))=$C24))*F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</row>
    <row r="35" spans="2:6" ht="15.75">
      <c r="B35" s="153"/>
      <c r="C35" s="154" t="s">
        <v>74</v>
      </c>
      <c r="D35" s="155" t="e">
        <f ca="1">(SUMPRODUCT(INDIRECT("'C&amp;T_4G_CA_SMALLER_CITIES'!$CK$2:$CK$"&amp;COUNTA('C&amp;T_4G_CA_SMALLER_CITIES'!$A:$A))*(INDIRECT("'C&amp;T_4G_CA_SMALLER_CITIES'!$CT$2:$CT$"&amp;COUNTA('C&amp;T_4G_CA_SMALLER_CITIES'!$A:$A))=$C35))*D30+SUMPRODUCT(INDIRECT("'C&amp;T_4G_CA_MAIN_CITIES'!$CK$2:$CK$"&amp;COUNTA('C&amp;T_4G_CA_MAIN_CITIES'!$A:$A))*(INDIRECT("'C&amp;T_4G_CA_MAIN_CITIES'!$CT$2:$CT$"&amp;COUNTA('C&amp;T_4G_CA_MAIN_CITIES'!$A:$A))=$C25))*D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E35" s="155" t="e">
        <f ca="1">(SUMPRODUCT(INDIRECT("'C&amp;T_4G_CA_SMALLER_CITIES'!$CK$2:$CK$"&amp;COUNTA('C&amp;T_4G_CA_SMALLER_CITIES'!$A:$A))*(INDIRECT("'C&amp;T_4G_CA_SMALLER_CITIES'!$CT$2:$CT$"&amp;COUNTA('C&amp;T_4G_CA_SMALLER_CITIES'!$A:$A))=$C35))*E30+SUMPRODUCT(INDIRECT("'C&amp;T_4G_CA_MAIN_CITIES'!$CK$2:$CK$"&amp;COUNTA('C&amp;T_4G_CA_MAIN_CITIES'!$A:$A))*(INDIRECT("'C&amp;T_4G_CA_MAIN_CITIES'!$CT$2:$CT$"&amp;COUNTA('C&amp;T_4G_CA_MAIN_CITIES'!$A:$A))=$C25))*E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F35" s="155" t="e">
        <f ca="1">(SUMPRODUCT(INDIRECT("'C&amp;T_4G_CA_SMALLER_CITIES'!$CK$2:$CK$"&amp;COUNTA('C&amp;T_4G_CA_SMALLER_CITIES'!$A:$A))*(INDIRECT("'C&amp;T_4G_CA_SMALLER_CITIES'!$CT$2:$CT$"&amp;COUNTA('C&amp;T_4G_CA_SMALLER_CITIES'!$A:$A))=$C35))*F30+SUMPRODUCT(INDIRECT("'C&amp;T_4G_CA_MAIN_CITIES'!$CK$2:$CK$"&amp;COUNTA('C&amp;T_4G_CA_MAIN_CITIES'!$A:$A))*(INDIRECT("'C&amp;T_4G_CA_MAIN_CITIES'!$CT$2:$CT$"&amp;COUNTA('C&amp;T_4G_CA_MAIN_CITIES'!$A:$A))=$C25))*F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</row>
    <row r="36" spans="2:6" ht="15.75">
      <c r="B36" s="153"/>
      <c r="C36" s="154" t="s">
        <v>75</v>
      </c>
      <c r="D36" s="155" t="e">
        <f ca="1">(SUMPRODUCT(INDIRECT("'C&amp;T_4G_CA_SMALLER_CITIES'!$CK$2:$CK$"&amp;COUNTA('C&amp;T_4G_CA_SMALLER_CITIES'!$A:$A))*(INDIRECT("'C&amp;T_4G_CA_SMALLER_CITIES'!$CT$2:$CT$"&amp;COUNTA('C&amp;T_4G_CA_SMALLER_CITIES'!$A:$A))=$C36))*D31+SUMPRODUCT(INDIRECT("'C&amp;T_4G_CA_MAIN_CITIES'!$CK$2:$CK$"&amp;COUNTA('C&amp;T_4G_CA_MAIN_CITIES'!$A:$A))*(INDIRECT("'C&amp;T_4G_CA_MAIN_CITIES'!$CT$2:$CT$"&amp;COUNTA('C&amp;T_4G_CA_MAIN_CITIES'!$A:$A))=$C26))*D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E36" s="155" t="e">
        <f ca="1">(SUMPRODUCT(INDIRECT("'C&amp;T_4G_CA_SMALLER_CITIES'!$CK$2:$CK$"&amp;COUNTA('C&amp;T_4G_CA_SMALLER_CITIES'!$A:$A))*(INDIRECT("'C&amp;T_4G_CA_SMALLER_CITIES'!$CT$2:$CT$"&amp;COUNTA('C&amp;T_4G_CA_SMALLER_CITIES'!$A:$A))=$C36))*E31+SUMPRODUCT(INDIRECT("'C&amp;T_4G_CA_MAIN_CITIES'!$CK$2:$CK$"&amp;COUNTA('C&amp;T_4G_CA_MAIN_CITIES'!$A:$A))*(INDIRECT("'C&amp;T_4G_CA_MAIN_CITIES'!$CT$2:$CT$"&amp;COUNTA('C&amp;T_4G_CA_MAIN_CITIES'!$A:$A))=$C26))*E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F36" s="155" t="e">
        <f ca="1">(SUMPRODUCT(INDIRECT("'C&amp;T_4G_CA_SMALLER_CITIES'!$CK$2:$CK$"&amp;COUNTA('C&amp;T_4G_CA_SMALLER_CITIES'!$A:$A))*(INDIRECT("'C&amp;T_4G_CA_SMALLER_CITIES'!$CT$2:$CT$"&amp;COUNTA('C&amp;T_4G_CA_SMALLER_CITIES'!$A:$A))=$C36))*F31+SUMPRODUCT(INDIRECT("'C&amp;T_4G_CA_MAIN_CITIES'!$CK$2:$CK$"&amp;COUNTA('C&amp;T_4G_CA_MAIN_CITIES'!$A:$A))*(INDIRECT("'C&amp;T_4G_CA_MAIN_CITIES'!$CT$2:$CT$"&amp;COUNTA('C&amp;T_4G_CA_MAIN_CITIES'!$A:$A))=$C26))*F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</row>
    <row r="37" spans="2:6" ht="15.75">
      <c r="B37" s="153"/>
      <c r="C37" s="154" t="s">
        <v>76</v>
      </c>
      <c r="D37" s="155" t="e">
        <f ca="1">(SUMPRODUCT(INDIRECT("'C&amp;T_4G_CA_SMALLER_CITIES'!$CK$2:$CK$"&amp;COUNTA('C&amp;T_4G_CA_SMALLER_CITIES'!$A:$A))*(INDIRECT("'C&amp;T_4G_CA_SMALLER_CITIES'!$CT$2:$CT$"&amp;COUNTA('C&amp;T_4G_CA_SMALLER_CITIES'!$A:$A))=$C37))*D32+SUMPRODUCT(INDIRECT("'C&amp;T_4G_CA_MAIN_CITIES'!$CK$2:$CK$"&amp;COUNTA('C&amp;T_4G_CA_MAIN_CITIES'!$A:$A))*(INDIRECT("'C&amp;T_4G_CA_MAIN_CITIES'!$CT$2:$CT$"&amp;COUNTA('C&amp;T_4G_CA_MAIN_CITIES'!$A:$A))=$C27))*D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E37" s="155" t="e">
        <f ca="1">(SUMPRODUCT(INDIRECT("'C&amp;T_4G_CA_SMALLER_CITIES'!$CK$2:$CK$"&amp;COUNTA('C&amp;T_4G_CA_SMALLER_CITIES'!$A:$A))*(INDIRECT("'C&amp;T_4G_CA_SMALLER_CITIES'!$CT$2:$CT$"&amp;COUNTA('C&amp;T_4G_CA_SMALLER_CITIES'!$A:$A))=$C37))*E32+SUMPRODUCT(INDIRECT("'C&amp;T_4G_CA_MAIN_CITIES'!$CK$2:$CK$"&amp;COUNTA('C&amp;T_4G_CA_MAIN_CITIES'!$A:$A))*(INDIRECT("'C&amp;T_4G_CA_MAIN_CITIES'!$CT$2:$CT$"&amp;COUNTA('C&amp;T_4G_CA_MAIN_CITIES'!$A:$A))=$C27))*E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F37" s="155" t="e">
        <f ca="1">(SUMPRODUCT(INDIRECT("'C&amp;T_4G_CA_SMALLER_CITIES'!$CK$2:$CK$"&amp;COUNTA('C&amp;T_4G_CA_SMALLER_CITIES'!$A:$A))*(INDIRECT("'C&amp;T_4G_CA_SMALLER_CITIES'!$CT$2:$CT$"&amp;COUNTA('C&amp;T_4G_CA_SMALLER_CITIES'!$A:$A))=$C37))*F32+SUMPRODUCT(INDIRECT("'C&amp;T_4G_CA_MAIN_CITIES'!$CK$2:$CK$"&amp;COUNTA('C&amp;T_4G_CA_MAIN_CITIES'!$A:$A))*(INDIRECT("'C&amp;T_4G_CA_MAIN_CITIES'!$CT$2:$CT$"&amp;COUNTA('C&amp;T_4G_CA_MAIN_CITIES'!$A:$A))=$C27))*F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</row>
    <row r="38" spans="2:6" ht="15.75">
      <c r="B38" s="158"/>
      <c r="C38" s="159"/>
      <c r="D38" s="160"/>
      <c r="E38" s="160"/>
      <c r="F38" s="161"/>
    </row>
  </sheetData>
  <dataConsolidate/>
  <mergeCells count="2">
    <mergeCell ref="B2:O2"/>
    <mergeCell ref="O6:O20"/>
  </mergeCells>
  <conditionalFormatting sqref="D6">
    <cfRule type="cellIs" dxfId="126" priority="58" operator="lessThan">
      <formula>MAX(D7:D9)</formula>
    </cfRule>
  </conditionalFormatting>
  <conditionalFormatting sqref="E6">
    <cfRule type="cellIs" dxfId="125" priority="57" operator="lessThan">
      <formula>MAX(E7:E9)</formula>
    </cfRule>
  </conditionalFormatting>
  <conditionalFormatting sqref="I6">
    <cfRule type="cellIs" dxfId="124" priority="56" operator="lessThan">
      <formula>MAX(I7:I9)</formula>
    </cfRule>
  </conditionalFormatting>
  <conditionalFormatting sqref="H6">
    <cfRule type="cellIs" dxfId="123" priority="55" operator="greaterThan">
      <formula>MIN(H7:H9)</formula>
    </cfRule>
  </conditionalFormatting>
  <conditionalFormatting sqref="F6">
    <cfRule type="cellIs" dxfId="122" priority="49" operator="lessThan">
      <formula>MAX(F7:F9)</formula>
    </cfRule>
  </conditionalFormatting>
  <conditionalFormatting sqref="J6:K6">
    <cfRule type="cellIs" dxfId="121" priority="47" operator="lessThan">
      <formula>MAX(J7:J9)</formula>
    </cfRule>
  </conditionalFormatting>
  <conditionalFormatting sqref="G6">
    <cfRule type="cellIs" dxfId="120" priority="48" operator="greaterThan">
      <formula>MIN(G7:G9)</formula>
    </cfRule>
  </conditionalFormatting>
  <conditionalFormatting sqref="D16">
    <cfRule type="cellIs" dxfId="119" priority="54" operator="lessThan">
      <formula>MAX(D17:D19)</formula>
    </cfRule>
  </conditionalFormatting>
  <conditionalFormatting sqref="E16">
    <cfRule type="cellIs" dxfId="118" priority="53" operator="lessThan">
      <formula>MAX(E17:E19)</formula>
    </cfRule>
  </conditionalFormatting>
  <conditionalFormatting sqref="F16">
    <cfRule type="cellIs" dxfId="117" priority="52" operator="lessThan">
      <formula>MAX(F17:F19)</formula>
    </cfRule>
  </conditionalFormatting>
  <conditionalFormatting sqref="I16:K16">
    <cfRule type="cellIs" dxfId="116" priority="51" operator="lessThan">
      <formula>MAX(I17:I19)</formula>
    </cfRule>
  </conditionalFormatting>
  <conditionalFormatting sqref="H16">
    <cfRule type="cellIs" dxfId="115" priority="50" operator="greaterThan">
      <formula>MIN(H17:H19)</formula>
    </cfRule>
  </conditionalFormatting>
  <conditionalFormatting sqref="D11">
    <cfRule type="cellIs" dxfId="114" priority="39" operator="lessThan">
      <formula>MAX(D12:D14)</formula>
    </cfRule>
  </conditionalFormatting>
  <conditionalFormatting sqref="E11">
    <cfRule type="cellIs" dxfId="113" priority="38" operator="lessThan">
      <formula>MAX(E12:E14)</formula>
    </cfRule>
  </conditionalFormatting>
  <conditionalFormatting sqref="I11">
    <cfRule type="cellIs" dxfId="112" priority="37" operator="lessThan">
      <formula>MAX(I12:I14)</formula>
    </cfRule>
  </conditionalFormatting>
  <conditionalFormatting sqref="H11">
    <cfRule type="cellIs" dxfId="111" priority="36" operator="greaterThan">
      <formula>MIN(H12:H14)</formula>
    </cfRule>
  </conditionalFormatting>
  <conditionalFormatting sqref="F11">
    <cfRule type="cellIs" dxfId="110" priority="35" operator="lessThan">
      <formula>MAX(F12:F14)</formula>
    </cfRule>
  </conditionalFormatting>
  <conditionalFormatting sqref="G11">
    <cfRule type="cellIs" dxfId="109" priority="34" operator="greaterThan">
      <formula>MIN(G12:G14)</formula>
    </cfRule>
  </conditionalFormatting>
  <conditionalFormatting sqref="J11:K11">
    <cfRule type="cellIs" dxfId="108" priority="33" operator="lessThan">
      <formula>MAX(J12:J14)</formula>
    </cfRule>
  </conditionalFormatting>
  <conditionalFormatting sqref="G16">
    <cfRule type="cellIs" dxfId="107" priority="25" operator="greaterThan">
      <formula>MIN(G17:G19)</formula>
    </cfRule>
  </conditionalFormatting>
  <conditionalFormatting sqref="L6:M6">
    <cfRule type="cellIs" dxfId="106" priority="17" operator="lessThan">
      <formula>MAX(L7:L9)</formula>
    </cfRule>
  </conditionalFormatting>
  <conditionalFormatting sqref="L16:M16">
    <cfRule type="cellIs" dxfId="105" priority="18" operator="lessThan">
      <formula>MAX(L17:L19)</formula>
    </cfRule>
  </conditionalFormatting>
  <conditionalFormatting sqref="L11:M11">
    <cfRule type="cellIs" dxfId="104" priority="15" operator="lessThan">
      <formula>MAX(L12:L14)</formula>
    </cfRule>
  </conditionalFormatting>
  <conditionalFormatting sqref="E34">
    <cfRule type="cellIs" dxfId="103" priority="1" operator="lessThan">
      <formula>MAX(E35:E37)</formula>
    </cfRule>
  </conditionalFormatting>
  <conditionalFormatting sqref="F24">
    <cfRule type="cellIs" dxfId="102" priority="12" operator="greaterThan">
      <formula>MIN(F25:F27)</formula>
    </cfRule>
  </conditionalFormatting>
  <conditionalFormatting sqref="F34">
    <cfRule type="cellIs" dxfId="101" priority="11" operator="greaterThan">
      <formula>MIN(F35:F37)</formula>
    </cfRule>
  </conditionalFormatting>
  <conditionalFormatting sqref="F24">
    <cfRule type="cellIs" dxfId="100" priority="10" operator="greaterThan">
      <formula>MIN(F25:F27)</formula>
    </cfRule>
  </conditionalFormatting>
  <conditionalFormatting sqref="F34">
    <cfRule type="cellIs" dxfId="99" priority="9" operator="greaterThan">
      <formula>MIN(F35:F37)</formula>
    </cfRule>
  </conditionalFormatting>
  <conditionalFormatting sqref="D24">
    <cfRule type="cellIs" dxfId="98" priority="8" operator="lessThan">
      <formula>MAX(D25:D27)</formula>
    </cfRule>
  </conditionalFormatting>
  <conditionalFormatting sqref="E24">
    <cfRule type="cellIs" dxfId="97" priority="7" operator="lessThan">
      <formula>MAX(E25:E27)</formula>
    </cfRule>
  </conditionalFormatting>
  <conditionalFormatting sqref="F29">
    <cfRule type="cellIs" dxfId="96" priority="6" operator="greaterThan">
      <formula>MIN(F30:F32)</formula>
    </cfRule>
  </conditionalFormatting>
  <conditionalFormatting sqref="F29">
    <cfRule type="cellIs" dxfId="95" priority="5" operator="greaterThan">
      <formula>MIN(F30:F32)</formula>
    </cfRule>
  </conditionalFormatting>
  <conditionalFormatting sqref="D29">
    <cfRule type="cellIs" dxfId="94" priority="4" operator="lessThan">
      <formula>MAX(D30:D32)</formula>
    </cfRule>
  </conditionalFormatting>
  <conditionalFormatting sqref="E29">
    <cfRule type="cellIs" dxfId="93" priority="3" operator="lessThan">
      <formula>MAX(E30:E32)</formula>
    </cfRule>
  </conditionalFormatting>
  <conditionalFormatting sqref="D34">
    <cfRule type="cellIs" dxfId="92" priority="2" operator="lessThan">
      <formula>MAX(D35:D37)</formula>
    </cfRule>
  </conditionalFormatting>
  <pageMargins left="0.7" right="0.7" top="0.75" bottom="0.75" header="0.3" footer="0.3"/>
  <pageSetup paperSize="9" orientation="portrait" r:id="rId1"/>
  <ignoredErrors>
    <ignoredError sqref="G16:G19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3">
    <tabColor theme="7" tint="-0.249977111117893"/>
  </sheetPr>
  <dimension ref="B1:S34"/>
  <sheetViews>
    <sheetView showGridLines="0" zoomScale="70" zoomScaleNormal="70" workbookViewId="0">
      <selection activeCell="M19" sqref="M19"/>
    </sheetView>
  </sheetViews>
  <sheetFormatPr baseColWidth="10" defaultColWidth="9.140625" defaultRowHeight="15"/>
  <cols>
    <col min="1" max="1" width="3.85546875" style="126" customWidth="1"/>
    <col min="2" max="2" width="20.7109375" style="126" bestFit="1" customWidth="1"/>
    <col min="3" max="3" width="12.140625" style="126" customWidth="1"/>
    <col min="4" max="4" width="24.14062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8.28515625" style="126" customWidth="1"/>
    <col min="10" max="10" width="21" style="126" bestFit="1" customWidth="1"/>
    <col min="11" max="11" width="28" style="126" customWidth="1"/>
    <col min="12" max="12" width="1" style="126" customWidth="1"/>
    <col min="13" max="13" width="5.42578125" style="126" bestFit="1" customWidth="1"/>
    <col min="14" max="17" width="9.140625" style="126"/>
    <col min="18" max="18" width="10" style="126" customWidth="1"/>
    <col min="19" max="19" width="11.85546875" style="126" customWidth="1"/>
    <col min="20" max="16384" width="9.140625" style="126"/>
  </cols>
  <sheetData>
    <row r="1" spans="2:19" ht="9.75" customHeight="1"/>
    <row r="2" spans="2:19" ht="47.25">
      <c r="C2" s="127"/>
      <c r="D2" s="128" t="s">
        <v>102</v>
      </c>
      <c r="E2" s="128" t="s">
        <v>103</v>
      </c>
      <c r="F2" s="128" t="s">
        <v>104</v>
      </c>
      <c r="G2" s="128" t="s">
        <v>105</v>
      </c>
      <c r="H2" s="128" t="s">
        <v>106</v>
      </c>
      <c r="I2" s="128" t="s">
        <v>107</v>
      </c>
      <c r="J2" s="128" t="s">
        <v>108</v>
      </c>
      <c r="K2" s="128" t="s">
        <v>109</v>
      </c>
      <c r="R2" s="140"/>
      <c r="S2" s="140"/>
    </row>
    <row r="3" spans="2:19" ht="7.5" customHeight="1">
      <c r="C3" s="127"/>
      <c r="D3" s="141"/>
      <c r="E3" s="141"/>
      <c r="F3" s="141"/>
      <c r="G3" s="141"/>
      <c r="H3" s="141"/>
      <c r="I3" s="616"/>
      <c r="J3" s="617"/>
      <c r="K3" s="617"/>
    </row>
    <row r="4" spans="2:19" ht="16.5" customHeight="1">
      <c r="B4" s="9" t="s">
        <v>118</v>
      </c>
      <c r="C4" s="142" t="s">
        <v>73</v>
      </c>
      <c r="D4" s="129" t="e">
        <f ca="1">SUMPRODUCT(INDIRECT("'C&amp;T_4GONLY_MAIN_CITIES'!$I$2:$I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E4" s="164" t="e">
        <f ca="1">SUMPRODUCT(INDIRECT("'C&amp;T_4GONLY_MAIN_CITIES'!$K$2:$K$"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F4" s="129" t="e">
        <f ca="1">SUMPRODUCT(INDIRECT("'C&amp;T_4GONLY_MAIN_CITIES'!$X$2:$X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G4" s="129" t="e">
        <f>SUMIF(#REF!,$C4,#REF!)/COUNTIF(#REF!,$C4)</f>
        <v>#REF!</v>
      </c>
      <c r="H4" s="148" t="e">
        <f ca="1">SUMPRODUCT(INDIRECT("'C&amp;T_4GONLY_MAIN_CITIES'!$BP$2:$BP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I4" s="164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4)*INDIRECT("'C&amp;T_4GONLY_MAIN_CITIES'!$CK$2:$CK$"&amp;COUNTA(#REF!)))/SUMPRODUCT(INDIRECT("'C&amp;T_4GONLY_MAIN_CITIES'!$CK$2:$CK$"&amp;COUNTA(#REF!))*(INDIRECT("'C&amp;T_4GONLY_MAIN_CITIES'!$CT$2:$CT$"&amp;COUNTA(#REF!))=$C4))</f>
        <v>#REF!</v>
      </c>
      <c r="J4" s="164" t="e">
        <f ca="1">SUMPRODUCT(INDIRECT("'C&amp;T_4GONLY_MAIN_CITIES'!$BX$2:$BX$"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K4" s="164" t="e">
        <f ca="1">SUMPRODUCT(INDIRECT("'C&amp;T_4GONLY_MAIN_CITIES'!$BZ$2:$BZ$"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M4" s="646" t="s">
        <v>113</v>
      </c>
    </row>
    <row r="5" spans="2:19" ht="15.75">
      <c r="B5" s="127"/>
      <c r="C5" s="142" t="s">
        <v>74</v>
      </c>
      <c r="D5" s="131" t="e">
        <f ca="1">SUMPRODUCT(INDIRECT("'C&amp;T_4GONLY_MAIN_CITIES'!$I$2:$I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E5" s="165" t="e">
        <f ca="1">SUMPRODUCT(INDIRECT("'C&amp;T_4GONLY_MAIN_CITIES'!$K$2:$K$"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F5" s="131" t="e">
        <f ca="1">SUMPRODUCT(INDIRECT("'C&amp;T_4GONLY_MAIN_CITIES'!$X$2:$X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G5" s="131" t="e">
        <f>SUMIF(#REF!,$C5,#REF!)/COUNTIF(#REF!,$C5)</f>
        <v>#REF!</v>
      </c>
      <c r="H5" s="149" t="e">
        <f ca="1">SUMPRODUCT(INDIRECT("'C&amp;T_4GONLY_MAIN_CITIES'!$BP$2:$BP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I5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5)*INDIRECT("'C&amp;T_4GONLY_MAIN_CITIES'!$CK$2:$CK$"&amp;COUNTA(#REF!)))/SUMPRODUCT(INDIRECT("'C&amp;T_4GONLY_MAIN_CITIES'!$CK$2:$CK$"&amp;COUNTA(#REF!))*(INDIRECT("'C&amp;T_4GONLY_MAIN_CITIES'!$CT$2:$CT$"&amp;COUNTA(#REF!))=$C5))</f>
        <v>#REF!</v>
      </c>
      <c r="J5" s="165" t="e">
        <f ca="1">SUMPRODUCT(INDIRECT("'C&amp;T_4GONLY_MAIN_CITIES'!$BX$2:$BX$"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K5" s="165" t="e">
        <f ca="1">SUMPRODUCT(INDIRECT("'C&amp;T_4GONLY_MAIN_CITIES'!$BZ$2:$BZ$"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M5" s="646"/>
    </row>
    <row r="6" spans="2:19" ht="15.75">
      <c r="B6" s="127"/>
      <c r="C6" s="142" t="s">
        <v>75</v>
      </c>
      <c r="D6" s="131" t="e">
        <f ca="1">SUMPRODUCT(INDIRECT("'C&amp;T_4GONLY_MAIN_CITIES'!$I$2:$I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E6" s="165" t="e">
        <f ca="1">SUMPRODUCT(INDIRECT("'C&amp;T_4GONLY_MAIN_CITIES'!$K$2:$K$"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F6" s="131" t="e">
        <f ca="1">SUMPRODUCT(INDIRECT("'C&amp;T_4GONLY_MAIN_CITIES'!$X$2:$X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G6" s="131" t="e">
        <f>SUMIF(#REF!,$C6,#REF!)/COUNTIF(#REF!,$C6)</f>
        <v>#REF!</v>
      </c>
      <c r="H6" s="149" t="e">
        <f ca="1">SUMPRODUCT(INDIRECT("'C&amp;T_4GONLY_MAIN_CITIES'!$BP$2:$BP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I6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6)*INDIRECT("'C&amp;T_4GONLY_MAIN_CITIES'!$CK$2:$CK$"&amp;COUNTA(#REF!)))/SUMPRODUCT(INDIRECT("'C&amp;T_4GONLY_MAIN_CITIES'!$CK$2:$CK$"&amp;COUNTA(#REF!))*(INDIRECT("'C&amp;T_4GONLY_MAIN_CITIES'!$CT$2:$CT$"&amp;COUNTA(#REF!))=$C6))</f>
        <v>#REF!</v>
      </c>
      <c r="J6" s="165" t="e">
        <f ca="1">SUMPRODUCT(INDIRECT("'C&amp;T_4GONLY_MAIN_CITIES'!$BX$2:$BX$"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K6" s="165" t="e">
        <f ca="1">SUMPRODUCT(INDIRECT("'C&amp;T_4GONLY_MAIN_CITIES'!$BZ$2:$BZ$"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M6" s="646"/>
    </row>
    <row r="7" spans="2:19" ht="15.75" customHeight="1">
      <c r="B7" s="127"/>
      <c r="C7" s="142" t="s">
        <v>76</v>
      </c>
      <c r="D7" s="131" t="e">
        <f ca="1">SUMPRODUCT(INDIRECT("'C&amp;T_4GONLY_MAIN_CITIES'!$I$2:$I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E7" s="165" t="e">
        <f ca="1">SUMPRODUCT(INDIRECT("'C&amp;T_4GONLY_MAIN_CITIES'!$K$2:$K$"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F7" s="131" t="e">
        <f ca="1">SUMPRODUCT(INDIRECT("'C&amp;T_4GONLY_MAIN_CITIES'!$X$2:$X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G7" s="131" t="e">
        <f>SUMIF(#REF!,$C7,#REF!)/COUNTIF(#REF!,$C7)</f>
        <v>#REF!</v>
      </c>
      <c r="H7" s="149" t="e">
        <f ca="1">SUMPRODUCT(INDIRECT("'C&amp;T_4GONLY_MAIN_CITIES'!$BP$2:$BP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I7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7)*INDIRECT("'C&amp;T_4GONLY_MAIN_CITIES'!$CK$2:$CK$"&amp;COUNTA(#REF!)))/SUMPRODUCT(INDIRECT("'C&amp;T_4GONLY_MAIN_CITIES'!$CK$2:$CK$"&amp;COUNTA(#REF!))*(INDIRECT("'C&amp;T_4GONLY_MAIN_CITIES'!$CT$2:$CT$"&amp;COUNTA(#REF!))=$C7))</f>
        <v>#REF!</v>
      </c>
      <c r="J7" s="165" t="e">
        <f ca="1">SUMPRODUCT(INDIRECT("'C&amp;T_4GONLY_MAIN_CITIES'!$BX$2:$BX$"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K7" s="165" t="e">
        <f ca="1">SUMPRODUCT(INDIRECT("'C&amp;T_4GONLY_MAIN_CITIES'!$BZ$2:$BZ$"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M7" s="646"/>
    </row>
    <row r="8" spans="2:19" ht="7.5" customHeight="1">
      <c r="D8" s="138"/>
      <c r="E8" s="610"/>
      <c r="F8" s="138"/>
      <c r="G8" s="19"/>
      <c r="H8" s="150"/>
      <c r="I8" s="618"/>
      <c r="J8" s="619"/>
      <c r="K8" s="619"/>
      <c r="M8" s="646"/>
    </row>
    <row r="9" spans="2:19" ht="15.75">
      <c r="B9" s="9" t="s">
        <v>120</v>
      </c>
      <c r="C9" s="142" t="s">
        <v>73</v>
      </c>
      <c r="D9" s="129" t="e">
        <f ca="1">SUMPRODUCT(INDIRECT("'C&amp;T_4GONLY_SMALLER_CITIES'!$I$2:$I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E9" s="164" t="e">
        <f ca="1">SUMPRODUCT(INDIRECT("'C&amp;T_4GONLY_SMALLER_CITIES'!$K$2:$K$"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F9" s="129" t="e">
        <f ca="1">SUMPRODUCT(INDIRECT("'C&amp;T_4GONLY_SMALLER_CITIES'!$X$2:$X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G9" s="129" t="e">
        <f>SUMIF(#REF!,$C9,#REF!)/COUNTIF(#REF!,$C9)</f>
        <v>#REF!</v>
      </c>
      <c r="H9" s="148" t="e">
        <f ca="1">SUMPRODUCT(INDIRECT("'C&amp;T_4GONLY_SMALLER_CITIES'!$BP$2:$BP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I9" s="164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9)*INDIRECT("'C&amp;T_4GONLY_SMALLER_CITIES'!$CK$2:$CK$"&amp;COUNTA(#REF!)))/SUMPRODUCT(INDIRECT("'C&amp;T_4GONLY_SMALLER_CITIES'!$CK$2:$CK$"&amp;COUNTA(#REF!))*(INDIRECT("'C&amp;T_4GONLY_SMALLER_CITIES'!$CT$2:$CT$"&amp;COUNTA(#REF!))=$C9))</f>
        <v>#REF!</v>
      </c>
      <c r="J9" s="164" t="e">
        <f ca="1">SUMPRODUCT(INDIRECT("'C&amp;T_4GONLY_SMALLER_CITIES'!$BX$2:$BX$"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K9" s="164" t="e">
        <f ca="1">SUMPRODUCT(INDIRECT("'C&amp;T_4GONLY_SMALLER_CITIES'!$BZ$2:$BZ$"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M9" s="646"/>
    </row>
    <row r="10" spans="2:19" ht="15.75">
      <c r="B10" s="127"/>
      <c r="C10" s="142" t="s">
        <v>74</v>
      </c>
      <c r="D10" s="131" t="e">
        <f ca="1">SUMPRODUCT(INDIRECT("'C&amp;T_4GONLY_SMALLER_CITIES'!$I$2:$I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E10" s="165" t="e">
        <f ca="1">SUMPRODUCT(INDIRECT("'C&amp;T_4GONLY_SMALLER_CITIES'!$K$2:$K$"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F10" s="131" t="e">
        <f ca="1">SUMPRODUCT(INDIRECT("'C&amp;T_4GONLY_SMALLER_CITIES'!$X$2:$X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G10" s="131" t="e">
        <f>SUMIF(#REF!,$C10,#REF!)/COUNTIF(#REF!,$C10)</f>
        <v>#REF!</v>
      </c>
      <c r="H10" s="149" t="e">
        <f ca="1">SUMPRODUCT(INDIRECT("'C&amp;T_4GONLY_SMALLER_CITIES'!$BP$2:$BP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I10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10)*INDIRECT("'C&amp;T_4GONLY_SMALLER_CITIES'!$CK$2:$CK$"&amp;COUNTA(#REF!)))/SUMPRODUCT(INDIRECT("'C&amp;T_4GONLY_SMALLER_CITIES'!$CK$2:$CK$"&amp;COUNTA(#REF!))*(INDIRECT("'C&amp;T_4GONLY_SMALLER_CITIES'!$CT$2:$CT$"&amp;COUNTA(#REF!))=$C10))</f>
        <v>#REF!</v>
      </c>
      <c r="J10" s="165" t="e">
        <f ca="1">SUMPRODUCT(INDIRECT("'C&amp;T_4GONLY_SMALLER_CITIES'!$BX$2:$BX$"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K10" s="165" t="e">
        <f ca="1">SUMPRODUCT(INDIRECT("'C&amp;T_4GONLY_SMALLER_CITIES'!$BZ$2:$BZ$"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M10" s="646"/>
    </row>
    <row r="11" spans="2:19" ht="15.75">
      <c r="B11" s="127"/>
      <c r="C11" s="142" t="s">
        <v>75</v>
      </c>
      <c r="D11" s="131" t="e">
        <f ca="1">SUMPRODUCT(INDIRECT("'C&amp;T_4GONLY_SMALLER_CITIES'!$I$2:$I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E11" s="165" t="e">
        <f ca="1">SUMPRODUCT(INDIRECT("'C&amp;T_4GONLY_SMALLER_CITIES'!$K$2:$K$"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F11" s="131" t="e">
        <f ca="1">SUMPRODUCT(INDIRECT("'C&amp;T_4GONLY_SMALLER_CITIES'!$X$2:$X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G11" s="131" t="e">
        <f>SUMIF(#REF!,$C11,#REF!)/COUNTIF(#REF!,$C11)</f>
        <v>#REF!</v>
      </c>
      <c r="H11" s="149" t="e">
        <f ca="1">SUMPRODUCT(INDIRECT("'C&amp;T_4GONLY_SMALLER_CITIES'!$BP$2:$BP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I11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11)*INDIRECT("'C&amp;T_4GONLY_SMALLER_CITIES'!$CK$2:$CK$"&amp;COUNTA(#REF!)))/SUMPRODUCT(INDIRECT("'C&amp;T_4GONLY_SMALLER_CITIES'!$CK$2:$CK$"&amp;COUNTA(#REF!))*(INDIRECT("'C&amp;T_4GONLY_SMALLER_CITIES'!$CT$2:$CT$"&amp;COUNTA(#REF!))=$C11))</f>
        <v>#REF!</v>
      </c>
      <c r="J11" s="165" t="e">
        <f ca="1">SUMPRODUCT(INDIRECT("'C&amp;T_4GONLY_SMALLER_CITIES'!$BX$2:$BX$"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K11" s="165" t="e">
        <f ca="1">SUMPRODUCT(INDIRECT("'C&amp;T_4GONLY_SMALLER_CITIES'!$BZ$2:$BZ$"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M11" s="646"/>
    </row>
    <row r="12" spans="2:19" ht="15.75" customHeight="1">
      <c r="B12" s="127"/>
      <c r="C12" s="142" t="s">
        <v>76</v>
      </c>
      <c r="D12" s="131" t="e">
        <f ca="1">SUMPRODUCT(INDIRECT("'C&amp;T_4GONLY_SMALLER_CITIES'!$I$2:$I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E12" s="165" t="e">
        <f ca="1">SUMPRODUCT(INDIRECT("'C&amp;T_4GONLY_SMALLER_CITIES'!$K$2:$K$"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F12" s="131" t="e">
        <f ca="1">SUMPRODUCT(INDIRECT("'C&amp;T_4GONLY_SMALLER_CITIES'!$X$2:$X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G12" s="131" t="e">
        <f>SUMIF(#REF!,$C12,#REF!)/COUNTIF(#REF!,$C12)</f>
        <v>#REF!</v>
      </c>
      <c r="H12" s="149" t="e">
        <f ca="1">SUMPRODUCT(INDIRECT("'C&amp;T_4GONLY_SMALLER_CITIES'!$BP$2:$BP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I12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12)*INDIRECT("'C&amp;T_4GONLY_SMALLER_CITIES'!$CK$2:$CK$"&amp;COUNTA(#REF!)))/SUMPRODUCT(INDIRECT("'C&amp;T_4GONLY_SMALLER_CITIES'!$CK$2:$CK$"&amp;COUNTA(#REF!))*(INDIRECT("'C&amp;T_4GONLY_SMALLER_CITIES'!$CT$2:$CT$"&amp;COUNTA(#REF!))=$C12))</f>
        <v>#REF!</v>
      </c>
      <c r="J12" s="165" t="e">
        <f ca="1">SUMPRODUCT(INDIRECT("'C&amp;T_4GONLY_SMALLER_CITIES'!$BX$2:$BX$"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K12" s="165" t="e">
        <f ca="1">SUMPRODUCT(INDIRECT("'C&amp;T_4GONLY_SMALLER_CITIES'!$BZ$2:$BZ$"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M12" s="646"/>
    </row>
    <row r="13" spans="2:19" ht="7.5" customHeight="1">
      <c r="D13" s="138"/>
      <c r="E13" s="610"/>
      <c r="F13" s="138"/>
      <c r="G13" s="19"/>
      <c r="H13" s="150"/>
      <c r="I13" s="618"/>
      <c r="J13" s="619"/>
      <c r="K13" s="619"/>
      <c r="M13" s="646"/>
    </row>
    <row r="14" spans="2:19" ht="15.75">
      <c r="B14" s="153" t="s">
        <v>122</v>
      </c>
      <c r="C14" s="154" t="s">
        <v>73</v>
      </c>
      <c r="D14" s="129" t="e">
        <f ca="1">(SUMPRODUCT(INDIRECT("'C&amp;T_4G_SMALLER_CITIES'!$CK$2:$CK$"&amp;COUNTA(#REF!))*(INDIRECT("'C&amp;T_4G_SMALLER_CITIES'!$CT$2:$CT$"&amp;COUNTA(#REF!))=$C9))*D9+SUMPRODUCT(INDIRECT("'C&amp;T_4G_MAIN_CITIES'!$CK$2:$CK$"&amp;COUNTA(#REF!))*(INDIRECT("'C&amp;T_4G_MAIN_CITIES'!$CT$2:$CT$"&amp;COUNTA(#REF!))=$C4))*D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E14" s="164" t="e">
        <f ca="1">(SUMPRODUCT(INDIRECT("'C&amp;T_4G_SMALLER_CITIES'!$CK$2:$CK$"&amp;COUNTA(#REF!))*(INDIRECT("'C&amp;T_4G_SMALLER_CITIES'!$CT$2:$CT$"&amp;COUNTA(#REF!))=$C9))*E9+SUMPRODUCT(INDIRECT("'C&amp;T_4G_MAIN_CITIES'!$CK$2:$CK$"&amp;COUNTA(#REF!))*(INDIRECT("'C&amp;T_4G_MAIN_CITIES'!$CT$2:$CT$"&amp;COUNTA(#REF!))=$C4))*E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F14" s="129" t="e">
        <f ca="1">(SUMPRODUCT(INDIRECT("'C&amp;T_4G_SMALLER_CITIES'!$CK$2:$CK$"&amp;COUNTA(#REF!))*(INDIRECT("'C&amp;T_4G_SMALLER_CITIES'!$CT$2:$CT$"&amp;COUNTA(#REF!))=$C9))*F9+SUMPRODUCT(INDIRECT("'C&amp;T_4G_MAIN_CITIES'!$CK$2:$CK$"&amp;COUNTA(#REF!))*(INDIRECT("'C&amp;T_4G_MAIN_CITIES'!$CT$2:$CT$"&amp;COUNTA(#REF!))=$C4))*F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G14" s="129" t="e">
        <f>SUMIF(#REF!,$C14,#REF!)/COUNTIF(#REF!,$C14)</f>
        <v>#REF!</v>
      </c>
      <c r="H14" s="148" t="e">
        <f ca="1">(SUMPRODUCT(INDIRECT("'C&amp;T_4G_SMALLER_CITIES'!$CK$2:$CK$"&amp;COUNTA(#REF!))*(INDIRECT("'C&amp;T_4G_SMALLER_CITIES'!$CT$2:$CT$"&amp;COUNTA(#REF!))=$C9))*H9+SUMPRODUCT(INDIRECT("'C&amp;T_4G_MAIN_CITIES'!$CK$2:$CK$"&amp;COUNTA(#REF!))*(INDIRECT("'C&amp;T_4G_MAIN_CITIES'!$CT$2:$CT$"&amp;COUNTA(#REF!))=$C4))*H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I14" s="164" t="e">
        <f ca="1">(SUMPRODUCT(INDIRECT("'C&amp;T_4G_SMALLER_CITIES'!$CK$2:$CK$"&amp;COUNTA(#REF!))*(INDIRECT("'C&amp;T_4G_SMALLER_CITIES'!$CT$2:$CT$"&amp;COUNTA(#REF!))=$C9))*I9+SUMPRODUCT(INDIRECT("'C&amp;T_4G_MAIN_CITIES'!$CK$2:$CK$"&amp;COUNTA(#REF!))*(INDIRECT("'C&amp;T_4G_MAIN_CITIES'!$CT$2:$CT$"&amp;COUNTA(#REF!))=$C4))*I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J14" s="164" t="e">
        <f ca="1">(SUMPRODUCT(INDIRECT("'C&amp;T_4G_SMALLER_CITIES'!$CK$2:$CK$"&amp;COUNTA(#REF!))*(INDIRECT("'C&amp;T_4G_SMALLER_CITIES'!$CT$2:$CT$"&amp;COUNTA(#REF!))=$C9))*J9+SUMPRODUCT(INDIRECT("'C&amp;T_4G_MAIN_CITIES'!$CK$2:$CK$"&amp;COUNTA(#REF!))*(INDIRECT("'C&amp;T_4G_MAIN_CITIES'!$CT$2:$CT$"&amp;COUNTA(#REF!))=$C4))*J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K14" s="164" t="e">
        <f ca="1">(SUMPRODUCT(INDIRECT("'C&amp;T_4G_SMALLER_CITIES'!$CK$2:$CK$"&amp;COUNTA(#REF!))*(INDIRECT("'C&amp;T_4G_SMALLER_CITIES'!$CT$2:$CT$"&amp;COUNTA(#REF!))=$C9))*K9+SUMPRODUCT(INDIRECT("'C&amp;T_4G_MAIN_CITIES'!$CK$2:$CK$"&amp;COUNTA(#REF!))*(INDIRECT("'C&amp;T_4G_MAIN_CITIES'!$CT$2:$CT$"&amp;COUNTA(#REF!))=$C4))*K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M14" s="646"/>
    </row>
    <row r="15" spans="2:19" ht="15.75">
      <c r="B15" s="153"/>
      <c r="C15" s="154" t="s">
        <v>74</v>
      </c>
      <c r="D15" s="155" t="e">
        <f ca="1">(SUMPRODUCT(INDIRECT("'C&amp;T_4G_SMALLER_CITIES'!$CK$2:$CK$"&amp;COUNTA(#REF!))*(INDIRECT("'C&amp;T_4G_SMALLER_CITIES'!$CT$2:$CT$"&amp;COUNTA(#REF!))=$C10))*D10+SUMPRODUCT(INDIRECT("'C&amp;T_4G_MAIN_CITIES'!$CK$2:$CK$"&amp;COUNTA(#REF!))*(INDIRECT("'C&amp;T_4G_MAIN_CITIES'!$CT$2:$CT$"&amp;COUNTA(#REF!))=$C5))*D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E15" s="169" t="e">
        <f ca="1">(SUMPRODUCT(INDIRECT("'C&amp;T_4G_SMALLER_CITIES'!$CK$2:$CK$"&amp;COUNTA(#REF!))*(INDIRECT("'C&amp;T_4G_SMALLER_CITIES'!$CT$2:$CT$"&amp;COUNTA(#REF!))=$C10))*E10+SUMPRODUCT(INDIRECT("'C&amp;T_4G_MAIN_CITIES'!$CK$2:$CK$"&amp;COUNTA(#REF!))*(INDIRECT("'C&amp;T_4G_MAIN_CITIES'!$CT$2:$CT$"&amp;COUNTA(#REF!))=$C5))*E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F15" s="155" t="e">
        <f ca="1">(SUMPRODUCT(INDIRECT("'C&amp;T_4G_SMALLER_CITIES'!$CK$2:$CK$"&amp;COUNTA(#REF!))*(INDIRECT("'C&amp;T_4G_SMALLER_CITIES'!$CT$2:$CT$"&amp;COUNTA(#REF!))=$C10))*F10+SUMPRODUCT(INDIRECT("'C&amp;T_4G_MAIN_CITIES'!$CK$2:$CK$"&amp;COUNTA(#REF!))*(INDIRECT("'C&amp;T_4G_MAIN_CITIES'!$CT$2:$CT$"&amp;COUNTA(#REF!))=$C5))*F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G15" s="155" t="e">
        <f>SUMIF(#REF!,$C15,#REF!)/COUNTIF(#REF!,$C15)</f>
        <v>#REF!</v>
      </c>
      <c r="H15" s="157" t="e">
        <f ca="1">(SUMPRODUCT(INDIRECT("'C&amp;T_4G_SMALLER_CITIES'!$CK$2:$CK$"&amp;COUNTA(#REF!))*(INDIRECT("'C&amp;T_4G_SMALLER_CITIES'!$CT$2:$CT$"&amp;COUNTA(#REF!))=$C10))*H10+SUMPRODUCT(INDIRECT("'C&amp;T_4G_MAIN_CITIES'!$CK$2:$CK$"&amp;COUNTA(#REF!))*(INDIRECT("'C&amp;T_4G_MAIN_CITIES'!$CT$2:$CT$"&amp;COUNTA(#REF!))=$C5))*H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I15" s="169" t="e">
        <f ca="1">(SUMPRODUCT(INDIRECT("'C&amp;T_4G_SMALLER_CITIES'!$CK$2:$CK$"&amp;COUNTA(#REF!))*(INDIRECT("'C&amp;T_4G_SMALLER_CITIES'!$CT$2:$CT$"&amp;COUNTA(#REF!))=$C10))*I10+SUMPRODUCT(INDIRECT("'C&amp;T_4G_MAIN_CITIES'!$CK$2:$CK$"&amp;COUNTA(#REF!))*(INDIRECT("'C&amp;T_4G_MAIN_CITIES'!$CT$2:$CT$"&amp;COUNTA(#REF!))=$C5))*I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J15" s="169" t="e">
        <f ca="1">(SUMPRODUCT(INDIRECT("'C&amp;T_4G_SMALLER_CITIES'!$CK$2:$CK$"&amp;COUNTA(#REF!))*(INDIRECT("'C&amp;T_4G_SMALLER_CITIES'!$CT$2:$CT$"&amp;COUNTA(#REF!))=$C10))*J10+SUMPRODUCT(INDIRECT("'C&amp;T_4G_MAIN_CITIES'!$CK$2:$CK$"&amp;COUNTA(#REF!))*(INDIRECT("'C&amp;T_4G_MAIN_CITIES'!$CT$2:$CT$"&amp;COUNTA(#REF!))=$C5))*J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K15" s="169" t="e">
        <f ca="1">(SUMPRODUCT(INDIRECT("'C&amp;T_4G_SMALLER_CITIES'!$CK$2:$CK$"&amp;COUNTA(#REF!))*(INDIRECT("'C&amp;T_4G_SMALLER_CITIES'!$CT$2:$CT$"&amp;COUNTA(#REF!))=$C10))*K10+SUMPRODUCT(INDIRECT("'C&amp;T_4G_MAIN_CITIES'!$CK$2:$CK$"&amp;COUNTA(#REF!))*(INDIRECT("'C&amp;T_4G_MAIN_CITIES'!$CT$2:$CT$"&amp;COUNTA(#REF!))=$C5))*K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M15" s="646"/>
    </row>
    <row r="16" spans="2:19" ht="15.75">
      <c r="B16" s="153"/>
      <c r="C16" s="154" t="s">
        <v>75</v>
      </c>
      <c r="D16" s="155" t="e">
        <f ca="1">(SUMPRODUCT(INDIRECT("'C&amp;T_4G_SMALLER_CITIES'!$CK$2:$CK$"&amp;COUNTA(#REF!))*(INDIRECT("'C&amp;T_4G_SMALLER_CITIES'!$CT$2:$CT$"&amp;COUNTA(#REF!))=$C11))*D11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E16" s="169" t="e">
        <f ca="1">(SUMPRODUCT(INDIRECT("'C&amp;T_4G_SMALLER_CITIES'!$CK$2:$CK$"&amp;COUNTA(#REF!))*(INDIRECT("'C&amp;T_4G_SMALLER_CITIES'!$CT$2:$CT$"&amp;COUNTA(#REF!))=$C11))*E11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F16" s="155" t="e">
        <f ca="1">(SUMPRODUCT(INDIRECT("'C&amp;T_4G_SMALLER_CITIES'!$CK$2:$CK$"&amp;COUNTA(#REF!))*(INDIRECT("'C&amp;T_4G_SMALLER_CITIES'!$CT$2:$CT$"&amp;COUNTA(#REF!))=$C11))*F11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G16" s="155" t="e">
        <f>SUMIF(#REF!,$C16,#REF!)/COUNTIF(#REF!,$C16)</f>
        <v>#REF!</v>
      </c>
      <c r="H16" s="157" t="e">
        <f ca="1">(SUMPRODUCT(INDIRECT("'C&amp;T_4G_SMALLER_CITIES'!$CK$2:$CK$"&amp;COUNTA(#REF!))*(INDIRECT("'C&amp;T_4G_SMALLER_CITIES'!$CT$2:$CT$"&amp;COUNTA(#REF!))=$C11))*H11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I16" s="169" t="e">
        <f ca="1">(SUMPRODUCT(INDIRECT("'C&amp;T_4G_SMALLER_CITIES'!$CK$2:$CK$"&amp;COUNTA(#REF!))*(INDIRECT("'C&amp;T_4G_SMALLER_CITIES'!$CT$2:$CT$"&amp;COUNTA(#REF!))=$C11))*I11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J16" s="169" t="e">
        <f ca="1">(SUMPRODUCT(INDIRECT("'C&amp;T_4G_SMALLER_CITIES'!$CK$2:$CK$"&amp;COUNTA(#REF!))*(INDIRECT("'C&amp;T_4G_SMALLER_CITIES'!$CT$2:$CT$"&amp;COUNTA(#REF!))=$C11))*J11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K16" s="169" t="e">
        <f ca="1">(SUMPRODUCT(INDIRECT("'C&amp;T_4G_SMALLER_CITIES'!$CK$2:$CK$"&amp;COUNTA(#REF!))*(INDIRECT("'C&amp;T_4G_SMALLER_CITIES'!$CT$2:$CT$"&amp;COUNTA(#REF!))=$C11))*K11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M16" s="646"/>
    </row>
    <row r="17" spans="2:13" ht="15.75" customHeight="1">
      <c r="B17" s="153"/>
      <c r="C17" s="154" t="s">
        <v>76</v>
      </c>
      <c r="D17" s="155" t="e">
        <f ca="1">(SUMPRODUCT(INDIRECT("'C&amp;T_4G_SMALLER_CITIES'!$CK$2:$CK$"&amp;COUNTA(#REF!))*(INDIRECT("'C&amp;T_4G_SMALLER_CITIES'!$CT$2:$CT$"&amp;COUNTA(#REF!))=$C12))*D12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E17" s="169" t="e">
        <f ca="1">(SUMPRODUCT(INDIRECT("'C&amp;T_4G_SMALLER_CITIES'!$CK$2:$CK$"&amp;COUNTA(#REF!))*(INDIRECT("'C&amp;T_4G_SMALLER_CITIES'!$CT$2:$CT$"&amp;COUNTA(#REF!))=$C12))*E12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F17" s="155" t="e">
        <f ca="1">(SUMPRODUCT(INDIRECT("'C&amp;T_4G_SMALLER_CITIES'!$CK$2:$CK$"&amp;COUNTA(#REF!))*(INDIRECT("'C&amp;T_4G_SMALLER_CITIES'!$CT$2:$CT$"&amp;COUNTA(#REF!))=$C12))*F12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G17" s="155" t="e">
        <f>SUMIF(#REF!,$C17,#REF!)/COUNTIF(#REF!,$C17)</f>
        <v>#REF!</v>
      </c>
      <c r="H17" s="157" t="e">
        <f ca="1">(SUMPRODUCT(INDIRECT("'C&amp;T_4G_SMALLER_CITIES'!$CK$2:$CK$"&amp;COUNTA(#REF!))*(INDIRECT("'C&amp;T_4G_SMALLER_CITIES'!$CT$2:$CT$"&amp;COUNTA(#REF!))=$C12))*H12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I17" s="169" t="e">
        <f ca="1">(SUMPRODUCT(INDIRECT("'C&amp;T_4G_SMALLER_CITIES'!$CK$2:$CK$"&amp;COUNTA(#REF!))*(INDIRECT("'C&amp;T_4G_SMALLER_CITIES'!$CT$2:$CT$"&amp;COUNTA(#REF!))=$C12))*I12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J17" s="169" t="e">
        <f ca="1">(SUMPRODUCT(INDIRECT("'C&amp;T_4G_SMALLER_CITIES'!$CK$2:$CK$"&amp;COUNTA(#REF!))*(INDIRECT("'C&amp;T_4G_SMALLER_CITIES'!$CT$2:$CT$"&amp;COUNTA(#REF!))=$C12))*J12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K17" s="169" t="e">
        <f ca="1">(SUMPRODUCT(INDIRECT("'C&amp;T_4G_SMALLER_CITIES'!$CK$2:$CK$"&amp;COUNTA(#REF!))*(INDIRECT("'C&amp;T_4G_SMALLER_CITIES'!$CT$2:$CT$"&amp;COUNTA(#REF!))=$C12))*K12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M17" s="646"/>
    </row>
    <row r="18" spans="2:13">
      <c r="M18" s="139"/>
    </row>
    <row r="19" spans="2:13" ht="47.25">
      <c r="C19" s="127"/>
      <c r="D19" s="128" t="s">
        <v>110</v>
      </c>
      <c r="E19" s="128" t="s">
        <v>111</v>
      </c>
      <c r="F19" s="128" t="s">
        <v>112</v>
      </c>
      <c r="G19" s="128" t="s">
        <v>33</v>
      </c>
      <c r="H19" s="128" t="s">
        <v>34</v>
      </c>
      <c r="I19" s="128" t="s">
        <v>114</v>
      </c>
      <c r="J19" s="128" t="s">
        <v>115</v>
      </c>
    </row>
    <row r="20" spans="2:13" ht="6.75" customHeight="1">
      <c r="C20" s="127"/>
      <c r="D20" s="141"/>
      <c r="E20" s="141"/>
      <c r="F20" s="141"/>
      <c r="G20" s="141"/>
      <c r="H20" s="141"/>
    </row>
    <row r="21" spans="2:13" ht="15.75">
      <c r="B21" s="9" t="s">
        <v>118</v>
      </c>
      <c r="C21" s="142" t="s">
        <v>73</v>
      </c>
      <c r="D21" s="129" t="e">
        <f ca="1">SUMPRODUCT(INDIRECT("'C&amp;T_4GONLY_MAIN_CITIES'!$AK$2:$AK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E21" s="129" t="e">
        <f ca="1">SUMPRODUCT(INDIRECT("'C&amp;T_4GONLY_MAIN_CITIES'!$AX$2:$AX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F21" s="129" t="e">
        <f ca="1">SUMPRODUCT(INDIRECT("'C&amp;T_4GONLY_MAIN_CITIES'!$BI$2:$BI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G21" s="148" t="e">
        <f ca="1">SUMPRODUCT(INDIRECT("'C&amp;T_4GONLY_MAIN_CITIES'!$BQ$2:$BQ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H21" s="148" t="e">
        <f ca="1">SUMPRODUCT(INDIRECT("'C&amp;T_4GONLY_MAIN_CITIES'!$BR$2:$BR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I21" s="164" t="e">
        <f ca="1">SUMIF(#REF!,'KPIS_AGGR_4GONLY ALL CITIES '!$C21,#REF!)/SUMIF(#REF!,'KPIS_AGGR_4GONLY ALL CITIES '!$C21,#REF!)</f>
        <v>#REF!</v>
      </c>
      <c r="J21" s="164" t="e">
        <f ca="1">SUMIF(#REF!,'KPIS_AGGR_4GONLY ALL CITIES '!$C21,#REF!)/SUMIF(#REF!,'KPIS_AGGR_4GONLY ALL CITIES '!$C21,#REF!)</f>
        <v>#REF!</v>
      </c>
      <c r="M21" s="646" t="s">
        <v>113</v>
      </c>
    </row>
    <row r="22" spans="2:13" ht="15.75">
      <c r="B22" s="127"/>
      <c r="C22" s="142" t="s">
        <v>74</v>
      </c>
      <c r="D22" s="131" t="e">
        <f ca="1">SUMPRODUCT(INDIRECT("'C&amp;T_4GONLY_MAIN_CITIES'!$AK$2:$AK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E22" s="131" t="e">
        <f ca="1">SUMPRODUCT(INDIRECT("'C&amp;T_4GONLY_MAIN_CITIES'!$AX$2:$AX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F22" s="131" t="e">
        <f ca="1">SUMPRODUCT(INDIRECT("'C&amp;T_4GONLY_MAIN_CITIES'!$BI$2:$BI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G22" s="149" t="e">
        <f ca="1">SUMPRODUCT(INDIRECT("'C&amp;T_4GONLY_MAIN_CITIES'!$BQ$2:$BQ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H22" s="149" t="e">
        <f ca="1">SUMPRODUCT(INDIRECT("'C&amp;T_4GONLY_MAIN_CITIES'!$BR$2:$BR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I22" s="165" t="e">
        <f ca="1">SUMIF(#REF!,'KPIS_AGGR_4GONLY ALL CITIES '!$C22,#REF!)/SUMIF(#REF!,'KPIS_AGGR_4GONLY ALL CITIES '!$C22,#REF!)</f>
        <v>#REF!</v>
      </c>
      <c r="J22" s="165" t="e">
        <f ca="1">SUMIF(#REF!,'KPIS_AGGR_4GONLY ALL CITIES '!$C22,#REF!)/SUMIF(#REF!,'KPIS_AGGR_4GONLY ALL CITIES '!$C22,#REF!)</f>
        <v>#REF!</v>
      </c>
      <c r="M22" s="646"/>
    </row>
    <row r="23" spans="2:13" ht="15.75">
      <c r="B23" s="127"/>
      <c r="C23" s="142" t="s">
        <v>75</v>
      </c>
      <c r="D23" s="131" t="e">
        <f ca="1">SUMPRODUCT(INDIRECT("'C&amp;T_4GONLY_MAIN_CITIES'!$AK$2:$AK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E23" s="131" t="e">
        <f ca="1">SUMPRODUCT(INDIRECT("'C&amp;T_4GONLY_MAIN_CITIES'!$AX$2:$AX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F23" s="131" t="e">
        <f ca="1">SUMPRODUCT(INDIRECT("'C&amp;T_4GONLY_MAIN_CITIES'!$BI$2:$BI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G23" s="149" t="e">
        <f ca="1">SUMPRODUCT(INDIRECT("'C&amp;T_4GONLY_MAIN_CITIES'!$BQ$2:$BQ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H23" s="149" t="e">
        <f ca="1">SUMPRODUCT(INDIRECT("'C&amp;T_4GONLY_MAIN_CITIES'!$BR$2:$BR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I23" s="165" t="e">
        <f ca="1">SUMIF(#REF!,'KPIS_AGGR_4GONLY ALL CITIES '!$C23,#REF!)/SUMIF(#REF!,'KPIS_AGGR_4GONLY ALL CITIES '!$C23,#REF!)</f>
        <v>#REF!</v>
      </c>
      <c r="J23" s="165" t="e">
        <f ca="1">SUMIF(#REF!,'KPIS_AGGR_4GONLY ALL CITIES '!$C23,#REF!)/SUMIF(#REF!,'KPIS_AGGR_4GONLY ALL CITIES '!$C23,#REF!)</f>
        <v>#REF!</v>
      </c>
      <c r="M23" s="646"/>
    </row>
    <row r="24" spans="2:13" ht="15.75">
      <c r="B24" s="127"/>
      <c r="C24" s="142" t="s">
        <v>76</v>
      </c>
      <c r="D24" s="131" t="e">
        <f ca="1">SUMPRODUCT(INDIRECT("'C&amp;T_4GONLY_MAIN_CITIES'!$AK$2:$AK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E24" s="131" t="e">
        <f ca="1">SUMPRODUCT(INDIRECT("'C&amp;T_4GONLY_MAIN_CITIES'!$AX$2:$AX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F24" s="131" t="e">
        <f ca="1">SUMPRODUCT(INDIRECT("'C&amp;T_4GONLY_MAIN_CITIES'!$BI$2:$BI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G24" s="149" t="e">
        <f ca="1">SUMPRODUCT(INDIRECT("'C&amp;T_4GONLY_MAIN_CITIES'!$BQ$2:$BQ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H24" s="149" t="e">
        <f ca="1">SUMPRODUCT(INDIRECT("'C&amp;T_4GONLY_MAIN_CITIES'!$BR$2:$BR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I24" s="165" t="e">
        <f ca="1">SUMIF(#REF!,'KPIS_AGGR_4GONLY ALL CITIES '!$C24,#REF!)/SUMIF(#REF!,'KPIS_AGGR_4GONLY ALL CITIES '!$C24,#REF!)</f>
        <v>#REF!</v>
      </c>
      <c r="J24" s="165" t="e">
        <f ca="1">SUMIF(#REF!,'KPIS_AGGR_4GONLY ALL CITIES '!$C24,#REF!)/SUMIF(#REF!,'KPIS_AGGR_4GONLY ALL CITIES '!$C24,#REF!)</f>
        <v>#REF!</v>
      </c>
      <c r="M24" s="646"/>
    </row>
    <row r="25" spans="2:13" ht="6" customHeight="1">
      <c r="D25" s="138"/>
      <c r="E25" s="138"/>
      <c r="F25" s="19"/>
      <c r="G25" s="170"/>
      <c r="H25" s="170"/>
      <c r="M25" s="646"/>
    </row>
    <row r="26" spans="2:13" ht="15.75">
      <c r="B26" s="9" t="s">
        <v>120</v>
      </c>
      <c r="C26" s="142" t="s">
        <v>73</v>
      </c>
      <c r="D26" s="129" t="e">
        <f ca="1">SUMPRODUCT(INDIRECT("'C&amp;T_4GONLY_SMALLER_CITIES'!$AK$2:$AK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E26" s="129" t="e">
        <f ca="1">SUMPRODUCT(INDIRECT("'C&amp;T_4GONLY_SMALLER_CITIES'!$AX$2:$AX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F26" s="129" t="e">
        <f ca="1">SUMPRODUCT(INDIRECT("'C&amp;T_4GONLY_SMALLER_CITIES'!$BI$2:$BI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G26" s="148" t="e">
        <f ca="1">SUMPRODUCT(INDIRECT("'C&amp;T_4GONLY_SMALLER_CITIES'!$BQ$2:$BQ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H26" s="148" t="e">
        <f ca="1">SUMPRODUCT(INDIRECT("'C&amp;T_4GONLY_SMALLER_CITIES'!$BR$2:$BR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I26" s="164" t="e">
        <f ca="1">SUMIF(#REF!,'KPIS_AGGR_4GONLY ALL CITIES '!$C26,#REF!)/SUMIF(#REF!,'KPIS_AGGR_4GONLY ALL CITIES '!$C26,#REF!)</f>
        <v>#REF!</v>
      </c>
      <c r="J26" s="164" t="e">
        <f ca="1">SUMIF(#REF!,'KPIS_AGGR_4GONLY ALL CITIES '!$C26,#REF!)/SUMIF(#REF!,'KPIS_AGGR_4GONLY ALL CITIES '!$C26,#REF!)</f>
        <v>#REF!</v>
      </c>
      <c r="M26" s="646"/>
    </row>
    <row r="27" spans="2:13" ht="15.75">
      <c r="B27" s="127"/>
      <c r="C27" s="142" t="s">
        <v>74</v>
      </c>
      <c r="D27" s="131" t="e">
        <f ca="1">SUMPRODUCT(INDIRECT("'C&amp;T_4GONLY_SMALLER_CITIES'!$AK$2:$AK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E27" s="131" t="e">
        <f ca="1">SUMPRODUCT(INDIRECT("'C&amp;T_4GONLY_SMALLER_CITIES'!$AX$2:$AX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F27" s="131" t="e">
        <f ca="1">SUMPRODUCT(INDIRECT("'C&amp;T_4GONLY_SMALLER_CITIES'!$BI$2:$BI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G27" s="149" t="e">
        <f ca="1">SUMPRODUCT(INDIRECT("'C&amp;T_4GONLY_SMALLER_CITIES'!$BQ$2:$BQ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H27" s="149" t="e">
        <f ca="1">SUMPRODUCT(INDIRECT("'C&amp;T_4GONLY_SMALLER_CITIES'!$BR$2:$BR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I27" s="165" t="e">
        <f ca="1">SUMIF(#REF!,'KPIS_AGGR_4GONLY ALL CITIES '!$C27,#REF!)/SUMIF(#REF!,'KPIS_AGGR_4GONLY ALL CITIES '!$C27,#REF!)</f>
        <v>#REF!</v>
      </c>
      <c r="J27" s="165" t="e">
        <f ca="1">SUMIF(#REF!,'KPIS_AGGR_4GONLY ALL CITIES '!$C27,#REF!)/SUMIF(#REF!,'KPIS_AGGR_4GONLY ALL CITIES '!$C27,#REF!)</f>
        <v>#REF!</v>
      </c>
      <c r="M27" s="646"/>
    </row>
    <row r="28" spans="2:13" ht="15.75">
      <c r="B28" s="127"/>
      <c r="C28" s="142" t="s">
        <v>75</v>
      </c>
      <c r="D28" s="131" t="e">
        <f ca="1">SUMPRODUCT(INDIRECT("'C&amp;T_4GONLY_SMALLER_CITIES'!$AK$2:$AK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E28" s="131" t="e">
        <f ca="1">SUMPRODUCT(INDIRECT("'C&amp;T_4GONLY_SMALLER_CITIES'!$AX$2:$AX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F28" s="131" t="e">
        <f ca="1">SUMPRODUCT(INDIRECT("'C&amp;T_4GONLY_SMALLER_CITIES'!$BI$2:$BI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G28" s="149" t="e">
        <f ca="1">SUMPRODUCT(INDIRECT("'C&amp;T_4GONLY_SMALLER_CITIES'!$BQ$2:$BQ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H28" s="149" t="e">
        <f ca="1">SUMPRODUCT(INDIRECT("'C&amp;T_4GONLY_SMALLER_CITIES'!$BR$2:$BR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I28" s="165" t="e">
        <f ca="1">SUMIF(#REF!,'KPIS_AGGR_4GONLY ALL CITIES '!$C28,#REF!)/SUMIF(#REF!,'KPIS_AGGR_4GONLY ALL CITIES '!$C28,#REF!)</f>
        <v>#REF!</v>
      </c>
      <c r="J28" s="165" t="e">
        <f ca="1">SUMIF(#REF!,'KPIS_AGGR_4GONLY ALL CITIES '!$C28,#REF!)/SUMIF(#REF!,'KPIS_AGGR_4GONLY ALL CITIES '!$C28,#REF!)</f>
        <v>#REF!</v>
      </c>
      <c r="M28" s="646"/>
    </row>
    <row r="29" spans="2:13" ht="15.75">
      <c r="B29" s="127"/>
      <c r="C29" s="142" t="s">
        <v>76</v>
      </c>
      <c r="D29" s="131" t="e">
        <f ca="1">SUMPRODUCT(INDIRECT("'C&amp;T_4GONLY_SMALLER_CITIES'!$AK$2:$AK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E29" s="131" t="e">
        <f ca="1">SUMPRODUCT(INDIRECT("'C&amp;T_4GONLY_SMALLER_CITIES'!$AX$2:$AX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F29" s="131" t="e">
        <f ca="1">SUMPRODUCT(INDIRECT("'C&amp;T_4GONLY_SMALLER_CITIES'!$BI$2:$BI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G29" s="149" t="e">
        <f ca="1">SUMPRODUCT(INDIRECT("'C&amp;T_4GONLY_SMALLER_CITIES'!$BQ$2:$BQ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H29" s="149" t="e">
        <f ca="1">SUMPRODUCT(INDIRECT("'C&amp;T_4GONLY_SMALLER_CITIES'!$BR$2:$BR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I29" s="165" t="e">
        <f ca="1">SUMIF(#REF!,'KPIS_AGGR_4GONLY ALL CITIES '!$C29,#REF!)/SUMIF(#REF!,'KPIS_AGGR_4GONLY ALL CITIES '!$C29,#REF!)</f>
        <v>#REF!</v>
      </c>
      <c r="J29" s="165" t="e">
        <f ca="1">SUMIF(#REF!,'KPIS_AGGR_4GONLY ALL CITIES '!$C29,#REF!)/SUMIF(#REF!,'KPIS_AGGR_4GONLY ALL CITIES '!$C29,#REF!)</f>
        <v>#REF!</v>
      </c>
      <c r="M29" s="646"/>
    </row>
    <row r="30" spans="2:13" ht="6.75" customHeight="1">
      <c r="D30" s="138"/>
      <c r="E30" s="138"/>
      <c r="F30" s="19"/>
      <c r="G30" s="166"/>
      <c r="H30" s="166"/>
      <c r="M30" s="646"/>
    </row>
    <row r="31" spans="2:13" ht="15.75">
      <c r="B31" s="153" t="s">
        <v>122</v>
      </c>
      <c r="C31" s="154" t="s">
        <v>73</v>
      </c>
      <c r="D31" s="129" t="e">
        <f ca="1">(SUMPRODUCT(INDIRECT("'C&amp;T_4G_SMALLER_CITIES'!$CK$2:$CK$"&amp;COUNTA(#REF!))*(INDIRECT("'C&amp;T_4G_SMALLER_CITIES'!$CT$2:$CT$"&amp;COUNTA(#REF!))=$C26))*D26+SUMPRODUCT(INDIRECT("'C&amp;T_4G_MAIN_CITIES'!$CK$2:$CK$"&amp;COUNTA(#REF!))*(INDIRECT("'C&amp;T_4G_MAIN_CITIES'!$CT$2:$CT$"&amp;COUNTA(#REF!))=$C21))*D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E31" s="129" t="e">
        <f ca="1">(SUMPRODUCT(INDIRECT("'C&amp;T_4G_SMALLER_CITIES'!$CK$2:$CK$"&amp;COUNTA(#REF!))*(INDIRECT("'C&amp;T_4G_SMALLER_CITIES'!$CT$2:$CT$"&amp;COUNTA(#REF!))=$C26))*E26+SUMPRODUCT(INDIRECT("'C&amp;T_4G_MAIN_CITIES'!$CK$2:$CK$"&amp;COUNTA(#REF!))*(INDIRECT("'C&amp;T_4G_MAIN_CITIES'!$CT$2:$CT$"&amp;COUNTA(#REF!))=$C21))*E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F31" s="129" t="e">
        <f ca="1">(SUMPRODUCT(INDIRECT("'C&amp;T_4G_SMALLER_CITIES'!$CK$2:$CK$"&amp;COUNTA(#REF!))*(INDIRECT("'C&amp;T_4G_SMALLER_CITIES'!$CT$2:$CT$"&amp;COUNTA(#REF!))=$C26))*F26+SUMPRODUCT(INDIRECT("'C&amp;T_4G_MAIN_CITIES'!$CK$2:$CK$"&amp;COUNTA(#REF!))*(INDIRECT("'C&amp;T_4G_MAIN_CITIES'!$CT$2:$CT$"&amp;COUNTA(#REF!))=$C21))*F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G31" s="148" t="e">
        <f ca="1">(SUMPRODUCT(INDIRECT("'C&amp;T_4G_SMALLER_CITIES'!$CK$2:$CK$"&amp;COUNTA(#REF!))*(INDIRECT("'C&amp;T_4G_SMALLER_CITIES'!$CT$2:$CT$"&amp;COUNTA(#REF!))=$C26))*G26+SUMPRODUCT(INDIRECT("'C&amp;T_4G_MAIN_CITIES'!$CK$2:$CK$"&amp;COUNTA(#REF!))*(INDIRECT("'C&amp;T_4G_MAIN_CITIES'!$CT$2:$CT$"&amp;COUNTA(#REF!))=$C21))*G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H31" s="148" t="e">
        <f ca="1">(SUMPRODUCT(INDIRECT("'C&amp;T_4G_SMALLER_CITIES'!$CK$2:$CK$"&amp;COUNTA(#REF!))*(INDIRECT("'C&amp;T_4G_SMALLER_CITIES'!$CT$2:$CT$"&amp;COUNTA(#REF!))=$C26))*H26+SUMPRODUCT(INDIRECT("'C&amp;T_4G_MAIN_CITIES'!$CK$2:$CK$"&amp;COUNTA(#REF!))*(INDIRECT("'C&amp;T_4G_MAIN_CITIES'!$CT$2:$CT$"&amp;COUNTA(#REF!))=$C21))*H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I31" s="164" t="e">
        <f ca="1">(SUMPRODUCT(INDIRECT("'C&amp;T_4G_SMALLER_CITIES'!$CK$2:$CK$"&amp;COUNTA(#REF!))*(INDIRECT("'C&amp;T_4G_SMALLER_CITIES'!$CT$2:$CT$"&amp;COUNTA(#REF!))=$C26))*I26+SUMPRODUCT(INDIRECT("'C&amp;T_4G_MAIN_CITIES'!$CK$2:$CK$"&amp;COUNTA(#REF!))*(INDIRECT("'C&amp;T_4G_MAIN_CITIES'!$CT$2:$CT$"&amp;COUNTA(#REF!))=$C21))*I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J31" s="164" t="e">
        <f ca="1">(SUMPRODUCT(INDIRECT("'C&amp;T_4G_SMALLER_CITIES'!$CK$2:$CK$"&amp;COUNTA(#REF!))*(INDIRECT("'C&amp;T_4G_SMALLER_CITIES'!$CT$2:$CT$"&amp;COUNTA(#REF!))=$C26))*J26+SUMPRODUCT(INDIRECT("'C&amp;T_4G_MAIN_CITIES'!$CK$2:$CK$"&amp;COUNTA(#REF!))*(INDIRECT("'C&amp;T_4G_MAIN_CITIES'!$CT$2:$CT$"&amp;COUNTA(#REF!))=$C21))*J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M31" s="646"/>
    </row>
    <row r="32" spans="2:13" ht="15.75">
      <c r="B32" s="153"/>
      <c r="C32" s="154" t="s">
        <v>74</v>
      </c>
      <c r="D32" s="155" t="e">
        <f ca="1">(SUMPRODUCT(INDIRECT("'C&amp;T_4G_SMALLER_CITIES'!$CK$2:$CK$"&amp;COUNTA(#REF!))*(INDIRECT("'C&amp;T_4G_SMALLER_CITIES'!$CT$2:$CT$"&amp;COUNTA(#REF!))=$C27))*D27+SUMPRODUCT(INDIRECT("'C&amp;T_4G_MAIN_CITIES'!$CK$2:$CK$"&amp;COUNTA(#REF!))*(INDIRECT("'C&amp;T_4G_MAIN_CITIES'!$CT$2:$CT$"&amp;COUNTA(#REF!))=$C22))*D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E32" s="155" t="e">
        <f ca="1">(SUMPRODUCT(INDIRECT("'C&amp;T_4G_SMALLER_CITIES'!$CK$2:$CK$"&amp;COUNTA(#REF!))*(INDIRECT("'C&amp;T_4G_SMALLER_CITIES'!$CT$2:$CT$"&amp;COUNTA(#REF!))=$C27))*E27+SUMPRODUCT(INDIRECT("'C&amp;T_4G_MAIN_CITIES'!$CK$2:$CK$"&amp;COUNTA(#REF!))*(INDIRECT("'C&amp;T_4G_MAIN_CITIES'!$CT$2:$CT$"&amp;COUNTA(#REF!))=$C22))*E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F32" s="155" t="e">
        <f ca="1">(SUMPRODUCT(INDIRECT("'C&amp;T_4G_SMALLER_CITIES'!$CK$2:$CK$"&amp;COUNTA(#REF!))*(INDIRECT("'C&amp;T_4G_SMALLER_CITIES'!$CT$2:$CT$"&amp;COUNTA(#REF!))=$C27))*F27+SUMPRODUCT(INDIRECT("'C&amp;T_4G_MAIN_CITIES'!$CK$2:$CK$"&amp;COUNTA(#REF!))*(INDIRECT("'C&amp;T_4G_MAIN_CITIES'!$CT$2:$CT$"&amp;COUNTA(#REF!))=$C22))*F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G32" s="157" t="e">
        <f ca="1">(SUMPRODUCT(INDIRECT("'C&amp;T_4G_SMALLER_CITIES'!$CK$2:$CK$"&amp;COUNTA(#REF!))*(INDIRECT("'C&amp;T_4G_SMALLER_CITIES'!$CT$2:$CT$"&amp;COUNTA(#REF!))=$C27))*G27+SUMPRODUCT(INDIRECT("'C&amp;T_4G_MAIN_CITIES'!$CK$2:$CK$"&amp;COUNTA(#REF!))*(INDIRECT("'C&amp;T_4G_MAIN_CITIES'!$CT$2:$CT$"&amp;COUNTA(#REF!))=$C22))*G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H32" s="157" t="e">
        <f ca="1">(SUMPRODUCT(INDIRECT("'C&amp;T_4G_SMALLER_CITIES'!$CK$2:$CK$"&amp;COUNTA(#REF!))*(INDIRECT("'C&amp;T_4G_SMALLER_CITIES'!$CT$2:$CT$"&amp;COUNTA(#REF!))=$C27))*H27+SUMPRODUCT(INDIRECT("'C&amp;T_4G_MAIN_CITIES'!$CK$2:$CK$"&amp;COUNTA(#REF!))*(INDIRECT("'C&amp;T_4G_MAIN_CITIES'!$CT$2:$CT$"&amp;COUNTA(#REF!))=$C22))*H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I32" s="169" t="e">
        <f ca="1">(SUMPRODUCT(INDIRECT("'C&amp;T_4G_SMALLER_CITIES'!$CK$2:$CK$"&amp;COUNTA(#REF!))*(INDIRECT("'C&amp;T_4G_SMALLER_CITIES'!$CT$2:$CT$"&amp;COUNTA(#REF!))=$C27))*I27+SUMPRODUCT(INDIRECT("'C&amp;T_4G_MAIN_CITIES'!$CK$2:$CK$"&amp;COUNTA(#REF!))*(INDIRECT("'C&amp;T_4G_MAIN_CITIES'!$CT$2:$CT$"&amp;COUNTA(#REF!))=$C22))*I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J32" s="169" t="e">
        <f ca="1">(SUMPRODUCT(INDIRECT("'C&amp;T_4G_SMALLER_CITIES'!$CK$2:$CK$"&amp;COUNTA(#REF!))*(INDIRECT("'C&amp;T_4G_SMALLER_CITIES'!$CT$2:$CT$"&amp;COUNTA(#REF!))=$C27))*J27+SUMPRODUCT(INDIRECT("'C&amp;T_4G_MAIN_CITIES'!$CK$2:$CK$"&amp;COUNTA(#REF!))*(INDIRECT("'C&amp;T_4G_MAIN_CITIES'!$CT$2:$CT$"&amp;COUNTA(#REF!))=$C22))*J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M32" s="646"/>
    </row>
    <row r="33" spans="2:13" ht="15.75">
      <c r="B33" s="153"/>
      <c r="C33" s="154" t="s">
        <v>75</v>
      </c>
      <c r="D33" s="155" t="e">
        <f ca="1">(SUMPRODUCT(INDIRECT("'C&amp;T_4G_SMALLER_CITIES'!$CK$2:$CK$"&amp;COUNTA(#REF!))*(INDIRECT("'C&amp;T_4G_SMALLER_CITIES'!$CT$2:$CT$"&amp;COUNTA(#REF!))=$C28))*D28+SUMPRODUCT(INDIRECT("'C&amp;T_4G_MAIN_CITIES'!$CK$2:$CK$"&amp;COUNTA(#REF!))*(INDIRECT("'C&amp;T_4G_MAIN_CITIES'!$CT$2:$CT$"&amp;COUNTA(#REF!))=$C23))*D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E33" s="155" t="e">
        <f ca="1">(SUMPRODUCT(INDIRECT("'C&amp;T_4G_SMALLER_CITIES'!$CK$2:$CK$"&amp;COUNTA(#REF!))*(INDIRECT("'C&amp;T_4G_SMALLER_CITIES'!$CT$2:$CT$"&amp;COUNTA(#REF!))=$C28))*E28+SUMPRODUCT(INDIRECT("'C&amp;T_4G_MAIN_CITIES'!$CK$2:$CK$"&amp;COUNTA(#REF!))*(INDIRECT("'C&amp;T_4G_MAIN_CITIES'!$CT$2:$CT$"&amp;COUNTA(#REF!))=$C23))*E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F33" s="155" t="e">
        <f ca="1">(SUMPRODUCT(INDIRECT("'C&amp;T_4G_SMALLER_CITIES'!$CK$2:$CK$"&amp;COUNTA(#REF!))*(INDIRECT("'C&amp;T_4G_SMALLER_CITIES'!$CT$2:$CT$"&amp;COUNTA(#REF!))=$C28))*F28+SUMPRODUCT(INDIRECT("'C&amp;T_4G_MAIN_CITIES'!$CK$2:$CK$"&amp;COUNTA(#REF!))*(INDIRECT("'C&amp;T_4G_MAIN_CITIES'!$CT$2:$CT$"&amp;COUNTA(#REF!))=$C23))*F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G33" s="157" t="e">
        <f ca="1">(SUMPRODUCT(INDIRECT("'C&amp;T_4G_SMALLER_CITIES'!$CK$2:$CK$"&amp;COUNTA(#REF!))*(INDIRECT("'C&amp;T_4G_SMALLER_CITIES'!$CT$2:$CT$"&amp;COUNTA(#REF!))=$C28))*G28+SUMPRODUCT(INDIRECT("'C&amp;T_4G_MAIN_CITIES'!$CK$2:$CK$"&amp;COUNTA(#REF!))*(INDIRECT("'C&amp;T_4G_MAIN_CITIES'!$CT$2:$CT$"&amp;COUNTA(#REF!))=$C23))*G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H33" s="157" t="e">
        <f ca="1">(SUMPRODUCT(INDIRECT("'C&amp;T_4G_SMALLER_CITIES'!$CK$2:$CK$"&amp;COUNTA(#REF!))*(INDIRECT("'C&amp;T_4G_SMALLER_CITIES'!$CT$2:$CT$"&amp;COUNTA(#REF!))=$C28))*H28+SUMPRODUCT(INDIRECT("'C&amp;T_4G_MAIN_CITIES'!$CK$2:$CK$"&amp;COUNTA(#REF!))*(INDIRECT("'C&amp;T_4G_MAIN_CITIES'!$CT$2:$CT$"&amp;COUNTA(#REF!))=$C23))*H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I33" s="169" t="e">
        <f ca="1">(SUMPRODUCT(INDIRECT("'C&amp;T_4G_SMALLER_CITIES'!$CK$2:$CK$"&amp;COUNTA(#REF!))*(INDIRECT("'C&amp;T_4G_SMALLER_CITIES'!$CT$2:$CT$"&amp;COUNTA(#REF!))=$C28))*I28+SUMPRODUCT(INDIRECT("'C&amp;T_4G_MAIN_CITIES'!$CK$2:$CK$"&amp;COUNTA(#REF!))*(INDIRECT("'C&amp;T_4G_MAIN_CITIES'!$CT$2:$CT$"&amp;COUNTA(#REF!))=$C23))*I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J33" s="169" t="e">
        <f ca="1">(SUMPRODUCT(INDIRECT("'C&amp;T_4G_SMALLER_CITIES'!$CK$2:$CK$"&amp;COUNTA(#REF!))*(INDIRECT("'C&amp;T_4G_SMALLER_CITIES'!$CT$2:$CT$"&amp;COUNTA(#REF!))=$C28))*J28+SUMPRODUCT(INDIRECT("'C&amp;T_4G_MAIN_CITIES'!$CK$2:$CK$"&amp;COUNTA(#REF!))*(INDIRECT("'C&amp;T_4G_MAIN_CITIES'!$CT$2:$CT$"&amp;COUNTA(#REF!))=$C23))*J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M33" s="646"/>
    </row>
    <row r="34" spans="2:13" ht="15.75">
      <c r="B34" s="153"/>
      <c r="C34" s="154" t="s">
        <v>76</v>
      </c>
      <c r="D34" s="155" t="e">
        <f ca="1">(SUMPRODUCT(INDIRECT("'C&amp;T_4G_SMALLER_CITIES'!$CK$2:$CK$"&amp;COUNTA(#REF!))*(INDIRECT("'C&amp;T_4G_SMALLER_CITIES'!$CT$2:$CT$"&amp;COUNTA(#REF!))=$C29))*D29+SUMPRODUCT(INDIRECT("'C&amp;T_4G_MAIN_CITIES'!$CK$2:$CK$"&amp;COUNTA(#REF!))*(INDIRECT("'C&amp;T_4G_MAIN_CITIES'!$CT$2:$CT$"&amp;COUNTA(#REF!))=$C24))*D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E34" s="155" t="e">
        <f ca="1">(SUMPRODUCT(INDIRECT("'C&amp;T_4G_SMALLER_CITIES'!$CK$2:$CK$"&amp;COUNTA(#REF!))*(INDIRECT("'C&amp;T_4G_SMALLER_CITIES'!$CT$2:$CT$"&amp;COUNTA(#REF!))=$C29))*E29+SUMPRODUCT(INDIRECT("'C&amp;T_4G_MAIN_CITIES'!$CK$2:$CK$"&amp;COUNTA(#REF!))*(INDIRECT("'C&amp;T_4G_MAIN_CITIES'!$CT$2:$CT$"&amp;COUNTA(#REF!))=$C24))*E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F34" s="155" t="e">
        <f ca="1">(SUMPRODUCT(INDIRECT("'C&amp;T_4G_SMALLER_CITIES'!$CK$2:$CK$"&amp;COUNTA(#REF!))*(INDIRECT("'C&amp;T_4G_SMALLER_CITIES'!$CT$2:$CT$"&amp;COUNTA(#REF!))=$C29))*F29+SUMPRODUCT(INDIRECT("'C&amp;T_4G_MAIN_CITIES'!$CK$2:$CK$"&amp;COUNTA(#REF!))*(INDIRECT("'C&amp;T_4G_MAIN_CITIES'!$CT$2:$CT$"&amp;COUNTA(#REF!))=$C24))*F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G34" s="157" t="e">
        <f ca="1">(SUMPRODUCT(INDIRECT("'C&amp;T_4G_SMALLER_CITIES'!$CK$2:$CK$"&amp;COUNTA(#REF!))*(INDIRECT("'C&amp;T_4G_SMALLER_CITIES'!$CT$2:$CT$"&amp;COUNTA(#REF!))=$C29))*G29+SUMPRODUCT(INDIRECT("'C&amp;T_4G_MAIN_CITIES'!$CK$2:$CK$"&amp;COUNTA(#REF!))*(INDIRECT("'C&amp;T_4G_MAIN_CITIES'!$CT$2:$CT$"&amp;COUNTA(#REF!))=$C24))*G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H34" s="157" t="e">
        <f ca="1">(SUMPRODUCT(INDIRECT("'C&amp;T_4G_SMALLER_CITIES'!$CK$2:$CK$"&amp;COUNTA(#REF!))*(INDIRECT("'C&amp;T_4G_SMALLER_CITIES'!$CT$2:$CT$"&amp;COUNTA(#REF!))=$C29))*H29+SUMPRODUCT(INDIRECT("'C&amp;T_4G_MAIN_CITIES'!$CK$2:$CK$"&amp;COUNTA(#REF!))*(INDIRECT("'C&amp;T_4G_MAIN_CITIES'!$CT$2:$CT$"&amp;COUNTA(#REF!))=$C24))*H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I34" s="169" t="e">
        <f ca="1">(SUMPRODUCT(INDIRECT("'C&amp;T_4G_SMALLER_CITIES'!$CK$2:$CK$"&amp;COUNTA(#REF!))*(INDIRECT("'C&amp;T_4G_SMALLER_CITIES'!$CT$2:$CT$"&amp;COUNTA(#REF!))=$C29))*I29+SUMPRODUCT(INDIRECT("'C&amp;T_4G_MAIN_CITIES'!$CK$2:$CK$"&amp;COUNTA(#REF!))*(INDIRECT("'C&amp;T_4G_MAIN_CITIES'!$CT$2:$CT$"&amp;COUNTA(#REF!))=$C24))*I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J34" s="169" t="e">
        <f ca="1">(SUMPRODUCT(INDIRECT("'C&amp;T_4G_SMALLER_CITIES'!$CK$2:$CK$"&amp;COUNTA(#REF!))*(INDIRECT("'C&amp;T_4G_SMALLER_CITIES'!$CT$2:$CT$"&amp;COUNTA(#REF!))=$C29))*J29+SUMPRODUCT(INDIRECT("'C&amp;T_4G_MAIN_CITIES'!$CK$2:$CK$"&amp;COUNTA(#REF!))*(INDIRECT("'C&amp;T_4G_MAIN_CITIES'!$CT$2:$CT$"&amp;COUNTA(#REF!))=$C24))*J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M34" s="646"/>
    </row>
  </sheetData>
  <dataConsolidate/>
  <mergeCells count="2">
    <mergeCell ref="M4:M17"/>
    <mergeCell ref="M21:M34"/>
  </mergeCells>
  <conditionalFormatting sqref="E14">
    <cfRule type="cellIs" dxfId="91" priority="76" operator="lessThan">
      <formula>MAX(E15:E17)</formula>
    </cfRule>
  </conditionalFormatting>
  <conditionalFormatting sqref="F14">
    <cfRule type="cellIs" dxfId="90" priority="75" operator="lessThan">
      <formula>MAX(F15:F17)</formula>
    </cfRule>
  </conditionalFormatting>
  <conditionalFormatting sqref="I14:K14">
    <cfRule type="cellIs" dxfId="89" priority="74" operator="lessThan">
      <formula>MAX(I15:I17)</formula>
    </cfRule>
  </conditionalFormatting>
  <conditionalFormatting sqref="H14">
    <cfRule type="cellIs" dxfId="88" priority="72" operator="greaterThan">
      <formula>MIN(H15:H17)</formula>
    </cfRule>
  </conditionalFormatting>
  <conditionalFormatting sqref="J21">
    <cfRule type="cellIs" dxfId="87" priority="51" operator="lessThan">
      <formula>MAX(J22:J24)</formula>
    </cfRule>
  </conditionalFormatting>
  <conditionalFormatting sqref="I26">
    <cfRule type="cellIs" dxfId="86" priority="53" operator="lessThan">
      <formula>MAX(I27:I29)</formula>
    </cfRule>
  </conditionalFormatting>
  <conditionalFormatting sqref="J26">
    <cfRule type="cellIs" dxfId="85" priority="50" operator="lessThan">
      <formula>MAX(J27:J29)</formula>
    </cfRule>
  </conditionalFormatting>
  <conditionalFormatting sqref="I21">
    <cfRule type="cellIs" dxfId="84" priority="54" operator="lessThan">
      <formula>MAX(I22:I24)</formula>
    </cfRule>
  </conditionalFormatting>
  <conditionalFormatting sqref="F4">
    <cfRule type="cellIs" dxfId="83" priority="38" operator="lessThan">
      <formula>MAX(F5:F7)</formula>
    </cfRule>
  </conditionalFormatting>
  <conditionalFormatting sqref="D4">
    <cfRule type="cellIs" dxfId="82" priority="44" operator="lessThan">
      <formula>MAX(D5:D7)</formula>
    </cfRule>
  </conditionalFormatting>
  <conditionalFormatting sqref="D9">
    <cfRule type="cellIs" dxfId="81" priority="43" operator="lessThan">
      <formula>MAX(D10:D12)</formula>
    </cfRule>
  </conditionalFormatting>
  <conditionalFormatting sqref="D14">
    <cfRule type="cellIs" dxfId="80" priority="42" operator="lessThan">
      <formula>MAX(D15:D17)</formula>
    </cfRule>
  </conditionalFormatting>
  <conditionalFormatting sqref="E4">
    <cfRule type="cellIs" dxfId="79" priority="41" operator="lessThan">
      <formula>MAX(E5:E7)</formula>
    </cfRule>
  </conditionalFormatting>
  <conditionalFormatting sqref="H4">
    <cfRule type="cellIs" dxfId="78" priority="39" operator="greaterThan">
      <formula>MIN(H5:H7)</formula>
    </cfRule>
  </conditionalFormatting>
  <conditionalFormatting sqref="G4">
    <cfRule type="cellIs" dxfId="77" priority="37" operator="greaterThan">
      <formula>MIN(G5:G7)</formula>
    </cfRule>
  </conditionalFormatting>
  <conditionalFormatting sqref="I9">
    <cfRule type="cellIs" dxfId="76" priority="34" operator="lessThan">
      <formula>MAX(I10:I12)</formula>
    </cfRule>
  </conditionalFormatting>
  <conditionalFormatting sqref="E9">
    <cfRule type="cellIs" dxfId="75" priority="35" operator="lessThan">
      <formula>MAX(E10:E12)</formula>
    </cfRule>
  </conditionalFormatting>
  <conditionalFormatting sqref="H9">
    <cfRule type="cellIs" dxfId="74" priority="33" operator="greaterThan">
      <formula>MIN(H10:H12)</formula>
    </cfRule>
  </conditionalFormatting>
  <conditionalFormatting sqref="F9">
    <cfRule type="cellIs" dxfId="73" priority="32" operator="lessThan">
      <formula>MAX(F10:F12)</formula>
    </cfRule>
  </conditionalFormatting>
  <conditionalFormatting sqref="G9">
    <cfRule type="cellIs" dxfId="72" priority="31" operator="greaterThan">
      <formula>MIN(G10:G12)</formula>
    </cfRule>
  </conditionalFormatting>
  <conditionalFormatting sqref="J9:K9">
    <cfRule type="cellIs" dxfId="71" priority="30" operator="lessThan">
      <formula>MAX(J10:J12)</formula>
    </cfRule>
  </conditionalFormatting>
  <conditionalFormatting sqref="G14">
    <cfRule type="cellIs" dxfId="70" priority="28" operator="greaterThan">
      <formula>MIN(G15:G17)</formula>
    </cfRule>
  </conditionalFormatting>
  <conditionalFormatting sqref="I4">
    <cfRule type="cellIs" dxfId="69" priority="27" operator="lessThan">
      <formula>MAX(I5:I7)</formula>
    </cfRule>
  </conditionalFormatting>
  <conditionalFormatting sqref="J4:K4">
    <cfRule type="cellIs" dxfId="68" priority="26" operator="lessThan">
      <formula>MAX(J5:J7)</formula>
    </cfRule>
  </conditionalFormatting>
  <conditionalFormatting sqref="D21">
    <cfRule type="cellIs" dxfId="67" priority="25" operator="lessThan">
      <formula>MAX(D22:D24)</formula>
    </cfRule>
  </conditionalFormatting>
  <conditionalFormatting sqref="D26">
    <cfRule type="cellIs" dxfId="66" priority="24" operator="lessThan">
      <formula>MAX(D27:D29)</formula>
    </cfRule>
  </conditionalFormatting>
  <conditionalFormatting sqref="D31">
    <cfRule type="cellIs" dxfId="65" priority="23" operator="lessThan">
      <formula>MAX(D32:D34)</formula>
    </cfRule>
  </conditionalFormatting>
  <conditionalFormatting sqref="E21">
    <cfRule type="cellIs" dxfId="64" priority="22" operator="lessThan">
      <formula>MAX(E22:E24)</formula>
    </cfRule>
  </conditionalFormatting>
  <conditionalFormatting sqref="E26">
    <cfRule type="cellIs" dxfId="63" priority="21" operator="lessThan">
      <formula>MAX(E27:E29)</formula>
    </cfRule>
  </conditionalFormatting>
  <conditionalFormatting sqref="E31">
    <cfRule type="cellIs" dxfId="62" priority="20" operator="lessThan">
      <formula>MAX(E32:E34)</formula>
    </cfRule>
  </conditionalFormatting>
  <conditionalFormatting sqref="F21">
    <cfRule type="cellIs" dxfId="61" priority="10" operator="greaterThan">
      <formula>MIN(F22:F24)</formula>
    </cfRule>
  </conditionalFormatting>
  <conditionalFormatting sqref="F26">
    <cfRule type="cellIs" dxfId="60" priority="9" operator="greaterThan">
      <formula>MIN(F27:F29)</formula>
    </cfRule>
  </conditionalFormatting>
  <conditionalFormatting sqref="F31">
    <cfRule type="cellIs" dxfId="59" priority="8" operator="greaterThan">
      <formula>MIN(F32:F34)</formula>
    </cfRule>
  </conditionalFormatting>
  <conditionalFormatting sqref="G21:H21">
    <cfRule type="cellIs" dxfId="58" priority="7" operator="greaterThan">
      <formula>MIN(G22:G24)</formula>
    </cfRule>
  </conditionalFormatting>
  <conditionalFormatting sqref="G21:H21">
    <cfRule type="cellIs" dxfId="57" priority="6" operator="greaterThan">
      <formula>MIN(G22:G24)</formula>
    </cfRule>
  </conditionalFormatting>
  <conditionalFormatting sqref="G26:H26">
    <cfRule type="cellIs" dxfId="56" priority="5" operator="greaterThan">
      <formula>MIN(G27:G29)</formula>
    </cfRule>
  </conditionalFormatting>
  <conditionalFormatting sqref="G26:H26">
    <cfRule type="cellIs" dxfId="55" priority="4" operator="greaterThan">
      <formula>MIN(G27:G29)</formula>
    </cfRule>
  </conditionalFormatting>
  <conditionalFormatting sqref="G31">
    <cfRule type="cellIs" dxfId="54" priority="3" operator="greaterThan">
      <formula>MIN(G32:G34)</formula>
    </cfRule>
  </conditionalFormatting>
  <conditionalFormatting sqref="H31">
    <cfRule type="cellIs" dxfId="53" priority="2" operator="greaterThan">
      <formula>MIN(H32:H34)</formula>
    </cfRule>
  </conditionalFormatting>
  <conditionalFormatting sqref="I31:J31">
    <cfRule type="cellIs" dxfId="52" priority="1" operator="lessThan">
      <formula>MAX(I32:I34)</formula>
    </cfRule>
  </conditionalFormatting>
  <pageMargins left="0.7" right="0.7" top="0.75" bottom="0.75" header="0.3" footer="0.3"/>
  <pageSetup paperSize="9" orientation="portrait" r:id="rId1"/>
  <ignoredErrors>
    <ignoredError sqref="G14:G17 F21:F3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>
    <tabColor rgb="FFFF0000"/>
    <pageSetUpPr fitToPage="1"/>
  </sheetPr>
  <dimension ref="A1:DC81"/>
  <sheetViews>
    <sheetView showGridLines="0" tabSelected="1" zoomScale="70" zoomScaleNormal="70" workbookViewId="0">
      <selection sqref="A1:CX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8" width="5.42578125" style="2" bestFit="1" customWidth="1"/>
    <col min="9" max="9" width="12.5703125" style="2" bestFit="1" customWidth="1"/>
    <col min="10" max="10" width="12.140625" style="2" bestFit="1" customWidth="1"/>
    <col min="11" max="11" width="8.5703125" style="2" bestFit="1" customWidth="1"/>
    <col min="12" max="13" width="7.85546875" style="2" bestFit="1" customWidth="1"/>
    <col min="14" max="14" width="13" style="2" bestFit="1" customWidth="1"/>
    <col min="15" max="15" width="12.140625" style="2" bestFit="1" customWidth="1"/>
    <col min="16" max="16" width="11.42578125" style="2" bestFit="1" customWidth="1"/>
    <col min="17" max="17" width="12.140625" style="2" bestFit="1" customWidth="1"/>
    <col min="18" max="20" width="12.5703125" style="2" bestFit="1" customWidth="1"/>
    <col min="21" max="23" width="5.42578125" style="2" bestFit="1" customWidth="1"/>
    <col min="24" max="25" width="11.42578125" style="56" bestFit="1" customWidth="1"/>
    <col min="26" max="26" width="12.5703125" style="56" bestFit="1" customWidth="1"/>
    <col min="27" max="27" width="11.42578125" style="56" bestFit="1" customWidth="1"/>
    <col min="28" max="29" width="11" style="56" bestFit="1" customWidth="1"/>
    <col min="30" max="30" width="11.7109375" style="56" bestFit="1" customWidth="1"/>
    <col min="31" max="31" width="11.42578125" style="56" bestFit="1" customWidth="1"/>
    <col min="32" max="32" width="11.42578125" style="2" bestFit="1" customWidth="1"/>
    <col min="33" max="36" width="5.42578125" style="2" bestFit="1" customWidth="1"/>
    <col min="37" max="38" width="12.5703125" style="56" bestFit="1" customWidth="1"/>
    <col min="39" max="39" width="13.42578125" style="56" bestFit="1" customWidth="1"/>
    <col min="40" max="41" width="12.140625" style="56" bestFit="1" customWidth="1"/>
    <col min="42" max="42" width="11.7109375" style="56" bestFit="1" customWidth="1"/>
    <col min="43" max="44" width="12.5703125" style="56" bestFit="1" customWidth="1"/>
    <col min="45" max="45" width="12.5703125" style="2" bestFit="1" customWidth="1"/>
    <col min="46" max="49" width="5.42578125" style="2" bestFit="1" customWidth="1"/>
    <col min="50" max="51" width="12.140625" style="56" bestFit="1" customWidth="1"/>
    <col min="52" max="52" width="12.5703125" style="56" bestFit="1" customWidth="1"/>
    <col min="53" max="55" width="11.42578125" style="56" bestFit="1" customWidth="1"/>
    <col min="56" max="57" width="12.5703125" style="56" bestFit="1" customWidth="1"/>
    <col min="58" max="58" width="12.5703125" style="2" bestFit="1" customWidth="1"/>
    <col min="59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9.7109375" style="2" bestFit="1" customWidth="1"/>
    <col min="71" max="72" width="5.7109375" style="2" customWidth="1"/>
    <col min="73" max="73" width="6.28515625" bestFit="1" customWidth="1"/>
    <col min="74" max="74" width="9.7109375" style="359" bestFit="1" customWidth="1"/>
    <col min="75" max="75" width="5.42578125" style="299" bestFit="1" customWidth="1"/>
    <col min="76" max="76" width="14.85546875" style="364" bestFit="1" customWidth="1"/>
    <col min="77" max="77" width="6.28515625" style="299" bestFit="1" customWidth="1"/>
    <col min="78" max="78" width="14.85546875" style="364" bestFit="1" customWidth="1"/>
    <col min="79" max="79" width="9.28515625" style="364" bestFit="1" customWidth="1"/>
    <col min="80" max="80" width="6.28515625" bestFit="1" customWidth="1"/>
    <col min="81" max="81" width="9.7109375" style="359" bestFit="1" customWidth="1"/>
    <col min="82" max="82" width="5.42578125" style="299" bestFit="1" customWidth="1"/>
    <col min="83" max="83" width="14.85546875" style="364" bestFit="1" customWidth="1"/>
    <col min="84" max="85" width="6.28515625" style="299" bestFit="1" customWidth="1"/>
    <col min="86" max="86" width="11" style="364" bestFit="1" customWidth="1"/>
    <col min="87" max="87" width="9.28515625" style="389" bestFit="1" customWidth="1"/>
    <col min="88" max="88" width="5.42578125" bestFit="1" customWidth="1"/>
    <col min="89" max="89" width="10" bestFit="1" customWidth="1"/>
    <col min="90" max="91" width="8.5703125" style="367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11.5703125" style="637" customWidth="1"/>
    <col min="104" max="104" width="11.5703125" style="359" customWidth="1"/>
    <col min="105" max="105" width="11.5703125" style="90" customWidth="1"/>
    <col min="106" max="107" width="11.5703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293"/>
      <c r="BW2" s="546"/>
      <c r="BX2" s="360"/>
      <c r="BY2" s="546"/>
      <c r="BZ2" s="360"/>
      <c r="CA2" s="368"/>
      <c r="CB2" s="324"/>
      <c r="CC2" s="293"/>
      <c r="CD2" s="546"/>
      <c r="CE2" s="360"/>
      <c r="CF2" s="546"/>
      <c r="CG2" s="546"/>
      <c r="CH2" s="360"/>
      <c r="CI2" s="368"/>
      <c r="CJ2" s="253"/>
      <c r="CK2" s="69"/>
      <c r="CL2" s="365"/>
      <c r="CM2" s="365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17"/>
      <c r="CY2" s="628"/>
      <c r="CZ2" s="621"/>
      <c r="DA2" s="316"/>
      <c r="DB2" s="316"/>
      <c r="DC2" s="317"/>
    </row>
    <row r="3" spans="1:107" s="299" customFormat="1" ht="15" customHeight="1">
      <c r="A3" s="314"/>
      <c r="B3" s="333"/>
      <c r="C3" s="312"/>
      <c r="D3" s="334"/>
      <c r="E3" s="24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355"/>
      <c r="BW3" s="545"/>
      <c r="BX3" s="361"/>
      <c r="BY3" s="545"/>
      <c r="BZ3" s="361"/>
      <c r="CA3" s="369"/>
      <c r="CB3" s="336"/>
      <c r="CC3" s="355"/>
      <c r="CD3" s="545"/>
      <c r="CE3" s="361"/>
      <c r="CF3" s="545"/>
      <c r="CG3" s="545"/>
      <c r="CH3" s="361"/>
      <c r="CI3" s="369"/>
      <c r="CJ3" s="256"/>
      <c r="CK3" s="270"/>
      <c r="CL3" s="366"/>
      <c r="CM3" s="366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311"/>
      <c r="DB3" s="311"/>
      <c r="DC3" s="319"/>
    </row>
    <row r="4" spans="1:107" s="299" customFormat="1" ht="15" customHeight="1">
      <c r="A4" s="314"/>
      <c r="B4" s="333"/>
      <c r="C4" s="312"/>
      <c r="D4" s="334"/>
      <c r="E4" s="24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355"/>
      <c r="BW4" s="545"/>
      <c r="BX4" s="361"/>
      <c r="BY4" s="545"/>
      <c r="BZ4" s="361"/>
      <c r="CA4" s="369"/>
      <c r="CB4" s="336"/>
      <c r="CC4" s="355"/>
      <c r="CD4" s="545"/>
      <c r="CE4" s="361"/>
      <c r="CF4" s="545"/>
      <c r="CG4" s="545"/>
      <c r="CH4" s="361"/>
      <c r="CI4" s="369"/>
      <c r="CJ4" s="117"/>
      <c r="CK4" s="88"/>
      <c r="CL4" s="112"/>
      <c r="CM4" s="366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311"/>
      <c r="DB4" s="311"/>
      <c r="DC4" s="319"/>
    </row>
    <row r="5" spans="1:107" s="299" customFormat="1" ht="15" customHeight="1">
      <c r="A5" s="314"/>
      <c r="B5" s="333"/>
      <c r="C5" s="312"/>
      <c r="D5" s="334"/>
      <c r="E5" s="24"/>
      <c r="F5" s="336"/>
      <c r="G5" s="545"/>
      <c r="H5" s="545"/>
      <c r="I5" s="338"/>
      <c r="J5" s="338"/>
      <c r="K5" s="111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351"/>
      <c r="BO5" s="545"/>
      <c r="BP5" s="355"/>
      <c r="BQ5" s="355"/>
      <c r="BR5" s="355"/>
      <c r="BS5" s="545"/>
      <c r="BT5" s="340"/>
      <c r="BU5" s="336"/>
      <c r="BV5" s="355"/>
      <c r="BW5" s="545"/>
      <c r="BX5" s="361"/>
      <c r="BY5" s="545"/>
      <c r="BZ5" s="361"/>
      <c r="CA5" s="369"/>
      <c r="CB5" s="336"/>
      <c r="CC5" s="355"/>
      <c r="CD5" s="545"/>
      <c r="CE5" s="361"/>
      <c r="CF5" s="545"/>
      <c r="CG5" s="545"/>
      <c r="CH5" s="361"/>
      <c r="CI5" s="369"/>
      <c r="CJ5" s="256"/>
      <c r="CK5" s="88"/>
      <c r="CL5" s="112"/>
      <c r="CM5" s="366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311"/>
      <c r="DB5" s="311"/>
      <c r="DC5" s="319"/>
    </row>
    <row r="6" spans="1:107" s="299" customFormat="1" ht="15" customHeight="1">
      <c r="A6" s="314"/>
      <c r="B6" s="333"/>
      <c r="C6" s="312"/>
      <c r="D6" s="334"/>
      <c r="E6" s="24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337"/>
      <c r="BI6" s="337"/>
      <c r="BJ6" s="337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355"/>
      <c r="BW6" s="545"/>
      <c r="BX6" s="361"/>
      <c r="BY6" s="545"/>
      <c r="BZ6" s="361"/>
      <c r="CA6" s="369"/>
      <c r="CB6" s="336"/>
      <c r="CC6" s="355"/>
      <c r="CD6" s="545"/>
      <c r="CE6" s="361"/>
      <c r="CF6" s="545"/>
      <c r="CG6" s="545"/>
      <c r="CH6" s="361"/>
      <c r="CI6" s="369"/>
      <c r="CJ6" s="117"/>
      <c r="CK6" s="88"/>
      <c r="CL6" s="112"/>
      <c r="CM6" s="366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311"/>
      <c r="DB6" s="311"/>
      <c r="DC6" s="319"/>
    </row>
    <row r="7" spans="1:107" s="299" customFormat="1" ht="15.75">
      <c r="A7" s="314"/>
      <c r="B7" s="333"/>
      <c r="C7" s="312"/>
      <c r="D7" s="334"/>
      <c r="E7" s="24"/>
      <c r="F7" s="336"/>
      <c r="G7" s="337"/>
      <c r="H7" s="337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337"/>
      <c r="W7" s="337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337"/>
      <c r="AI7" s="337"/>
      <c r="AJ7" s="337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337"/>
      <c r="AV7" s="337"/>
      <c r="AW7" s="337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337"/>
      <c r="BN7" s="337"/>
      <c r="BO7" s="337"/>
      <c r="BP7" s="337"/>
      <c r="BQ7" s="337"/>
      <c r="BR7" s="337"/>
      <c r="BS7" s="337"/>
      <c r="BT7" s="340"/>
      <c r="BU7" s="336"/>
      <c r="BV7" s="355"/>
      <c r="BW7" s="337"/>
      <c r="BX7" s="361"/>
      <c r="BY7" s="337"/>
      <c r="BZ7" s="361"/>
      <c r="CA7" s="369"/>
      <c r="CB7" s="336"/>
      <c r="CC7" s="355"/>
      <c r="CD7" s="337"/>
      <c r="CE7" s="361"/>
      <c r="CF7" s="337"/>
      <c r="CG7" s="337"/>
      <c r="CH7" s="361"/>
      <c r="CI7" s="369"/>
      <c r="CJ7" s="117"/>
      <c r="CK7" s="88"/>
      <c r="CL7" s="112"/>
      <c r="CM7" s="366"/>
      <c r="CN7" s="342"/>
      <c r="CO7" s="343"/>
      <c r="CP7" s="337"/>
      <c r="CQ7" s="337"/>
      <c r="CR7" s="337"/>
      <c r="CS7" s="340"/>
      <c r="CT7" s="318"/>
      <c r="CU7" s="311"/>
      <c r="CV7" s="311"/>
      <c r="CW7" s="319"/>
      <c r="CX7" s="319"/>
      <c r="CY7" s="629"/>
      <c r="CZ7" s="622"/>
      <c r="DA7" s="311"/>
      <c r="DB7" s="311"/>
      <c r="DC7" s="319"/>
    </row>
    <row r="8" spans="1:107" s="299" customFormat="1" ht="15.75">
      <c r="A8" s="314"/>
      <c r="B8" s="333"/>
      <c r="C8" s="312"/>
      <c r="D8" s="334"/>
      <c r="E8" s="24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355"/>
      <c r="BW8" s="545"/>
      <c r="BX8" s="361"/>
      <c r="BY8" s="545"/>
      <c r="BZ8" s="361"/>
      <c r="CA8" s="369"/>
      <c r="CB8" s="336"/>
      <c r="CC8" s="355"/>
      <c r="CD8" s="545"/>
      <c r="CE8" s="361"/>
      <c r="CF8" s="545"/>
      <c r="CG8" s="545"/>
      <c r="CH8" s="361"/>
      <c r="CI8" s="369"/>
      <c r="CJ8" s="117"/>
      <c r="CK8" s="13"/>
      <c r="CL8" s="112"/>
      <c r="CM8" s="11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311"/>
      <c r="DB8" s="311"/>
      <c r="DC8" s="319"/>
    </row>
    <row r="9" spans="1:107" ht="15" customHeight="1" thickBot="1">
      <c r="A9" s="314"/>
      <c r="B9" s="333"/>
      <c r="C9" s="312"/>
      <c r="D9" s="334"/>
      <c r="E9" s="24"/>
      <c r="F9" s="336"/>
      <c r="G9" s="337"/>
      <c r="H9" s="337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337"/>
      <c r="W9" s="337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337"/>
      <c r="AI9" s="337"/>
      <c r="AJ9" s="337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337"/>
      <c r="AV9" s="337"/>
      <c r="AW9" s="337"/>
      <c r="AX9" s="338"/>
      <c r="AY9" s="338"/>
      <c r="AZ9" s="338"/>
      <c r="BA9" s="338"/>
      <c r="BB9" s="338"/>
      <c r="BC9" s="338"/>
      <c r="BD9" s="338"/>
      <c r="BE9" s="338"/>
      <c r="BF9" s="338"/>
      <c r="BG9" s="375"/>
      <c r="BH9" s="284"/>
      <c r="BI9" s="284"/>
      <c r="BJ9" s="284"/>
      <c r="BK9" s="285"/>
      <c r="BL9" s="336"/>
      <c r="BM9" s="337"/>
      <c r="BN9" s="337"/>
      <c r="BO9" s="337"/>
      <c r="BP9" s="337"/>
      <c r="BQ9" s="337"/>
      <c r="BR9" s="337"/>
      <c r="BS9" s="337"/>
      <c r="BT9" s="340"/>
      <c r="BU9" s="336"/>
      <c r="BV9" s="355"/>
      <c r="BW9" s="337"/>
      <c r="BX9" s="361"/>
      <c r="BY9" s="337"/>
      <c r="BZ9" s="361"/>
      <c r="CA9" s="369"/>
      <c r="CB9" s="336"/>
      <c r="CC9" s="355"/>
      <c r="CD9" s="337"/>
      <c r="CE9" s="361"/>
      <c r="CF9" s="337"/>
      <c r="CG9" s="337"/>
      <c r="CH9" s="361"/>
      <c r="CI9" s="369"/>
      <c r="CJ9" s="117"/>
      <c r="CK9" s="88"/>
      <c r="CL9" s="257"/>
      <c r="CM9" s="260"/>
      <c r="CN9" s="342"/>
      <c r="CO9" s="343"/>
      <c r="CP9" s="337"/>
      <c r="CQ9" s="337"/>
      <c r="CR9" s="337"/>
      <c r="CS9" s="340"/>
      <c r="CT9" s="318"/>
      <c r="CU9" s="88"/>
      <c r="CV9" s="88"/>
      <c r="CW9" s="319"/>
      <c r="CX9" s="319"/>
      <c r="CY9" s="630"/>
      <c r="CZ9" s="625"/>
      <c r="DA9" s="85"/>
      <c r="DB9" s="85"/>
      <c r="DC9" s="86"/>
    </row>
    <row r="10" spans="1:107" ht="15.75">
      <c r="A10" s="313"/>
      <c r="B10" s="321"/>
      <c r="C10" s="320"/>
      <c r="D10" s="322"/>
      <c r="E10" s="323"/>
      <c r="F10" s="324"/>
      <c r="G10" s="546"/>
      <c r="H10" s="546"/>
      <c r="I10" s="326"/>
      <c r="J10" s="326"/>
      <c r="K10" s="326"/>
      <c r="L10" s="327"/>
      <c r="M10" s="327"/>
      <c r="N10" s="326"/>
      <c r="O10" s="326"/>
      <c r="P10" s="326"/>
      <c r="Q10" s="326"/>
      <c r="R10" s="326"/>
      <c r="S10" s="326"/>
      <c r="T10" s="326"/>
      <c r="U10" s="324"/>
      <c r="V10" s="546"/>
      <c r="W10" s="546"/>
      <c r="X10" s="326"/>
      <c r="Y10" s="326"/>
      <c r="Z10" s="326"/>
      <c r="AA10" s="326"/>
      <c r="AB10" s="326"/>
      <c r="AC10" s="326"/>
      <c r="AD10" s="326"/>
      <c r="AE10" s="326"/>
      <c r="AF10" s="326"/>
      <c r="AG10" s="324"/>
      <c r="AH10" s="546"/>
      <c r="AI10" s="546"/>
      <c r="AJ10" s="54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4"/>
      <c r="AU10" s="546"/>
      <c r="AV10" s="546"/>
      <c r="AW10" s="546"/>
      <c r="AX10" s="326"/>
      <c r="AY10" s="326"/>
      <c r="AZ10" s="326"/>
      <c r="BA10" s="326"/>
      <c r="BB10" s="326"/>
      <c r="BC10" s="326"/>
      <c r="BD10" s="326"/>
      <c r="BE10" s="326"/>
      <c r="BF10" s="326"/>
      <c r="BG10" s="324"/>
      <c r="BH10" s="546"/>
      <c r="BI10" s="546"/>
      <c r="BJ10" s="546"/>
      <c r="BK10" s="328"/>
      <c r="BL10" s="324"/>
      <c r="BM10" s="546"/>
      <c r="BN10" s="546"/>
      <c r="BO10" s="546"/>
      <c r="BP10" s="546"/>
      <c r="BQ10" s="546"/>
      <c r="BR10" s="546"/>
      <c r="BS10" s="546"/>
      <c r="BT10" s="328"/>
      <c r="BU10" s="324"/>
      <c r="BV10" s="293"/>
      <c r="BW10" s="546"/>
      <c r="BX10" s="360"/>
      <c r="BY10" s="546"/>
      <c r="BZ10" s="360"/>
      <c r="CA10" s="368"/>
      <c r="CB10" s="324"/>
      <c r="CC10" s="293"/>
      <c r="CD10" s="546"/>
      <c r="CE10" s="360"/>
      <c r="CF10" s="546"/>
      <c r="CG10" s="546"/>
      <c r="CH10" s="360"/>
      <c r="CI10" s="368"/>
      <c r="CJ10" s="116"/>
      <c r="CK10" s="69"/>
      <c r="CL10" s="365"/>
      <c r="CM10" s="365"/>
      <c r="CN10" s="330"/>
      <c r="CO10" s="331"/>
      <c r="CP10" s="546"/>
      <c r="CQ10" s="546"/>
      <c r="CR10" s="546"/>
      <c r="CS10" s="328"/>
      <c r="CT10" s="315"/>
      <c r="CU10" s="87"/>
      <c r="CV10" s="87"/>
      <c r="CW10" s="317"/>
      <c r="CX10" s="317"/>
      <c r="CY10" s="631"/>
      <c r="CZ10" s="621"/>
      <c r="DA10" s="87"/>
      <c r="DB10" s="87"/>
      <c r="DC10" s="317"/>
    </row>
    <row r="11" spans="1:107" s="299" customFormat="1" ht="15" customHeight="1">
      <c r="A11" s="314"/>
      <c r="B11" s="333"/>
      <c r="C11" s="312"/>
      <c r="D11" s="334"/>
      <c r="E11" s="24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355"/>
      <c r="BW11" s="545"/>
      <c r="BX11" s="361"/>
      <c r="BY11" s="545"/>
      <c r="BZ11" s="361"/>
      <c r="CA11" s="369"/>
      <c r="CB11" s="336"/>
      <c r="CC11" s="355"/>
      <c r="CD11" s="545"/>
      <c r="CE11" s="361"/>
      <c r="CF11" s="545"/>
      <c r="CG11" s="545"/>
      <c r="CH11" s="361"/>
      <c r="CI11" s="369"/>
      <c r="CJ11" s="117"/>
      <c r="CK11" s="13"/>
      <c r="CL11" s="366"/>
      <c r="CM11" s="366"/>
      <c r="CN11" s="342"/>
      <c r="CO11" s="343"/>
      <c r="CP11" s="545"/>
      <c r="CQ11" s="545"/>
      <c r="CR11" s="545"/>
      <c r="CS11" s="340"/>
      <c r="CT11" s="318"/>
      <c r="CU11" s="88"/>
      <c r="CV11" s="88"/>
      <c r="CW11" s="319"/>
      <c r="CX11" s="319"/>
      <c r="CY11" s="629"/>
      <c r="CZ11" s="622"/>
      <c r="DA11" s="88"/>
      <c r="DB11" s="88"/>
      <c r="DC11" s="319"/>
    </row>
    <row r="12" spans="1:107" s="299" customFormat="1" ht="15" customHeight="1">
      <c r="A12" s="314"/>
      <c r="B12" s="333"/>
      <c r="C12" s="312"/>
      <c r="D12" s="334"/>
      <c r="E12" s="24"/>
      <c r="F12" s="336"/>
      <c r="G12" s="337"/>
      <c r="H12" s="337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337"/>
      <c r="W12" s="337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337"/>
      <c r="AI12" s="337"/>
      <c r="AJ12" s="337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337"/>
      <c r="AV12" s="337"/>
      <c r="AW12" s="337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337"/>
      <c r="BI12" s="337"/>
      <c r="BJ12" s="337"/>
      <c r="BK12" s="340"/>
      <c r="BL12" s="336"/>
      <c r="BM12" s="337"/>
      <c r="BN12" s="337"/>
      <c r="BO12" s="337"/>
      <c r="BP12" s="337"/>
      <c r="BQ12" s="337"/>
      <c r="BR12" s="337"/>
      <c r="BS12" s="337"/>
      <c r="BT12" s="340"/>
      <c r="BU12" s="336"/>
      <c r="BV12" s="355"/>
      <c r="BW12" s="337"/>
      <c r="BX12" s="361"/>
      <c r="BY12" s="337"/>
      <c r="BZ12" s="361"/>
      <c r="CA12" s="369"/>
      <c r="CB12" s="336"/>
      <c r="CC12" s="355"/>
      <c r="CD12" s="337"/>
      <c r="CE12" s="361"/>
      <c r="CF12" s="337"/>
      <c r="CG12" s="337"/>
      <c r="CH12" s="361"/>
      <c r="CI12" s="369"/>
      <c r="CJ12" s="117"/>
      <c r="CK12" s="88"/>
      <c r="CL12" s="112"/>
      <c r="CM12" s="366"/>
      <c r="CN12" s="342"/>
      <c r="CO12" s="343"/>
      <c r="CP12" s="337"/>
      <c r="CQ12" s="337"/>
      <c r="CR12" s="545"/>
      <c r="CS12" s="340"/>
      <c r="CT12" s="318"/>
      <c r="CU12" s="311"/>
      <c r="CV12" s="311"/>
      <c r="CW12" s="319"/>
      <c r="CX12" s="319"/>
      <c r="CY12" s="629"/>
      <c r="CZ12" s="622"/>
      <c r="DA12" s="88"/>
      <c r="DB12" s="88"/>
      <c r="DC12" s="319"/>
    </row>
    <row r="13" spans="1:107" s="299" customFormat="1" ht="15" customHeight="1">
      <c r="A13" s="314"/>
      <c r="B13" s="333"/>
      <c r="C13" s="312"/>
      <c r="D13" s="334"/>
      <c r="E13" s="24"/>
      <c r="F13" s="336"/>
      <c r="G13" s="545"/>
      <c r="H13" s="545"/>
      <c r="I13" s="338"/>
      <c r="J13" s="338"/>
      <c r="K13" s="111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351"/>
      <c r="BO13" s="545"/>
      <c r="BP13" s="355"/>
      <c r="BQ13" s="355"/>
      <c r="BR13" s="355"/>
      <c r="BS13" s="545"/>
      <c r="BT13" s="340"/>
      <c r="BU13" s="336"/>
      <c r="BV13" s="355"/>
      <c r="BW13" s="545"/>
      <c r="BX13" s="361"/>
      <c r="BY13" s="545"/>
      <c r="BZ13" s="361"/>
      <c r="CA13" s="369"/>
      <c r="CB13" s="336"/>
      <c r="CC13" s="355"/>
      <c r="CD13" s="545"/>
      <c r="CE13" s="361"/>
      <c r="CF13" s="545"/>
      <c r="CG13" s="545"/>
      <c r="CH13" s="361"/>
      <c r="CI13" s="369"/>
      <c r="CJ13" s="117"/>
      <c r="CK13" s="88"/>
      <c r="CL13" s="112"/>
      <c r="CM13" s="366"/>
      <c r="CN13" s="342"/>
      <c r="CO13" s="343"/>
      <c r="CP13" s="545"/>
      <c r="CQ13" s="545"/>
      <c r="CR13" s="545"/>
      <c r="CS13" s="340"/>
      <c r="CT13" s="318"/>
      <c r="CU13" s="88"/>
      <c r="CV13" s="88"/>
      <c r="CW13" s="319"/>
      <c r="CX13" s="319"/>
      <c r="CY13" s="629"/>
      <c r="CZ13" s="622"/>
      <c r="DA13" s="88"/>
      <c r="DB13" s="88"/>
      <c r="DC13" s="319"/>
    </row>
    <row r="14" spans="1:107" s="299" customFormat="1" ht="15" customHeight="1">
      <c r="A14" s="314"/>
      <c r="B14" s="333"/>
      <c r="C14" s="312"/>
      <c r="D14" s="334"/>
      <c r="E14" s="24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355"/>
      <c r="BW14" s="545"/>
      <c r="BX14" s="361"/>
      <c r="BY14" s="545"/>
      <c r="BZ14" s="361"/>
      <c r="CA14" s="369"/>
      <c r="CB14" s="336"/>
      <c r="CC14" s="355"/>
      <c r="CD14" s="545"/>
      <c r="CE14" s="361"/>
      <c r="CF14" s="545"/>
      <c r="CG14" s="545"/>
      <c r="CH14" s="361"/>
      <c r="CI14" s="369"/>
      <c r="CJ14" s="117"/>
      <c r="CK14" s="88"/>
      <c r="CL14" s="112"/>
      <c r="CM14" s="366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88"/>
      <c r="DB14" s="88"/>
      <c r="DC14" s="319"/>
    </row>
    <row r="15" spans="1:107" s="299" customFormat="1" ht="15.75">
      <c r="A15" s="314"/>
      <c r="B15" s="333"/>
      <c r="C15" s="312"/>
      <c r="D15" s="334"/>
      <c r="E15" s="24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355"/>
      <c r="BW15" s="545"/>
      <c r="BX15" s="361"/>
      <c r="BY15" s="545"/>
      <c r="BZ15" s="361"/>
      <c r="CA15" s="369"/>
      <c r="CB15" s="336"/>
      <c r="CC15" s="355"/>
      <c r="CD15" s="545"/>
      <c r="CE15" s="361"/>
      <c r="CF15" s="545"/>
      <c r="CG15" s="545"/>
      <c r="CH15" s="361"/>
      <c r="CI15" s="369"/>
      <c r="CJ15" s="117"/>
      <c r="CK15" s="88"/>
      <c r="CL15" s="112"/>
      <c r="CM15" s="366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19"/>
      <c r="CY15" s="629"/>
      <c r="CZ15" s="622"/>
      <c r="DA15" s="88"/>
      <c r="DB15" s="88"/>
      <c r="DC15" s="319"/>
    </row>
    <row r="16" spans="1:107" s="299" customFormat="1" ht="15.75">
      <c r="A16" s="314"/>
      <c r="B16" s="333"/>
      <c r="C16" s="312"/>
      <c r="D16" s="334"/>
      <c r="E16" s="24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355"/>
      <c r="BW16" s="545"/>
      <c r="BX16" s="361"/>
      <c r="BY16" s="545"/>
      <c r="BZ16" s="361"/>
      <c r="CA16" s="369"/>
      <c r="CB16" s="336"/>
      <c r="CC16" s="355"/>
      <c r="CD16" s="545"/>
      <c r="CE16" s="361"/>
      <c r="CF16" s="545"/>
      <c r="CG16" s="545"/>
      <c r="CH16" s="361"/>
      <c r="CI16" s="369"/>
      <c r="CJ16" s="117"/>
      <c r="CK16" s="13"/>
      <c r="CL16" s="112"/>
      <c r="CM16" s="11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19"/>
      <c r="CY16" s="629"/>
      <c r="CZ16" s="622"/>
      <c r="DA16" s="88"/>
      <c r="DB16" s="88"/>
      <c r="DC16" s="319"/>
    </row>
    <row r="17" spans="1:107" ht="16.5" thickBot="1">
      <c r="A17" s="314"/>
      <c r="B17" s="333"/>
      <c r="C17" s="312"/>
      <c r="D17" s="334"/>
      <c r="E17" s="24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75"/>
      <c r="BH17" s="284"/>
      <c r="BI17" s="284"/>
      <c r="BJ17" s="284"/>
      <c r="BK17" s="285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355"/>
      <c r="BW17" s="545"/>
      <c r="BX17" s="361"/>
      <c r="BY17" s="545"/>
      <c r="BZ17" s="361"/>
      <c r="CA17" s="369"/>
      <c r="CB17" s="336"/>
      <c r="CC17" s="355"/>
      <c r="CD17" s="545"/>
      <c r="CE17" s="361"/>
      <c r="CF17" s="545"/>
      <c r="CG17" s="545"/>
      <c r="CH17" s="361"/>
      <c r="CI17" s="369"/>
      <c r="CJ17" s="117"/>
      <c r="CK17" s="88"/>
      <c r="CL17" s="257"/>
      <c r="CM17" s="260"/>
      <c r="CN17" s="342"/>
      <c r="CO17" s="343"/>
      <c r="CP17" s="545"/>
      <c r="CQ17" s="545"/>
      <c r="CR17" s="545"/>
      <c r="CS17" s="340"/>
      <c r="CT17" s="318"/>
      <c r="CU17" s="88"/>
      <c r="CV17" s="88"/>
      <c r="CW17" s="319"/>
      <c r="CX17" s="319"/>
      <c r="CY17" s="630"/>
      <c r="CZ17" s="625"/>
      <c r="DA17" s="85"/>
      <c r="DB17" s="85"/>
      <c r="DC17" s="86"/>
    </row>
    <row r="18" spans="1:107" ht="15.75">
      <c r="A18" s="313"/>
      <c r="B18" s="321"/>
      <c r="C18" s="320"/>
      <c r="D18" s="322"/>
      <c r="E18" s="323"/>
      <c r="F18" s="35"/>
      <c r="G18" s="36"/>
      <c r="H18" s="36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5"/>
      <c r="V18" s="36"/>
      <c r="W18" s="36"/>
      <c r="X18" s="46"/>
      <c r="Y18" s="46"/>
      <c r="Z18" s="46"/>
      <c r="AA18" s="46"/>
      <c r="AB18" s="46"/>
      <c r="AC18" s="46"/>
      <c r="AD18" s="46"/>
      <c r="AE18" s="46"/>
      <c r="AF18" s="46"/>
      <c r="AG18" s="35"/>
      <c r="AH18" s="36"/>
      <c r="AI18" s="36"/>
      <c r="AJ18" s="36"/>
      <c r="AK18" s="46"/>
      <c r="AL18" s="46"/>
      <c r="AM18" s="46"/>
      <c r="AN18" s="46"/>
      <c r="AO18" s="46"/>
      <c r="AP18" s="46"/>
      <c r="AQ18" s="46"/>
      <c r="AR18" s="46"/>
      <c r="AS18" s="46"/>
      <c r="AT18" s="35"/>
      <c r="AU18" s="36"/>
      <c r="AV18" s="36"/>
      <c r="AW18" s="36"/>
      <c r="AX18" s="46"/>
      <c r="AY18" s="46"/>
      <c r="AZ18" s="46"/>
      <c r="BA18" s="46"/>
      <c r="BB18" s="46"/>
      <c r="BC18" s="46"/>
      <c r="BD18" s="46"/>
      <c r="BE18" s="46"/>
      <c r="BF18" s="46"/>
      <c r="BG18" s="38"/>
      <c r="BH18" s="13"/>
      <c r="BI18" s="13"/>
      <c r="BJ18" s="545"/>
      <c r="BK18" s="340"/>
      <c r="BL18" s="445"/>
      <c r="BM18" s="538"/>
      <c r="BN18" s="538"/>
      <c r="BO18" s="446"/>
      <c r="BP18" s="446"/>
      <c r="BQ18" s="446"/>
      <c r="BR18" s="446"/>
      <c r="BS18" s="446"/>
      <c r="BT18" s="384"/>
      <c r="BU18" s="35"/>
      <c r="BV18" s="563"/>
      <c r="BW18" s="36"/>
      <c r="BX18" s="564"/>
      <c r="BY18" s="36"/>
      <c r="BZ18" s="564"/>
      <c r="CA18" s="370"/>
      <c r="CB18" s="35"/>
      <c r="CC18" s="563"/>
      <c r="CD18" s="36"/>
      <c r="CE18" s="564"/>
      <c r="CF18" s="36"/>
      <c r="CG18" s="36"/>
      <c r="CH18" s="564"/>
      <c r="CI18" s="370"/>
      <c r="CJ18" s="116"/>
      <c r="CK18" s="36"/>
      <c r="CL18" s="110"/>
      <c r="CM18" s="110"/>
      <c r="CN18" s="74"/>
      <c r="CO18" s="331"/>
      <c r="CP18" s="546"/>
      <c r="CQ18" s="546"/>
      <c r="CR18" s="546"/>
      <c r="CS18" s="328"/>
      <c r="CT18" s="315"/>
      <c r="CU18" s="87"/>
      <c r="CV18" s="87"/>
      <c r="CW18" s="317"/>
      <c r="CX18" s="317"/>
      <c r="CY18" s="631"/>
      <c r="CZ18" s="626"/>
      <c r="DA18" s="87"/>
      <c r="DB18" s="87"/>
      <c r="DC18" s="317"/>
    </row>
    <row r="19" spans="1:107" s="299" customFormat="1" ht="15" customHeight="1">
      <c r="A19" s="314"/>
      <c r="B19" s="333"/>
      <c r="C19" s="312"/>
      <c r="D19" s="334"/>
      <c r="E19" s="24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9"/>
      <c r="BL19" s="396"/>
      <c r="BM19" s="397"/>
      <c r="BN19" s="397"/>
      <c r="BO19" s="399"/>
      <c r="BP19" s="399"/>
      <c r="BQ19" s="399"/>
      <c r="BR19" s="399"/>
      <c r="BS19" s="399"/>
      <c r="BT19" s="67"/>
      <c r="BU19" s="38"/>
      <c r="BV19" s="356"/>
      <c r="BW19" s="13"/>
      <c r="BX19" s="362"/>
      <c r="BY19" s="13"/>
      <c r="BZ19" s="362"/>
      <c r="CA19" s="371"/>
      <c r="CB19" s="38"/>
      <c r="CC19" s="356"/>
      <c r="CD19" s="13"/>
      <c r="CE19" s="362"/>
      <c r="CF19" s="13"/>
      <c r="CG19" s="13"/>
      <c r="CH19" s="362"/>
      <c r="CI19" s="371"/>
      <c r="CJ19" s="117"/>
      <c r="CK19" s="13"/>
      <c r="CL19" s="112"/>
      <c r="CM19" s="112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3"/>
      <c r="DA19" s="88"/>
      <c r="DB19" s="88"/>
      <c r="DC19" s="319"/>
    </row>
    <row r="20" spans="1:107" s="299" customFormat="1" ht="15" customHeight="1">
      <c r="A20" s="314"/>
      <c r="B20" s="333"/>
      <c r="C20" s="312"/>
      <c r="D20" s="334"/>
      <c r="E20" s="24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9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355"/>
      <c r="BW20" s="545"/>
      <c r="BX20" s="361"/>
      <c r="BY20" s="545"/>
      <c r="BZ20" s="361"/>
      <c r="CA20" s="369"/>
      <c r="CB20" s="336"/>
      <c r="CC20" s="355"/>
      <c r="CD20" s="545"/>
      <c r="CE20" s="361"/>
      <c r="CF20" s="545"/>
      <c r="CG20" s="545"/>
      <c r="CH20" s="361"/>
      <c r="CI20" s="369"/>
      <c r="CJ20" s="117"/>
      <c r="CK20" s="88"/>
      <c r="CL20" s="112"/>
      <c r="CM20" s="366"/>
      <c r="CN20" s="342"/>
      <c r="CO20" s="343"/>
      <c r="CP20" s="337"/>
      <c r="CQ20" s="337"/>
      <c r="CR20" s="545"/>
      <c r="CS20" s="340"/>
      <c r="CT20" s="318"/>
      <c r="CU20" s="311"/>
      <c r="CV20" s="311"/>
      <c r="CW20" s="319"/>
      <c r="CX20" s="319"/>
      <c r="CY20" s="629"/>
      <c r="CZ20" s="623"/>
      <c r="DA20" s="88"/>
      <c r="DB20" s="88"/>
      <c r="DC20" s="319"/>
    </row>
    <row r="21" spans="1:107" s="299" customFormat="1" ht="15" customHeight="1">
      <c r="A21" s="314"/>
      <c r="B21" s="333"/>
      <c r="C21" s="312"/>
      <c r="D21" s="334"/>
      <c r="E21" s="24"/>
      <c r="F21" s="38"/>
      <c r="G21" s="13"/>
      <c r="H21" s="13"/>
      <c r="I21" s="47"/>
      <c r="J21" s="47"/>
      <c r="K21" s="112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96"/>
      <c r="BM21" s="397"/>
      <c r="BN21" s="398"/>
      <c r="BO21" s="399"/>
      <c r="BP21" s="400"/>
      <c r="BQ21" s="400"/>
      <c r="BR21" s="400"/>
      <c r="BS21" s="399"/>
      <c r="BT21" s="67"/>
      <c r="BU21" s="38"/>
      <c r="BV21" s="356"/>
      <c r="BW21" s="13"/>
      <c r="BX21" s="362"/>
      <c r="BY21" s="13"/>
      <c r="BZ21" s="362"/>
      <c r="CA21" s="371"/>
      <c r="CB21" s="38"/>
      <c r="CC21" s="356"/>
      <c r="CD21" s="13"/>
      <c r="CE21" s="362"/>
      <c r="CF21" s="13"/>
      <c r="CG21" s="13"/>
      <c r="CH21" s="362"/>
      <c r="CI21" s="371"/>
      <c r="CJ21" s="117"/>
      <c r="CK21" s="88"/>
      <c r="CL21" s="112"/>
      <c r="CM21" s="112"/>
      <c r="CN21" s="21"/>
      <c r="CO21" s="343"/>
      <c r="CP21" s="337"/>
      <c r="CQ21" s="337"/>
      <c r="CR21" s="337"/>
      <c r="CS21" s="340"/>
      <c r="CT21" s="318"/>
      <c r="CU21" s="88"/>
      <c r="CV21" s="88"/>
      <c r="CW21" s="319"/>
      <c r="CX21" s="319"/>
      <c r="CY21" s="629"/>
      <c r="CZ21" s="623"/>
      <c r="DA21" s="88"/>
      <c r="DB21" s="88"/>
      <c r="DC21" s="319"/>
    </row>
    <row r="22" spans="1:107" s="299" customFormat="1" ht="15" customHeight="1">
      <c r="A22" s="314"/>
      <c r="B22" s="333"/>
      <c r="C22" s="312"/>
      <c r="D22" s="334"/>
      <c r="E22" s="24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355"/>
      <c r="BW22" s="545"/>
      <c r="BX22" s="361"/>
      <c r="BY22" s="545"/>
      <c r="BZ22" s="361"/>
      <c r="CA22" s="369"/>
      <c r="CB22" s="336"/>
      <c r="CC22" s="355"/>
      <c r="CD22" s="545"/>
      <c r="CE22" s="361"/>
      <c r="CF22" s="545"/>
      <c r="CG22" s="545"/>
      <c r="CH22" s="361"/>
      <c r="CI22" s="369"/>
      <c r="CJ22" s="117"/>
      <c r="CK22" s="88"/>
      <c r="CL22" s="112"/>
      <c r="CM22" s="366"/>
      <c r="CN22" s="342"/>
      <c r="CO22" s="343"/>
      <c r="CP22" s="337"/>
      <c r="CQ22" s="337"/>
      <c r="CR22" s="337"/>
      <c r="CS22" s="340"/>
      <c r="CT22" s="318"/>
      <c r="CU22" s="311"/>
      <c r="CV22" s="311"/>
      <c r="CW22" s="319"/>
      <c r="CX22" s="319"/>
      <c r="CY22" s="629"/>
      <c r="CZ22" s="623"/>
      <c r="DA22" s="88"/>
      <c r="DB22" s="88"/>
      <c r="DC22" s="319"/>
    </row>
    <row r="23" spans="1:107" s="299" customFormat="1" ht="15.75">
      <c r="A23" s="314"/>
      <c r="B23" s="333"/>
      <c r="C23" s="312"/>
      <c r="D23" s="334"/>
      <c r="E23" s="24"/>
      <c r="F23" s="336"/>
      <c r="G23" s="337"/>
      <c r="H23" s="337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337"/>
      <c r="W23" s="337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337"/>
      <c r="AI23" s="337"/>
      <c r="AJ23" s="337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337"/>
      <c r="AV23" s="337"/>
      <c r="AW23" s="337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337"/>
      <c r="BI23" s="337"/>
      <c r="BJ23" s="337"/>
      <c r="BK23" s="340"/>
      <c r="BL23" s="336"/>
      <c r="BM23" s="337"/>
      <c r="BN23" s="337"/>
      <c r="BO23" s="337"/>
      <c r="BP23" s="337"/>
      <c r="BQ23" s="337"/>
      <c r="BR23" s="337"/>
      <c r="BS23" s="337"/>
      <c r="BT23" s="340"/>
      <c r="BU23" s="336"/>
      <c r="BV23" s="355"/>
      <c r="BW23" s="337"/>
      <c r="BX23" s="361"/>
      <c r="BY23" s="337"/>
      <c r="BZ23" s="361"/>
      <c r="CA23" s="369"/>
      <c r="CB23" s="336"/>
      <c r="CC23" s="355"/>
      <c r="CD23" s="337"/>
      <c r="CE23" s="361"/>
      <c r="CF23" s="337"/>
      <c r="CG23" s="337"/>
      <c r="CH23" s="361"/>
      <c r="CI23" s="369"/>
      <c r="CJ23" s="117"/>
      <c r="CK23" s="88"/>
      <c r="CL23" s="112"/>
      <c r="CM23" s="366"/>
      <c r="CN23" s="342"/>
      <c r="CO23" s="343"/>
      <c r="CP23" s="337"/>
      <c r="CQ23" s="337"/>
      <c r="CR23" s="337"/>
      <c r="CS23" s="340"/>
      <c r="CT23" s="318"/>
      <c r="CU23" s="311"/>
      <c r="CV23" s="311"/>
      <c r="CW23" s="319"/>
      <c r="CX23" s="319"/>
      <c r="CY23" s="629"/>
      <c r="CZ23" s="623"/>
      <c r="DA23" s="88"/>
      <c r="DB23" s="88"/>
      <c r="DC23" s="319"/>
    </row>
    <row r="24" spans="1:107" s="299" customFormat="1" ht="15.75">
      <c r="A24" s="314"/>
      <c r="B24" s="333"/>
      <c r="C24" s="312"/>
      <c r="D24" s="334"/>
      <c r="E24" s="24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355"/>
      <c r="BW24" s="545"/>
      <c r="BX24" s="361"/>
      <c r="BY24" s="545"/>
      <c r="BZ24" s="361"/>
      <c r="CA24" s="369"/>
      <c r="CB24" s="336"/>
      <c r="CC24" s="355"/>
      <c r="CD24" s="545"/>
      <c r="CE24" s="361"/>
      <c r="CF24" s="545"/>
      <c r="CG24" s="545"/>
      <c r="CH24" s="361"/>
      <c r="CI24" s="369"/>
      <c r="CJ24" s="117"/>
      <c r="CK24" s="13"/>
      <c r="CL24" s="112"/>
      <c r="CM24" s="11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19"/>
      <c r="CY24" s="629"/>
      <c r="CZ24" s="623"/>
      <c r="DA24" s="88"/>
      <c r="DB24" s="88"/>
      <c r="DC24" s="319"/>
    </row>
    <row r="25" spans="1:107" ht="16.5" thickBot="1">
      <c r="A25" s="314"/>
      <c r="B25" s="333"/>
      <c r="C25" s="312"/>
      <c r="D25" s="334"/>
      <c r="E25" s="24"/>
      <c r="F25" s="336"/>
      <c r="G25" s="337"/>
      <c r="H25" s="337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337"/>
      <c r="W25" s="337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337"/>
      <c r="AI25" s="337"/>
      <c r="AJ25" s="337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337"/>
      <c r="AV25" s="337"/>
      <c r="AW25" s="337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337"/>
      <c r="BI25" s="337"/>
      <c r="BJ25" s="337"/>
      <c r="BK25" s="340"/>
      <c r="BL25" s="336"/>
      <c r="BM25" s="337"/>
      <c r="BN25" s="337"/>
      <c r="BO25" s="337"/>
      <c r="BP25" s="337"/>
      <c r="BQ25" s="337"/>
      <c r="BR25" s="337"/>
      <c r="BS25" s="337"/>
      <c r="BT25" s="340"/>
      <c r="BU25" s="336"/>
      <c r="BV25" s="355"/>
      <c r="BW25" s="337"/>
      <c r="BX25" s="361"/>
      <c r="BY25" s="337"/>
      <c r="BZ25" s="361"/>
      <c r="CA25" s="369"/>
      <c r="CB25" s="336"/>
      <c r="CC25" s="355"/>
      <c r="CD25" s="337"/>
      <c r="CE25" s="361"/>
      <c r="CF25" s="337"/>
      <c r="CG25" s="337"/>
      <c r="CH25" s="361"/>
      <c r="CI25" s="369"/>
      <c r="CJ25" s="117"/>
      <c r="CK25" s="88"/>
      <c r="CL25" s="257"/>
      <c r="CM25" s="47"/>
      <c r="CN25" s="21"/>
      <c r="CO25" s="343"/>
      <c r="CP25" s="337"/>
      <c r="CQ25" s="337"/>
      <c r="CR25" s="13"/>
      <c r="CS25" s="340"/>
      <c r="CT25" s="318"/>
      <c r="CU25" s="88"/>
      <c r="CV25" s="88"/>
      <c r="CW25" s="319"/>
      <c r="CX25" s="319"/>
      <c r="CY25" s="630"/>
      <c r="CZ25" s="627"/>
      <c r="DA25" s="85"/>
      <c r="DB25" s="85"/>
      <c r="DC25" s="86"/>
    </row>
    <row r="26" spans="1:107" ht="15.75">
      <c r="A26" s="313"/>
      <c r="B26" s="321"/>
      <c r="C26" s="320"/>
      <c r="D26" s="322"/>
      <c r="E26" s="323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6"/>
      <c r="BK26" s="384"/>
      <c r="BL26" s="324"/>
      <c r="BM26" s="546"/>
      <c r="BN26" s="546"/>
      <c r="BO26" s="546"/>
      <c r="BP26" s="546"/>
      <c r="BQ26" s="546"/>
      <c r="BR26" s="546"/>
      <c r="BS26" s="546"/>
      <c r="BT26" s="328"/>
      <c r="BU26" s="324"/>
      <c r="BV26" s="293"/>
      <c r="BW26" s="546"/>
      <c r="BX26" s="360"/>
      <c r="BY26" s="546"/>
      <c r="BZ26" s="360"/>
      <c r="CA26" s="368"/>
      <c r="CB26" s="324"/>
      <c r="CC26" s="293"/>
      <c r="CD26" s="546"/>
      <c r="CE26" s="360"/>
      <c r="CF26" s="546"/>
      <c r="CG26" s="546"/>
      <c r="CH26" s="360"/>
      <c r="CI26" s="368"/>
      <c r="CJ26" s="116"/>
      <c r="CK26" s="69"/>
      <c r="CL26" s="365"/>
      <c r="CM26" s="365"/>
      <c r="CN26" s="330"/>
      <c r="CO26" s="331"/>
      <c r="CP26" s="546"/>
      <c r="CQ26" s="546"/>
      <c r="CR26" s="546"/>
      <c r="CS26" s="328"/>
      <c r="CT26" s="315"/>
      <c r="CU26" s="316"/>
      <c r="CV26" s="316"/>
      <c r="CW26" s="317"/>
      <c r="CX26" s="317"/>
      <c r="CY26" s="631"/>
      <c r="CZ26" s="621"/>
      <c r="DA26" s="316"/>
      <c r="DB26" s="316"/>
      <c r="DC26" s="317"/>
    </row>
    <row r="27" spans="1:107" s="299" customFormat="1" ht="15" customHeight="1">
      <c r="A27" s="314"/>
      <c r="B27" s="333"/>
      <c r="C27" s="312"/>
      <c r="D27" s="334"/>
      <c r="E27" s="24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355"/>
      <c r="BW27" s="545"/>
      <c r="BX27" s="361"/>
      <c r="BY27" s="545"/>
      <c r="BZ27" s="361"/>
      <c r="CA27" s="369"/>
      <c r="CB27" s="336"/>
      <c r="CC27" s="355"/>
      <c r="CD27" s="545"/>
      <c r="CE27" s="361"/>
      <c r="CF27" s="545"/>
      <c r="CG27" s="545"/>
      <c r="CH27" s="361"/>
      <c r="CI27" s="369"/>
      <c r="CJ27" s="117"/>
      <c r="CK27" s="13"/>
      <c r="CL27" s="366"/>
      <c r="CM27" s="366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19"/>
      <c r="CY27" s="629"/>
      <c r="CZ27" s="622"/>
      <c r="DA27" s="311"/>
      <c r="DB27" s="311"/>
      <c r="DC27" s="319"/>
    </row>
    <row r="28" spans="1:107" s="299" customFormat="1" ht="15" customHeight="1">
      <c r="A28" s="314"/>
      <c r="B28" s="333"/>
      <c r="C28" s="312"/>
      <c r="D28" s="334"/>
      <c r="E28" s="24"/>
      <c r="F28" s="336"/>
      <c r="G28" s="337"/>
      <c r="H28" s="337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337"/>
      <c r="W28" s="337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337"/>
      <c r="AI28" s="337"/>
      <c r="AJ28" s="337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337"/>
      <c r="AV28" s="337"/>
      <c r="AW28" s="337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337"/>
      <c r="BI28" s="337"/>
      <c r="BJ28" s="337"/>
      <c r="BK28" s="340"/>
      <c r="BL28" s="336"/>
      <c r="BM28" s="337"/>
      <c r="BN28" s="337"/>
      <c r="BO28" s="337"/>
      <c r="BP28" s="337"/>
      <c r="BQ28" s="337"/>
      <c r="BR28" s="337"/>
      <c r="BS28" s="337"/>
      <c r="BT28" s="340"/>
      <c r="BU28" s="336"/>
      <c r="BV28" s="355"/>
      <c r="BW28" s="337"/>
      <c r="BX28" s="361"/>
      <c r="BY28" s="337"/>
      <c r="BZ28" s="361"/>
      <c r="CA28" s="369"/>
      <c r="CB28" s="336"/>
      <c r="CC28" s="355"/>
      <c r="CD28" s="337"/>
      <c r="CE28" s="361"/>
      <c r="CF28" s="337"/>
      <c r="CG28" s="337"/>
      <c r="CH28" s="361"/>
      <c r="CI28" s="369"/>
      <c r="CJ28" s="117"/>
      <c r="CK28" s="88"/>
      <c r="CL28" s="112"/>
      <c r="CM28" s="366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9"/>
      <c r="CY28" s="629"/>
      <c r="CZ28" s="622"/>
      <c r="DA28" s="311"/>
      <c r="DB28" s="311"/>
      <c r="DC28" s="319"/>
    </row>
    <row r="29" spans="1:107" s="299" customFormat="1" ht="15" customHeight="1">
      <c r="A29" s="314"/>
      <c r="B29" s="333"/>
      <c r="C29" s="312"/>
      <c r="D29" s="334"/>
      <c r="E29" s="24"/>
      <c r="F29" s="336"/>
      <c r="G29" s="545"/>
      <c r="H29" s="545"/>
      <c r="I29" s="338"/>
      <c r="J29" s="338"/>
      <c r="K29" s="111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351"/>
      <c r="BO29" s="545"/>
      <c r="BP29" s="355"/>
      <c r="BQ29" s="355"/>
      <c r="BR29" s="355"/>
      <c r="BS29" s="545"/>
      <c r="BT29" s="340"/>
      <c r="BU29" s="336"/>
      <c r="BV29" s="355"/>
      <c r="BW29" s="545"/>
      <c r="BX29" s="361"/>
      <c r="BY29" s="545"/>
      <c r="BZ29" s="361"/>
      <c r="CA29" s="369"/>
      <c r="CB29" s="336"/>
      <c r="CC29" s="355"/>
      <c r="CD29" s="545"/>
      <c r="CE29" s="361"/>
      <c r="CF29" s="545"/>
      <c r="CG29" s="545"/>
      <c r="CH29" s="361"/>
      <c r="CI29" s="369"/>
      <c r="CJ29" s="117"/>
      <c r="CK29" s="88"/>
      <c r="CL29" s="112"/>
      <c r="CM29" s="366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311"/>
      <c r="DB29" s="311"/>
      <c r="DC29" s="319"/>
    </row>
    <row r="30" spans="1:107" s="299" customFormat="1" ht="15" customHeight="1">
      <c r="A30" s="314"/>
      <c r="B30" s="333"/>
      <c r="C30" s="312"/>
      <c r="D30" s="334"/>
      <c r="E30" s="24"/>
      <c r="F30" s="336"/>
      <c r="G30" s="337"/>
      <c r="H30" s="337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337"/>
      <c r="W30" s="337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337"/>
      <c r="AI30" s="337"/>
      <c r="AJ30" s="337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337"/>
      <c r="AV30" s="337"/>
      <c r="AW30" s="337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337"/>
      <c r="BN30" s="545"/>
      <c r="BO30" s="337"/>
      <c r="BP30" s="545"/>
      <c r="BQ30" s="545"/>
      <c r="BR30" s="545"/>
      <c r="BS30" s="337"/>
      <c r="BT30" s="340"/>
      <c r="BU30" s="336"/>
      <c r="BV30" s="355"/>
      <c r="BW30" s="337"/>
      <c r="BX30" s="361"/>
      <c r="BY30" s="337"/>
      <c r="BZ30" s="361"/>
      <c r="CA30" s="369"/>
      <c r="CB30" s="336"/>
      <c r="CC30" s="355"/>
      <c r="CD30" s="337"/>
      <c r="CE30" s="361"/>
      <c r="CF30" s="337"/>
      <c r="CG30" s="337"/>
      <c r="CH30" s="361"/>
      <c r="CI30" s="369"/>
      <c r="CJ30" s="117"/>
      <c r="CK30" s="88"/>
      <c r="CL30" s="112"/>
      <c r="CM30" s="366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311"/>
      <c r="DB30" s="311"/>
      <c r="DC30" s="319"/>
    </row>
    <row r="31" spans="1:107" s="299" customFormat="1" ht="15.75">
      <c r="A31" s="314"/>
      <c r="B31" s="333"/>
      <c r="C31" s="312"/>
      <c r="D31" s="334"/>
      <c r="E31" s="24"/>
      <c r="F31" s="336"/>
      <c r="G31" s="337"/>
      <c r="H31" s="337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337"/>
      <c r="W31" s="337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337"/>
      <c r="AI31" s="337"/>
      <c r="AJ31" s="337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337"/>
      <c r="AV31" s="337"/>
      <c r="AW31" s="337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337"/>
      <c r="BN31" s="337"/>
      <c r="BO31" s="337"/>
      <c r="BP31" s="337"/>
      <c r="BQ31" s="337"/>
      <c r="BR31" s="337"/>
      <c r="BS31" s="337"/>
      <c r="BT31" s="340"/>
      <c r="BU31" s="336"/>
      <c r="BV31" s="355"/>
      <c r="BW31" s="337"/>
      <c r="BX31" s="361"/>
      <c r="BY31" s="337"/>
      <c r="BZ31" s="361"/>
      <c r="CA31" s="369"/>
      <c r="CB31" s="336"/>
      <c r="CC31" s="355"/>
      <c r="CD31" s="337"/>
      <c r="CE31" s="361"/>
      <c r="CF31" s="337"/>
      <c r="CG31" s="337"/>
      <c r="CH31" s="361"/>
      <c r="CI31" s="369"/>
      <c r="CJ31" s="117"/>
      <c r="CK31" s="88"/>
      <c r="CL31" s="112"/>
      <c r="CM31" s="366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311"/>
      <c r="DB31" s="311"/>
      <c r="DC31" s="319"/>
    </row>
    <row r="32" spans="1:107" s="299" customFormat="1" ht="15.75">
      <c r="A32" s="314"/>
      <c r="B32" s="333"/>
      <c r="C32" s="312"/>
      <c r="D32" s="334"/>
      <c r="E32" s="24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355"/>
      <c r="BW32" s="545"/>
      <c r="BX32" s="361"/>
      <c r="BY32" s="545"/>
      <c r="BZ32" s="361"/>
      <c r="CA32" s="369"/>
      <c r="CB32" s="336"/>
      <c r="CC32" s="355"/>
      <c r="CD32" s="545"/>
      <c r="CE32" s="361"/>
      <c r="CF32" s="545"/>
      <c r="CG32" s="545"/>
      <c r="CH32" s="361"/>
      <c r="CI32" s="369"/>
      <c r="CJ32" s="117"/>
      <c r="CK32" s="13"/>
      <c r="CL32" s="112"/>
      <c r="CM32" s="11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311"/>
      <c r="DB32" s="311"/>
      <c r="DC32" s="319"/>
    </row>
    <row r="33" spans="1:107" ht="16.5" thickBot="1">
      <c r="A33" s="314"/>
      <c r="B33" s="333"/>
      <c r="C33" s="312"/>
      <c r="D33" s="334"/>
      <c r="E33" s="26"/>
      <c r="F33" s="375"/>
      <c r="G33" s="284"/>
      <c r="H33" s="284"/>
      <c r="I33" s="376"/>
      <c r="J33" s="376"/>
      <c r="K33" s="376"/>
      <c r="L33" s="377"/>
      <c r="M33" s="377"/>
      <c r="N33" s="376"/>
      <c r="O33" s="376"/>
      <c r="P33" s="376"/>
      <c r="Q33" s="376"/>
      <c r="R33" s="376"/>
      <c r="S33" s="376"/>
      <c r="T33" s="376"/>
      <c r="U33" s="375"/>
      <c r="V33" s="284"/>
      <c r="W33" s="284"/>
      <c r="X33" s="376"/>
      <c r="Y33" s="376"/>
      <c r="Z33" s="376"/>
      <c r="AA33" s="376"/>
      <c r="AB33" s="376"/>
      <c r="AC33" s="376"/>
      <c r="AD33" s="376"/>
      <c r="AE33" s="376"/>
      <c r="AF33" s="376"/>
      <c r="AG33" s="375"/>
      <c r="AH33" s="284"/>
      <c r="AI33" s="284"/>
      <c r="AJ33" s="284"/>
      <c r="AK33" s="376"/>
      <c r="AL33" s="376"/>
      <c r="AM33" s="376"/>
      <c r="AN33" s="376"/>
      <c r="AO33" s="376"/>
      <c r="AP33" s="376"/>
      <c r="AQ33" s="376"/>
      <c r="AR33" s="376"/>
      <c r="AS33" s="376"/>
      <c r="AT33" s="375"/>
      <c r="AU33" s="284"/>
      <c r="AV33" s="284"/>
      <c r="AW33" s="284"/>
      <c r="AX33" s="376"/>
      <c r="AY33" s="376"/>
      <c r="AZ33" s="376"/>
      <c r="BA33" s="376"/>
      <c r="BB33" s="376"/>
      <c r="BC33" s="376"/>
      <c r="BD33" s="376"/>
      <c r="BE33" s="376"/>
      <c r="BF33" s="376"/>
      <c r="BG33" s="375"/>
      <c r="BH33" s="284"/>
      <c r="BI33" s="284"/>
      <c r="BJ33" s="284"/>
      <c r="BK33" s="285"/>
      <c r="BL33" s="375"/>
      <c r="BM33" s="284"/>
      <c r="BN33" s="284"/>
      <c r="BO33" s="284"/>
      <c r="BP33" s="284"/>
      <c r="BQ33" s="284"/>
      <c r="BR33" s="284"/>
      <c r="BS33" s="284"/>
      <c r="BT33" s="285"/>
      <c r="BU33" s="375"/>
      <c r="BV33" s="378"/>
      <c r="BW33" s="284"/>
      <c r="BX33" s="379"/>
      <c r="BY33" s="284"/>
      <c r="BZ33" s="379"/>
      <c r="CA33" s="380"/>
      <c r="CB33" s="375"/>
      <c r="CC33" s="378"/>
      <c r="CD33" s="284"/>
      <c r="CE33" s="379"/>
      <c r="CF33" s="284"/>
      <c r="CG33" s="284"/>
      <c r="CH33" s="379"/>
      <c r="CI33" s="380"/>
      <c r="CJ33" s="118"/>
      <c r="CK33" s="85"/>
      <c r="CL33" s="258"/>
      <c r="CM33" s="48"/>
      <c r="CN33" s="75"/>
      <c r="CO33" s="283"/>
      <c r="CP33" s="284"/>
      <c r="CQ33" s="284"/>
      <c r="CR33" s="278"/>
      <c r="CS33" s="285"/>
      <c r="CT33" s="84"/>
      <c r="CU33" s="85"/>
      <c r="CV33" s="85"/>
      <c r="CW33" s="86"/>
      <c r="CX33" s="86"/>
      <c r="CY33" s="630"/>
      <c r="CZ33" s="627"/>
      <c r="DA33" s="85"/>
      <c r="DB33" s="85"/>
      <c r="DC33" s="86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16"/>
      <c r="BO34" s="13"/>
      <c r="BP34" s="13"/>
      <c r="BQ34" s="14"/>
      <c r="BR34" s="14"/>
      <c r="BS34" s="14"/>
      <c r="BT34" s="14"/>
      <c r="BV34" s="356"/>
      <c r="BW34" s="13"/>
      <c r="BX34" s="363"/>
      <c r="BY34" s="13"/>
      <c r="BZ34" s="363"/>
      <c r="CA34" s="363"/>
      <c r="CC34" s="356"/>
      <c r="CD34" s="13"/>
      <c r="CE34" s="363"/>
      <c r="CF34" s="13"/>
      <c r="CG34" s="13"/>
      <c r="CH34" s="363"/>
      <c r="CI34" s="542"/>
      <c r="CZ34" s="358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16"/>
      <c r="BO35" s="13"/>
      <c r="BP35" s="13"/>
      <c r="BQ35" s="14"/>
      <c r="BR35" s="14"/>
      <c r="BS35" s="14"/>
      <c r="BT35" s="14"/>
      <c r="BV35" s="356"/>
      <c r="BW35" s="13"/>
      <c r="BX35" s="363"/>
      <c r="BY35" s="13"/>
      <c r="BZ35" s="363"/>
      <c r="CA35" s="363"/>
      <c r="CC35" s="356"/>
      <c r="CD35" s="13"/>
      <c r="CE35" s="363"/>
      <c r="CF35" s="13"/>
      <c r="CG35" s="13"/>
      <c r="CH35" s="363"/>
      <c r="CI35" s="542"/>
      <c r="CZ35" s="358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16"/>
      <c r="BO36" s="13"/>
      <c r="BP36" s="13"/>
      <c r="BQ36" s="14"/>
      <c r="BR36" s="14"/>
      <c r="BS36" s="14"/>
      <c r="BT36" s="14"/>
      <c r="BV36" s="356"/>
      <c r="BW36" s="13"/>
      <c r="BX36" s="363"/>
      <c r="BY36" s="13"/>
      <c r="BZ36" s="363"/>
      <c r="CA36" s="363"/>
      <c r="CC36" s="356"/>
      <c r="CD36" s="13"/>
      <c r="CE36" s="363"/>
      <c r="CF36" s="13"/>
      <c r="CG36" s="13"/>
      <c r="CH36" s="363"/>
      <c r="CI36" s="542"/>
      <c r="CZ36" s="358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16"/>
      <c r="BO37" s="13"/>
      <c r="BP37" s="13"/>
      <c r="BQ37" s="14"/>
      <c r="BR37" s="14"/>
      <c r="BS37" s="14"/>
      <c r="BT37" s="14"/>
      <c r="BV37" s="356"/>
      <c r="BW37" s="13"/>
      <c r="BX37" s="363"/>
      <c r="BY37" s="13"/>
      <c r="BZ37" s="363"/>
      <c r="CA37" s="363"/>
      <c r="CC37" s="356"/>
      <c r="CD37" s="13"/>
      <c r="CE37" s="363"/>
      <c r="CF37" s="13"/>
      <c r="CG37" s="13"/>
      <c r="CH37" s="363"/>
      <c r="CI37" s="542"/>
      <c r="CZ37" s="358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16"/>
      <c r="BO38" s="13"/>
      <c r="BP38" s="13"/>
      <c r="BQ38" s="13"/>
      <c r="BR38" s="13"/>
      <c r="BS38" s="13"/>
      <c r="BT38" s="13"/>
      <c r="BV38" s="356"/>
      <c r="BW38" s="13"/>
      <c r="BX38" s="362"/>
      <c r="BY38" s="13"/>
      <c r="BZ38" s="362"/>
      <c r="CA38" s="362"/>
      <c r="CC38" s="356"/>
      <c r="CD38" s="13"/>
      <c r="CE38" s="362"/>
      <c r="CF38" s="13"/>
      <c r="CG38" s="13"/>
      <c r="CH38" s="362"/>
      <c r="CI38" s="53"/>
      <c r="CZ38" s="356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16"/>
      <c r="BO39" s="13"/>
      <c r="BP39" s="13"/>
      <c r="BQ39" s="13"/>
      <c r="BR39" s="13"/>
      <c r="BS39" s="13"/>
      <c r="BT39" s="13"/>
      <c r="BV39" s="356"/>
      <c r="BW39" s="13"/>
      <c r="BX39" s="362"/>
      <c r="BY39" s="13"/>
      <c r="BZ39" s="362"/>
      <c r="CA39" s="362"/>
      <c r="CC39" s="356"/>
      <c r="CD39" s="13"/>
      <c r="CE39" s="362"/>
      <c r="CF39" s="13"/>
      <c r="CG39" s="13"/>
      <c r="CH39" s="362"/>
      <c r="CI39" s="53"/>
      <c r="CZ39" s="356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16"/>
      <c r="BO40" s="13"/>
      <c r="BP40" s="13"/>
      <c r="BQ40" s="13"/>
      <c r="BR40" s="13"/>
      <c r="BS40" s="13"/>
      <c r="BT40" s="13"/>
      <c r="BV40" s="356"/>
      <c r="BW40" s="13"/>
      <c r="BX40" s="362"/>
      <c r="BY40" s="13"/>
      <c r="BZ40" s="362"/>
      <c r="CA40" s="362"/>
      <c r="CC40" s="356"/>
      <c r="CD40" s="13"/>
      <c r="CE40" s="362"/>
      <c r="CF40" s="13"/>
      <c r="CG40" s="13"/>
      <c r="CH40" s="362"/>
      <c r="CI40" s="53"/>
      <c r="CZ40" s="356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16"/>
      <c r="BO41" s="13"/>
      <c r="BP41" s="13"/>
      <c r="BQ41" s="13"/>
      <c r="BR41" s="13"/>
      <c r="BS41" s="13"/>
      <c r="BT41" s="13"/>
      <c r="BV41" s="356"/>
      <c r="BW41" s="13"/>
      <c r="BX41" s="362"/>
      <c r="BY41" s="13"/>
      <c r="BZ41" s="362"/>
      <c r="CA41" s="362"/>
      <c r="CC41" s="356"/>
      <c r="CD41" s="13"/>
      <c r="CE41" s="362"/>
      <c r="CF41" s="13"/>
      <c r="CG41" s="13"/>
      <c r="CH41" s="362"/>
      <c r="CI41" s="53"/>
      <c r="CZ41" s="356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16"/>
      <c r="BO42" s="13"/>
      <c r="BP42" s="13"/>
      <c r="BQ42" s="13"/>
      <c r="BR42" s="13"/>
      <c r="BS42" s="13"/>
      <c r="BT42" s="13"/>
      <c r="BV42" s="356"/>
      <c r="BW42" s="13"/>
      <c r="BX42" s="362"/>
      <c r="BY42" s="13"/>
      <c r="BZ42" s="362"/>
      <c r="CA42" s="362"/>
      <c r="CC42" s="356"/>
      <c r="CD42" s="13"/>
      <c r="CE42" s="362"/>
      <c r="CF42" s="13"/>
      <c r="CG42" s="13"/>
      <c r="CH42" s="362"/>
      <c r="CI42" s="53"/>
      <c r="CZ42" s="356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16"/>
      <c r="BO43" s="13"/>
      <c r="BP43" s="13"/>
      <c r="BQ43" s="13"/>
      <c r="BR43" s="13"/>
      <c r="BS43" s="13"/>
      <c r="BT43" s="13"/>
      <c r="BV43" s="356"/>
      <c r="BW43" s="13"/>
      <c r="BX43" s="362"/>
      <c r="BY43" s="13"/>
      <c r="BZ43" s="362"/>
      <c r="CA43" s="362"/>
      <c r="CC43" s="356"/>
      <c r="CD43" s="13"/>
      <c r="CE43" s="362"/>
      <c r="CF43" s="13"/>
      <c r="CG43" s="13"/>
      <c r="CH43" s="362"/>
      <c r="CI43" s="53"/>
      <c r="CZ43" s="356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16"/>
      <c r="BO44" s="13"/>
      <c r="BP44" s="13"/>
      <c r="BQ44" s="13"/>
      <c r="BR44" s="13"/>
      <c r="BS44" s="13"/>
      <c r="BT44" s="13"/>
      <c r="BV44" s="356"/>
      <c r="BW44" s="13"/>
      <c r="BX44" s="362"/>
      <c r="BY44" s="13"/>
      <c r="BZ44" s="362"/>
      <c r="CA44" s="362"/>
      <c r="CC44" s="356"/>
      <c r="CD44" s="13"/>
      <c r="CE44" s="362"/>
      <c r="CF44" s="13"/>
      <c r="CG44" s="13"/>
      <c r="CH44" s="362"/>
      <c r="CI44" s="53"/>
      <c r="CZ44" s="356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16"/>
      <c r="BO45" s="13"/>
      <c r="BP45" s="13"/>
      <c r="BQ45" s="13"/>
      <c r="BR45" s="13"/>
      <c r="BS45" s="13"/>
      <c r="BT45" s="13"/>
      <c r="BV45" s="356"/>
      <c r="BW45" s="13"/>
      <c r="BX45" s="362"/>
      <c r="BY45" s="13"/>
      <c r="BZ45" s="362"/>
      <c r="CA45" s="362"/>
      <c r="CC45" s="356"/>
      <c r="CD45" s="13"/>
      <c r="CE45" s="362"/>
      <c r="CF45" s="13"/>
      <c r="CG45" s="13"/>
      <c r="CH45" s="362"/>
      <c r="CI45" s="53"/>
      <c r="CZ45" s="356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16"/>
      <c r="BO46" s="13"/>
      <c r="BP46" s="13"/>
      <c r="BQ46" s="13"/>
      <c r="BR46" s="13"/>
      <c r="BS46" s="13"/>
      <c r="BT46" s="13"/>
      <c r="BV46" s="356"/>
      <c r="BW46" s="13"/>
      <c r="BX46" s="362"/>
      <c r="BY46" s="13"/>
      <c r="BZ46" s="362"/>
      <c r="CA46" s="362"/>
      <c r="CC46" s="356"/>
      <c r="CD46" s="13"/>
      <c r="CE46" s="362"/>
      <c r="CF46" s="13"/>
      <c r="CG46" s="13"/>
      <c r="CH46" s="362"/>
      <c r="CI46" s="53"/>
      <c r="CZ46" s="356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16"/>
      <c r="BO47" s="13"/>
      <c r="BP47" s="13"/>
      <c r="BQ47" s="13"/>
      <c r="BR47" s="13"/>
      <c r="BS47" s="13"/>
      <c r="BT47" s="13"/>
      <c r="BV47" s="356"/>
      <c r="BW47" s="13"/>
      <c r="BX47" s="362"/>
      <c r="BY47" s="13"/>
      <c r="BZ47" s="362"/>
      <c r="CA47" s="362"/>
      <c r="CC47" s="356"/>
      <c r="CD47" s="13"/>
      <c r="CE47" s="362"/>
      <c r="CF47" s="13"/>
      <c r="CG47" s="13"/>
      <c r="CH47" s="362"/>
      <c r="CI47" s="53"/>
      <c r="CZ47" s="356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16"/>
      <c r="BO48" s="13"/>
      <c r="BP48" s="13"/>
      <c r="BQ48" s="13"/>
      <c r="BR48" s="13"/>
      <c r="BS48" s="13"/>
      <c r="BT48" s="13"/>
      <c r="BV48" s="356"/>
      <c r="BW48" s="13"/>
      <c r="BX48" s="362"/>
      <c r="BY48" s="13"/>
      <c r="BZ48" s="362"/>
      <c r="CA48" s="362"/>
      <c r="CC48" s="356"/>
      <c r="CD48" s="13"/>
      <c r="CE48" s="362"/>
      <c r="CF48" s="13"/>
      <c r="CG48" s="13"/>
      <c r="CH48" s="362"/>
      <c r="CI48" s="53"/>
      <c r="CZ48" s="356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16"/>
      <c r="BO49" s="13"/>
      <c r="BP49" s="13"/>
      <c r="BQ49" s="13"/>
      <c r="BR49" s="13"/>
      <c r="BS49" s="13"/>
      <c r="BT49" s="13"/>
      <c r="BV49" s="356"/>
      <c r="BW49" s="13"/>
      <c r="BX49" s="362"/>
      <c r="BY49" s="13"/>
      <c r="BZ49" s="362"/>
      <c r="CA49" s="362"/>
      <c r="CC49" s="356"/>
      <c r="CD49" s="13"/>
      <c r="CE49" s="362"/>
      <c r="CF49" s="13"/>
      <c r="CG49" s="13"/>
      <c r="CH49" s="362"/>
      <c r="CI49" s="53"/>
      <c r="CJ49" s="2"/>
      <c r="CK49" s="2"/>
      <c r="CL49" s="269"/>
      <c r="CM49" s="269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99"/>
      <c r="CZ49" s="356"/>
      <c r="DA49" s="299"/>
      <c r="DB49" s="299"/>
      <c r="DC49" s="299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16"/>
      <c r="BO50" s="13"/>
      <c r="BP50" s="13"/>
      <c r="BQ50" s="13"/>
      <c r="BR50" s="13"/>
      <c r="BS50" s="13"/>
      <c r="BT50" s="13"/>
      <c r="BV50" s="356"/>
      <c r="BW50" s="13"/>
      <c r="BX50" s="362"/>
      <c r="BY50" s="13"/>
      <c r="BZ50" s="362"/>
      <c r="CA50" s="362"/>
      <c r="CC50" s="356"/>
      <c r="CD50" s="13"/>
      <c r="CE50" s="362"/>
      <c r="CF50" s="13"/>
      <c r="CG50" s="13"/>
      <c r="CH50" s="362"/>
      <c r="CI50" s="53"/>
      <c r="CJ50" s="2"/>
      <c r="CK50" s="2"/>
      <c r="CL50" s="269"/>
      <c r="CM50" s="269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99"/>
      <c r="CZ50" s="356"/>
      <c r="DA50" s="299"/>
      <c r="DB50" s="299"/>
      <c r="DC50" s="299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16"/>
      <c r="BO51" s="13"/>
      <c r="BP51" s="13"/>
      <c r="BQ51" s="13"/>
      <c r="BR51" s="13"/>
      <c r="BS51" s="13"/>
      <c r="BT51" s="13"/>
      <c r="BV51" s="356"/>
      <c r="BW51" s="13"/>
      <c r="BX51" s="362"/>
      <c r="BY51" s="13"/>
      <c r="BZ51" s="362"/>
      <c r="CA51" s="362"/>
      <c r="CC51" s="356"/>
      <c r="CD51" s="13"/>
      <c r="CE51" s="362"/>
      <c r="CF51" s="13"/>
      <c r="CG51" s="13"/>
      <c r="CH51" s="362"/>
      <c r="CI51" s="53"/>
      <c r="CJ51" s="2"/>
      <c r="CK51" s="2"/>
      <c r="CL51" s="269"/>
      <c r="CM51" s="269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99"/>
      <c r="CZ51" s="356"/>
      <c r="DA51" s="299"/>
      <c r="DB51" s="299"/>
      <c r="DC51" s="299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16"/>
      <c r="BO52" s="13"/>
      <c r="BP52" s="13"/>
      <c r="BQ52" s="13"/>
      <c r="BR52" s="13"/>
      <c r="BS52" s="13"/>
      <c r="BT52" s="13"/>
      <c r="BV52" s="356"/>
      <c r="BW52" s="13"/>
      <c r="BX52" s="362"/>
      <c r="BY52" s="13"/>
      <c r="BZ52" s="362"/>
      <c r="CA52" s="362"/>
      <c r="CC52" s="356"/>
      <c r="CD52" s="13"/>
      <c r="CE52" s="362"/>
      <c r="CF52" s="13"/>
      <c r="CG52" s="13"/>
      <c r="CH52" s="362"/>
      <c r="CI52" s="53"/>
      <c r="CJ52" s="2"/>
      <c r="CK52" s="2"/>
      <c r="CL52" s="269"/>
      <c r="CM52" s="269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99"/>
      <c r="CZ52" s="356"/>
      <c r="DA52" s="299"/>
      <c r="DB52" s="299"/>
      <c r="DC52" s="299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16"/>
      <c r="BO53" s="13"/>
      <c r="BP53" s="13"/>
      <c r="BQ53" s="13"/>
      <c r="BR53" s="13"/>
      <c r="BS53" s="13"/>
      <c r="BT53" s="13"/>
      <c r="BV53" s="356"/>
      <c r="BW53" s="13"/>
      <c r="BX53" s="362"/>
      <c r="BY53" s="13"/>
      <c r="BZ53" s="362"/>
      <c r="CA53" s="362"/>
      <c r="CC53" s="356"/>
      <c r="CD53" s="13"/>
      <c r="CE53" s="362"/>
      <c r="CF53" s="13"/>
      <c r="CG53" s="13"/>
      <c r="CH53" s="362"/>
      <c r="CI53" s="53"/>
      <c r="CJ53" s="2"/>
      <c r="CK53" s="2"/>
      <c r="CL53" s="269"/>
      <c r="CM53" s="269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99"/>
      <c r="CZ53" s="356"/>
      <c r="DA53" s="299"/>
      <c r="DB53" s="299"/>
      <c r="DC53" s="299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16"/>
      <c r="BO54" s="13"/>
      <c r="BP54" s="13"/>
      <c r="BQ54" s="13"/>
      <c r="BR54" s="13"/>
      <c r="BS54" s="13"/>
      <c r="BT54" s="13"/>
      <c r="BV54" s="356"/>
      <c r="BW54" s="13"/>
      <c r="BX54" s="362"/>
      <c r="BY54" s="13"/>
      <c r="BZ54" s="362"/>
      <c r="CA54" s="362"/>
      <c r="CC54" s="356"/>
      <c r="CD54" s="13"/>
      <c r="CE54" s="362"/>
      <c r="CF54" s="13"/>
      <c r="CG54" s="13"/>
      <c r="CH54" s="362"/>
      <c r="CI54" s="53"/>
      <c r="CJ54" s="2"/>
      <c r="CK54" s="2"/>
      <c r="CL54" s="269"/>
      <c r="CM54" s="269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99"/>
      <c r="CZ54" s="356"/>
      <c r="DA54" s="299"/>
      <c r="DB54" s="299"/>
      <c r="DC54" s="299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16"/>
      <c r="BO55" s="13"/>
      <c r="BP55" s="13"/>
      <c r="BQ55" s="13"/>
      <c r="BR55" s="13"/>
      <c r="BS55" s="13"/>
      <c r="BT55" s="13"/>
      <c r="BV55" s="356"/>
      <c r="BW55" s="13"/>
      <c r="BX55" s="362"/>
      <c r="BY55" s="13"/>
      <c r="BZ55" s="362"/>
      <c r="CA55" s="362"/>
      <c r="CC55" s="356"/>
      <c r="CD55" s="13"/>
      <c r="CE55" s="362"/>
      <c r="CF55" s="13"/>
      <c r="CG55" s="13"/>
      <c r="CH55" s="362"/>
      <c r="CI55" s="53"/>
      <c r="CJ55" s="2"/>
      <c r="CK55" s="2"/>
      <c r="CL55" s="269"/>
      <c r="CM55" s="269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99"/>
      <c r="CZ55" s="356"/>
      <c r="DA55" s="299"/>
      <c r="DB55" s="299"/>
      <c r="DC55" s="299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16"/>
      <c r="BO56" s="13"/>
      <c r="BP56" s="13"/>
      <c r="BQ56" s="13"/>
      <c r="BR56" s="13"/>
      <c r="BS56" s="13"/>
      <c r="BT56" s="13"/>
      <c r="BV56" s="356"/>
      <c r="BW56" s="13"/>
      <c r="BX56" s="362"/>
      <c r="BY56" s="13"/>
      <c r="BZ56" s="362"/>
      <c r="CA56" s="362"/>
      <c r="CC56" s="356"/>
      <c r="CD56" s="13"/>
      <c r="CE56" s="362"/>
      <c r="CF56" s="13"/>
      <c r="CG56" s="13"/>
      <c r="CH56" s="362"/>
      <c r="CI56" s="53"/>
      <c r="CJ56" s="2"/>
      <c r="CK56" s="2"/>
      <c r="CL56" s="269"/>
      <c r="CM56" s="269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99"/>
      <c r="CZ56" s="356"/>
      <c r="DA56" s="299"/>
      <c r="DB56" s="299"/>
      <c r="DC56" s="299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16"/>
      <c r="BO57" s="13"/>
      <c r="BP57" s="13"/>
      <c r="BQ57" s="13"/>
      <c r="BR57" s="13"/>
      <c r="BS57" s="13"/>
      <c r="BT57" s="13"/>
      <c r="BV57" s="356"/>
      <c r="BW57" s="13"/>
      <c r="BX57" s="362"/>
      <c r="BY57" s="13"/>
      <c r="BZ57" s="362"/>
      <c r="CA57" s="362"/>
      <c r="CC57" s="356"/>
      <c r="CD57" s="13"/>
      <c r="CE57" s="362"/>
      <c r="CF57" s="13"/>
      <c r="CG57" s="13"/>
      <c r="CH57" s="362"/>
      <c r="CI57" s="53"/>
      <c r="CJ57" s="2"/>
      <c r="CK57" s="2"/>
      <c r="CL57" s="269"/>
      <c r="CM57" s="269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99"/>
      <c r="CZ57" s="356"/>
      <c r="DA57" s="299"/>
      <c r="DB57" s="299"/>
      <c r="DC57" s="299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16"/>
      <c r="BO58" s="13"/>
      <c r="BP58" s="13"/>
      <c r="BQ58" s="13"/>
      <c r="BR58" s="13"/>
      <c r="BS58" s="13"/>
      <c r="BT58" s="13"/>
      <c r="BV58" s="356"/>
      <c r="BW58" s="13"/>
      <c r="BX58" s="362"/>
      <c r="BY58" s="13"/>
      <c r="BZ58" s="362"/>
      <c r="CA58" s="362"/>
      <c r="CC58" s="356"/>
      <c r="CD58" s="13"/>
      <c r="CE58" s="362"/>
      <c r="CF58" s="13"/>
      <c r="CG58" s="13"/>
      <c r="CH58" s="362"/>
      <c r="CI58" s="53"/>
      <c r="CJ58" s="2"/>
      <c r="CK58" s="2"/>
      <c r="CL58" s="269"/>
      <c r="CM58" s="269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99"/>
      <c r="CZ58" s="356"/>
      <c r="DA58" s="299"/>
      <c r="DB58" s="299"/>
      <c r="DC58" s="299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16"/>
      <c r="BO59" s="13"/>
      <c r="BP59" s="13"/>
      <c r="BQ59" s="13"/>
      <c r="BR59" s="13"/>
      <c r="BS59" s="13"/>
      <c r="BT59" s="13"/>
      <c r="BV59" s="356"/>
      <c r="BW59" s="13"/>
      <c r="BX59" s="362"/>
      <c r="BY59" s="13"/>
      <c r="BZ59" s="362"/>
      <c r="CA59" s="362"/>
      <c r="CC59" s="356"/>
      <c r="CD59" s="13"/>
      <c r="CE59" s="362"/>
      <c r="CF59" s="13"/>
      <c r="CG59" s="13"/>
      <c r="CH59" s="362"/>
      <c r="CI59" s="53"/>
      <c r="CJ59" s="2"/>
      <c r="CK59" s="2"/>
      <c r="CL59" s="269"/>
      <c r="CM59" s="269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99"/>
      <c r="CZ59" s="356"/>
      <c r="DA59" s="299"/>
      <c r="DB59" s="299"/>
      <c r="DC59" s="299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16"/>
      <c r="BO60" s="13"/>
      <c r="BP60" s="13"/>
      <c r="BQ60" s="13"/>
      <c r="BR60" s="13"/>
      <c r="BS60" s="13"/>
      <c r="BT60" s="13"/>
      <c r="BV60" s="356"/>
      <c r="BW60" s="13"/>
      <c r="BX60" s="362"/>
      <c r="BY60" s="13"/>
      <c r="BZ60" s="362"/>
      <c r="CA60" s="362"/>
      <c r="CC60" s="356"/>
      <c r="CD60" s="13"/>
      <c r="CE60" s="362"/>
      <c r="CF60" s="13"/>
      <c r="CG60" s="13"/>
      <c r="CH60" s="362"/>
      <c r="CI60" s="53"/>
      <c r="CJ60" s="2"/>
      <c r="CK60" s="2"/>
      <c r="CL60" s="269"/>
      <c r="CM60" s="269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99"/>
      <c r="CZ60" s="356"/>
      <c r="DA60" s="299"/>
      <c r="DB60" s="299"/>
      <c r="DC60" s="299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16"/>
      <c r="BO61" s="13"/>
      <c r="BP61" s="13"/>
      <c r="BQ61" s="13"/>
      <c r="BR61" s="13"/>
      <c r="BS61" s="13"/>
      <c r="BT61" s="13"/>
      <c r="BV61" s="356"/>
      <c r="BW61" s="13"/>
      <c r="BX61" s="362"/>
      <c r="BY61" s="13"/>
      <c r="BZ61" s="362"/>
      <c r="CA61" s="362"/>
      <c r="CC61" s="356"/>
      <c r="CD61" s="13"/>
      <c r="CE61" s="362"/>
      <c r="CF61" s="13"/>
      <c r="CG61" s="13"/>
      <c r="CH61" s="362"/>
      <c r="CI61" s="53"/>
      <c r="CJ61" s="2"/>
      <c r="CK61" s="2"/>
      <c r="CL61" s="269"/>
      <c r="CM61" s="269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99"/>
      <c r="CZ61" s="356"/>
      <c r="DA61" s="299"/>
      <c r="DB61" s="299"/>
      <c r="DC61" s="299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16"/>
      <c r="BO62" s="13"/>
      <c r="BP62" s="13"/>
      <c r="BQ62" s="13"/>
      <c r="BR62" s="13"/>
      <c r="BS62" s="13"/>
      <c r="BT62" s="13"/>
      <c r="BV62" s="356"/>
      <c r="BW62" s="13"/>
      <c r="BX62" s="362"/>
      <c r="BY62" s="13"/>
      <c r="BZ62" s="362"/>
      <c r="CA62" s="362"/>
      <c r="CC62" s="356"/>
      <c r="CD62" s="13"/>
      <c r="CE62" s="362"/>
      <c r="CF62" s="13"/>
      <c r="CG62" s="13"/>
      <c r="CH62" s="362"/>
      <c r="CI62" s="53"/>
      <c r="CJ62" s="2"/>
      <c r="CK62" s="2"/>
      <c r="CL62" s="269"/>
      <c r="CM62" s="269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99"/>
      <c r="CZ62" s="356"/>
      <c r="DA62" s="299"/>
      <c r="DB62" s="299"/>
      <c r="DC62" s="299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16"/>
      <c r="BO63" s="13"/>
      <c r="BP63" s="13"/>
      <c r="BQ63" s="13"/>
      <c r="BR63" s="13"/>
      <c r="BS63" s="13"/>
      <c r="BT63" s="13"/>
      <c r="BV63" s="356"/>
      <c r="BW63" s="13"/>
      <c r="BX63" s="362"/>
      <c r="BY63" s="13"/>
      <c r="BZ63" s="362"/>
      <c r="CA63" s="362"/>
      <c r="CC63" s="356"/>
      <c r="CD63" s="13"/>
      <c r="CE63" s="362"/>
      <c r="CF63" s="13"/>
      <c r="CG63" s="13"/>
      <c r="CH63" s="362"/>
      <c r="CI63" s="53"/>
      <c r="CJ63" s="2"/>
      <c r="CK63" s="2"/>
      <c r="CL63" s="269"/>
      <c r="CM63" s="269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99"/>
      <c r="CZ63" s="356"/>
      <c r="DA63" s="299"/>
      <c r="DB63" s="299"/>
      <c r="DC63" s="299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16"/>
      <c r="BO64" s="13"/>
      <c r="BP64" s="13"/>
      <c r="BQ64" s="13"/>
      <c r="BR64" s="13"/>
      <c r="BS64" s="13"/>
      <c r="BT64" s="13"/>
      <c r="BV64" s="356"/>
      <c r="BW64" s="13"/>
      <c r="BX64" s="362"/>
      <c r="BY64" s="13"/>
      <c r="BZ64" s="362"/>
      <c r="CA64" s="362"/>
      <c r="CC64" s="356"/>
      <c r="CD64" s="13"/>
      <c r="CE64" s="362"/>
      <c r="CF64" s="13"/>
      <c r="CG64" s="13"/>
      <c r="CH64" s="362"/>
      <c r="CI64" s="53"/>
      <c r="CJ64" s="2"/>
      <c r="CK64" s="2"/>
      <c r="CL64" s="269"/>
      <c r="CM64" s="269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99"/>
      <c r="CZ64" s="356"/>
      <c r="DA64" s="299"/>
      <c r="DB64" s="299"/>
      <c r="DC64" s="299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16"/>
      <c r="BO65" s="13"/>
      <c r="BP65" s="13"/>
      <c r="BQ65" s="13"/>
      <c r="BR65" s="13"/>
      <c r="BS65" s="13"/>
      <c r="BT65" s="13"/>
      <c r="BV65" s="356"/>
      <c r="BW65" s="13"/>
      <c r="BX65" s="362"/>
      <c r="BY65" s="13"/>
      <c r="BZ65" s="362"/>
      <c r="CA65" s="362"/>
      <c r="CC65" s="356"/>
      <c r="CD65" s="13"/>
      <c r="CE65" s="362"/>
      <c r="CF65" s="13"/>
      <c r="CG65" s="13"/>
      <c r="CH65" s="362"/>
      <c r="CI65" s="53"/>
      <c r="CJ65" s="2"/>
      <c r="CK65" s="2"/>
      <c r="CL65" s="269"/>
      <c r="CM65" s="269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99"/>
      <c r="CZ65" s="356"/>
      <c r="DA65" s="299"/>
      <c r="DB65" s="299"/>
      <c r="DC65" s="299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16"/>
      <c r="BO66" s="13"/>
      <c r="BP66" s="13"/>
      <c r="BQ66" s="13"/>
      <c r="BR66" s="13"/>
      <c r="BS66" s="13"/>
      <c r="BT66" s="13"/>
      <c r="BV66" s="356"/>
      <c r="BW66" s="13"/>
      <c r="BX66" s="362"/>
      <c r="BY66" s="13"/>
      <c r="BZ66" s="362"/>
      <c r="CA66" s="362"/>
      <c r="CC66" s="356"/>
      <c r="CD66" s="13"/>
      <c r="CE66" s="362"/>
      <c r="CF66" s="13"/>
      <c r="CG66" s="13"/>
      <c r="CH66" s="362"/>
      <c r="CI66" s="53"/>
      <c r="CJ66" s="2"/>
      <c r="CK66" s="2"/>
      <c r="CL66" s="269"/>
      <c r="CM66" s="269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99"/>
      <c r="CZ66" s="356"/>
      <c r="DA66" s="299"/>
      <c r="DB66" s="299"/>
      <c r="DC66" s="299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16"/>
      <c r="BO67" s="13"/>
      <c r="BP67" s="13"/>
      <c r="BQ67" s="13"/>
      <c r="BR67" s="13"/>
      <c r="BS67" s="13"/>
      <c r="BT67" s="13"/>
      <c r="BV67" s="356"/>
      <c r="BW67" s="13"/>
      <c r="BX67" s="362"/>
      <c r="BY67" s="13"/>
      <c r="BZ67" s="362"/>
      <c r="CA67" s="362"/>
      <c r="CC67" s="356"/>
      <c r="CD67" s="13"/>
      <c r="CE67" s="362"/>
      <c r="CF67" s="13"/>
      <c r="CG67" s="13"/>
      <c r="CH67" s="362"/>
      <c r="CI67" s="53"/>
      <c r="CJ67" s="2"/>
      <c r="CK67" s="2"/>
      <c r="CL67" s="269"/>
      <c r="CM67" s="269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99"/>
      <c r="CZ67" s="356"/>
      <c r="DA67" s="299"/>
      <c r="DB67" s="299"/>
      <c r="DC67" s="299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16"/>
      <c r="BO68" s="13"/>
      <c r="BP68" s="13"/>
      <c r="BQ68" s="13"/>
      <c r="BR68" s="13"/>
      <c r="BS68" s="13"/>
      <c r="BT68" s="13"/>
      <c r="BV68" s="356"/>
      <c r="BW68" s="13"/>
      <c r="BX68" s="362"/>
      <c r="BY68" s="13"/>
      <c r="BZ68" s="362"/>
      <c r="CA68" s="362"/>
      <c r="CC68" s="356"/>
      <c r="CD68" s="13"/>
      <c r="CE68" s="362"/>
      <c r="CF68" s="13"/>
      <c r="CG68" s="13"/>
      <c r="CH68" s="362"/>
      <c r="CI68" s="53"/>
      <c r="CJ68" s="2"/>
      <c r="CK68" s="2"/>
      <c r="CL68" s="269"/>
      <c r="CM68" s="269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99"/>
      <c r="CZ68" s="356"/>
      <c r="DA68" s="299"/>
      <c r="DB68" s="299"/>
      <c r="DC68" s="299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16"/>
      <c r="BO69" s="13"/>
      <c r="BP69" s="13"/>
      <c r="BQ69" s="13"/>
      <c r="BR69" s="13"/>
      <c r="BS69" s="13"/>
      <c r="BT69" s="13"/>
      <c r="BV69" s="356"/>
      <c r="BW69" s="13"/>
      <c r="BX69" s="362"/>
      <c r="BY69" s="13"/>
      <c r="BZ69" s="362"/>
      <c r="CA69" s="362"/>
      <c r="CC69" s="356"/>
      <c r="CD69" s="13"/>
      <c r="CE69" s="362"/>
      <c r="CF69" s="13"/>
      <c r="CG69" s="13"/>
      <c r="CH69" s="362"/>
      <c r="CI69" s="53"/>
      <c r="CJ69" s="2"/>
      <c r="CK69" s="2"/>
      <c r="CL69" s="269"/>
      <c r="CM69" s="269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99"/>
      <c r="CZ69" s="356"/>
      <c r="DA69" s="299"/>
      <c r="DB69" s="299"/>
      <c r="DC69" s="299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16"/>
      <c r="BO70" s="13"/>
      <c r="BP70" s="13"/>
      <c r="BQ70" s="13"/>
      <c r="BR70" s="13"/>
      <c r="BS70" s="13"/>
      <c r="BT70" s="13"/>
      <c r="BV70" s="356"/>
      <c r="BW70" s="13"/>
      <c r="BX70" s="362"/>
      <c r="BY70" s="13"/>
      <c r="BZ70" s="362"/>
      <c r="CA70" s="362"/>
      <c r="CC70" s="356"/>
      <c r="CD70" s="13"/>
      <c r="CE70" s="362"/>
      <c r="CF70" s="13"/>
      <c r="CG70" s="13"/>
      <c r="CH70" s="362"/>
      <c r="CI70" s="53"/>
      <c r="CJ70" s="2"/>
      <c r="CK70" s="2"/>
      <c r="CL70" s="269"/>
      <c r="CM70" s="269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99"/>
      <c r="CZ70" s="356"/>
      <c r="DA70" s="299"/>
      <c r="DB70" s="299"/>
      <c r="DC70" s="299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16"/>
      <c r="BO71" s="13"/>
      <c r="BP71" s="13"/>
      <c r="BQ71" s="13"/>
      <c r="BR71" s="13"/>
      <c r="BS71" s="13"/>
      <c r="BT71" s="13"/>
      <c r="BV71" s="356"/>
      <c r="BW71" s="13"/>
      <c r="BX71" s="362"/>
      <c r="BY71" s="13"/>
      <c r="BZ71" s="362"/>
      <c r="CA71" s="362"/>
      <c r="CC71" s="356"/>
      <c r="CD71" s="13"/>
      <c r="CE71" s="362"/>
      <c r="CF71" s="13"/>
      <c r="CG71" s="13"/>
      <c r="CH71" s="362"/>
      <c r="CI71" s="53"/>
      <c r="CJ71" s="2"/>
      <c r="CK71" s="2"/>
      <c r="CL71" s="269"/>
      <c r="CM71" s="269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99"/>
      <c r="CZ71" s="356"/>
      <c r="DA71" s="299"/>
      <c r="DB71" s="299"/>
      <c r="DC71" s="299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16"/>
      <c r="BO72" s="13"/>
      <c r="BP72" s="13"/>
      <c r="BQ72" s="13"/>
      <c r="BR72" s="13"/>
      <c r="BS72" s="13"/>
      <c r="BT72" s="13"/>
      <c r="BV72" s="356"/>
      <c r="BW72" s="13"/>
      <c r="BX72" s="362"/>
      <c r="BY72" s="13"/>
      <c r="BZ72" s="362"/>
      <c r="CA72" s="362"/>
      <c r="CC72" s="356"/>
      <c r="CD72" s="13"/>
      <c r="CE72" s="362"/>
      <c r="CF72" s="13"/>
      <c r="CG72" s="13"/>
      <c r="CH72" s="362"/>
      <c r="CI72" s="53"/>
      <c r="CJ72" s="2"/>
      <c r="CK72" s="2"/>
      <c r="CL72" s="269"/>
      <c r="CM72" s="269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99"/>
      <c r="CZ72" s="356"/>
      <c r="DA72" s="299"/>
      <c r="DB72" s="299"/>
      <c r="DC72" s="299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16"/>
      <c r="BO73" s="13"/>
      <c r="BP73" s="13"/>
      <c r="BQ73" s="13"/>
      <c r="BR73" s="13"/>
      <c r="BS73" s="13"/>
      <c r="BT73" s="13"/>
      <c r="BV73" s="356"/>
      <c r="BW73" s="13"/>
      <c r="BX73" s="362"/>
      <c r="BY73" s="13"/>
      <c r="BZ73" s="362"/>
      <c r="CA73" s="362"/>
      <c r="CC73" s="356"/>
      <c r="CD73" s="13"/>
      <c r="CE73" s="362"/>
      <c r="CF73" s="13"/>
      <c r="CG73" s="13"/>
      <c r="CH73" s="362"/>
      <c r="CI73" s="53"/>
      <c r="CJ73" s="2"/>
      <c r="CK73" s="2"/>
      <c r="CL73" s="269"/>
      <c r="CM73" s="269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99"/>
      <c r="CZ73" s="356"/>
      <c r="DA73" s="299"/>
      <c r="DB73" s="299"/>
      <c r="DC73" s="299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16"/>
      <c r="BO74" s="13"/>
      <c r="BP74" s="13"/>
      <c r="BQ74" s="13"/>
      <c r="BR74" s="13"/>
      <c r="BS74" s="13"/>
      <c r="BT74" s="13"/>
      <c r="BV74" s="356"/>
      <c r="BW74" s="13"/>
      <c r="BX74" s="362"/>
      <c r="BY74" s="13"/>
      <c r="BZ74" s="362"/>
      <c r="CA74" s="362"/>
      <c r="CC74" s="356"/>
      <c r="CD74" s="13"/>
      <c r="CE74" s="362"/>
      <c r="CF74" s="13"/>
      <c r="CG74" s="13"/>
      <c r="CH74" s="362"/>
      <c r="CI74" s="53"/>
      <c r="CJ74" s="2"/>
      <c r="CK74" s="2"/>
      <c r="CL74" s="269"/>
      <c r="CM74" s="269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99"/>
      <c r="CZ74" s="356"/>
      <c r="DA74" s="299"/>
      <c r="DB74" s="299"/>
      <c r="DC74" s="299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16"/>
      <c r="BO75" s="13"/>
      <c r="BP75" s="13"/>
      <c r="BQ75" s="13"/>
      <c r="BR75" s="13"/>
      <c r="BS75" s="13"/>
      <c r="BT75" s="13"/>
      <c r="BV75" s="356"/>
      <c r="BW75" s="13"/>
      <c r="BX75" s="362"/>
      <c r="BY75" s="13"/>
      <c r="BZ75" s="362"/>
      <c r="CA75" s="362"/>
      <c r="CC75" s="356"/>
      <c r="CD75" s="13"/>
      <c r="CE75" s="362"/>
      <c r="CF75" s="13"/>
      <c r="CG75" s="13"/>
      <c r="CH75" s="362"/>
      <c r="CI75" s="53"/>
      <c r="CJ75" s="2"/>
      <c r="CK75" s="2"/>
      <c r="CL75" s="269"/>
      <c r="CM75" s="269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99"/>
      <c r="CZ75" s="356"/>
      <c r="DA75" s="299"/>
      <c r="DB75" s="299"/>
      <c r="DC75" s="299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16"/>
      <c r="BO76" s="13"/>
      <c r="BP76" s="13"/>
      <c r="BQ76" s="13"/>
      <c r="BR76" s="13"/>
      <c r="BS76" s="13"/>
      <c r="BT76" s="13"/>
      <c r="BV76" s="356"/>
      <c r="BW76" s="13"/>
      <c r="BX76" s="362"/>
      <c r="BY76" s="13"/>
      <c r="BZ76" s="362"/>
      <c r="CA76" s="362"/>
      <c r="CC76" s="356"/>
      <c r="CD76" s="13"/>
      <c r="CE76" s="362"/>
      <c r="CF76" s="13"/>
      <c r="CG76" s="13"/>
      <c r="CH76" s="362"/>
      <c r="CI76" s="53"/>
      <c r="CJ76" s="2"/>
      <c r="CK76" s="2"/>
      <c r="CL76" s="269"/>
      <c r="CM76" s="269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99"/>
      <c r="CZ76" s="356"/>
      <c r="DA76" s="299"/>
      <c r="DB76" s="299"/>
      <c r="DC76" s="299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16"/>
      <c r="BO77" s="13"/>
      <c r="BP77" s="13"/>
      <c r="BQ77" s="13"/>
      <c r="BR77" s="13"/>
      <c r="BS77" s="13"/>
      <c r="BT77" s="13"/>
      <c r="BV77" s="356"/>
      <c r="BW77" s="13"/>
      <c r="BX77" s="362"/>
      <c r="BY77" s="13"/>
      <c r="BZ77" s="362"/>
      <c r="CA77" s="362"/>
      <c r="CC77" s="356"/>
      <c r="CD77" s="13"/>
      <c r="CE77" s="362"/>
      <c r="CF77" s="13"/>
      <c r="CG77" s="13"/>
      <c r="CH77" s="362"/>
      <c r="CI77" s="53"/>
      <c r="CJ77" s="2"/>
      <c r="CK77" s="2"/>
      <c r="CL77" s="269"/>
      <c r="CM77" s="269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99"/>
      <c r="CZ77" s="356"/>
      <c r="DA77" s="299"/>
      <c r="DB77" s="299"/>
      <c r="DC77" s="299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16"/>
      <c r="BO78" s="13"/>
      <c r="BP78" s="13"/>
      <c r="BQ78" s="13"/>
      <c r="BR78" s="13"/>
      <c r="BS78" s="13"/>
      <c r="BT78" s="13"/>
      <c r="BV78" s="356"/>
      <c r="BW78" s="13"/>
      <c r="BX78" s="362"/>
      <c r="BY78" s="13"/>
      <c r="BZ78" s="362"/>
      <c r="CA78" s="362"/>
      <c r="CC78" s="356"/>
      <c r="CD78" s="13"/>
      <c r="CE78" s="362"/>
      <c r="CF78" s="13"/>
      <c r="CG78" s="13"/>
      <c r="CH78" s="362"/>
      <c r="CI78" s="53"/>
      <c r="CJ78" s="2"/>
      <c r="CK78" s="2"/>
      <c r="CL78" s="269"/>
      <c r="CM78" s="269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99"/>
      <c r="CZ78" s="356"/>
      <c r="DA78" s="299"/>
      <c r="DB78" s="299"/>
      <c r="DC78" s="299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16"/>
      <c r="BO79" s="13"/>
      <c r="BP79" s="13"/>
      <c r="BQ79" s="13"/>
      <c r="BR79" s="13"/>
      <c r="BS79" s="13"/>
      <c r="BT79" s="13"/>
      <c r="BV79" s="356"/>
      <c r="BW79" s="13"/>
      <c r="BX79" s="362"/>
      <c r="BY79" s="13"/>
      <c r="BZ79" s="362"/>
      <c r="CA79" s="362"/>
      <c r="CC79" s="356"/>
      <c r="CD79" s="13"/>
      <c r="CE79" s="362"/>
      <c r="CF79" s="13"/>
      <c r="CG79" s="13"/>
      <c r="CH79" s="362"/>
      <c r="CI79" s="53"/>
      <c r="CJ79" s="2"/>
      <c r="CK79" s="2"/>
      <c r="CL79" s="269"/>
      <c r="CM79" s="269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99"/>
      <c r="CZ79" s="356"/>
      <c r="DA79" s="299"/>
      <c r="DB79" s="299"/>
      <c r="DC79" s="299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16"/>
      <c r="BO80" s="13"/>
      <c r="BP80" s="13"/>
      <c r="BQ80" s="13"/>
      <c r="BR80" s="13"/>
      <c r="BS80" s="13"/>
      <c r="BT80" s="13"/>
      <c r="BV80" s="356"/>
      <c r="BW80" s="13"/>
      <c r="BX80" s="362"/>
      <c r="BY80" s="13"/>
      <c r="BZ80" s="362"/>
      <c r="CA80" s="362"/>
      <c r="CC80" s="356"/>
      <c r="CD80" s="13"/>
      <c r="CE80" s="362"/>
      <c r="CF80" s="13"/>
      <c r="CG80" s="13"/>
      <c r="CH80" s="362"/>
      <c r="CI80" s="53"/>
      <c r="CJ80" s="2"/>
      <c r="CK80" s="2"/>
      <c r="CL80" s="269"/>
      <c r="CM80" s="269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99"/>
      <c r="CZ80" s="356"/>
      <c r="DA80" s="299"/>
      <c r="DB80" s="299"/>
      <c r="DC80" s="299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16"/>
      <c r="BO81" s="13"/>
      <c r="BP81" s="13"/>
      <c r="BQ81" s="13"/>
      <c r="BR81" s="13"/>
      <c r="BS81" s="13"/>
      <c r="BT81" s="13"/>
      <c r="BV81" s="356"/>
      <c r="BW81" s="13"/>
      <c r="BX81" s="362"/>
      <c r="BY81" s="13"/>
      <c r="BZ81" s="362"/>
      <c r="CA81" s="362"/>
      <c r="CC81" s="356"/>
      <c r="CD81" s="13"/>
      <c r="CE81" s="362"/>
      <c r="CF81" s="13"/>
      <c r="CG81" s="13"/>
      <c r="CH81" s="362"/>
      <c r="CI81" s="53"/>
      <c r="CJ81" s="2"/>
      <c r="CK81" s="2"/>
      <c r="CL81" s="269"/>
      <c r="CM81" s="269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99"/>
      <c r="CZ81" s="356"/>
      <c r="DA81" s="299"/>
      <c r="DB81" s="299"/>
      <c r="DC81" s="299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12">
    <tabColor rgb="FFFF0000"/>
    <pageSetUpPr fitToPage="1"/>
  </sheetPr>
  <dimension ref="A1:DC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5" width="11.5703125" style="56" bestFit="1" customWidth="1"/>
    <col min="26" max="26" width="12.42578125" style="56" bestFit="1" customWidth="1"/>
    <col min="27" max="27" width="11.5703125" style="56" bestFit="1" customWidth="1"/>
    <col min="28" max="29" width="11" style="56" bestFit="1" customWidth="1"/>
    <col min="30" max="30" width="12.42578125" style="56" bestFit="1" customWidth="1"/>
    <col min="31" max="31" width="11.42578125" style="56" bestFit="1" customWidth="1"/>
    <col min="32" max="32" width="11.42578125" style="2" bestFit="1" customWidth="1"/>
    <col min="33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2" width="12.140625" style="56" bestFit="1" customWidth="1"/>
    <col min="43" max="43" width="12.85546875" style="56" bestFit="1" customWidth="1"/>
    <col min="44" max="44" width="12.5703125" style="56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5" width="11.42578125" style="56" bestFit="1" customWidth="1"/>
    <col min="56" max="56" width="12.85546875" style="56" bestFit="1" customWidth="1"/>
    <col min="57" max="57" width="12.5703125" style="56" bestFit="1" customWidth="1"/>
    <col min="58" max="58" width="12.5703125" style="2" bestFit="1" customWidth="1"/>
    <col min="59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14.85546875" style="2" bestFit="1" customWidth="1"/>
    <col min="77" max="77" width="5.42578125" style="2" bestFit="1" customWidth="1"/>
    <col min="78" max="78" width="14.85546875" style="2" bestFit="1" customWidth="1"/>
    <col min="79" max="79" width="7.85546875" style="389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14.85546875" style="2" bestFit="1" customWidth="1"/>
    <col min="84" max="85" width="5.42578125" style="2" bestFit="1" customWidth="1"/>
    <col min="86" max="86" width="14.85546875" style="2" bestFit="1" customWidth="1"/>
    <col min="87" max="87" width="7.5703125" style="2" bestFit="1" customWidth="1"/>
    <col min="88" max="88" width="5.42578125" bestFit="1" customWidth="1"/>
    <col min="89" max="89" width="8.7109375" bestFit="1" customWidth="1"/>
    <col min="90" max="90" width="8.5703125" style="367" bestFit="1" customWidth="1"/>
    <col min="91" max="91" width="14.85546875" style="367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0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9.7109375" style="637" bestFit="1" customWidth="1"/>
    <col min="104" max="104" width="9.7109375" style="359" bestFit="1" customWidth="1"/>
    <col min="105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325"/>
      <c r="BN2" s="325"/>
      <c r="BO2" s="325"/>
      <c r="BP2" s="325"/>
      <c r="BQ2" s="325"/>
      <c r="BR2" s="325"/>
      <c r="BS2" s="325"/>
      <c r="BT2" s="328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29"/>
      <c r="CJ2" s="262"/>
      <c r="CK2" s="69"/>
      <c r="CL2" s="365"/>
      <c r="CM2" s="365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79"/>
      <c r="CY2" s="629"/>
      <c r="CZ2" s="622"/>
      <c r="DA2" s="546"/>
      <c r="DB2" s="546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263"/>
      <c r="CK3" s="270"/>
      <c r="CL3" s="366"/>
      <c r="CM3" s="366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545"/>
      <c r="DB3" s="545"/>
      <c r="DC3" s="340"/>
    </row>
    <row r="4" spans="1:107" s="299" customFormat="1" ht="15" customHeight="1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263"/>
      <c r="CK4" s="270"/>
      <c r="CL4" s="264"/>
      <c r="CM4" s="366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545"/>
      <c r="DB4" s="545"/>
      <c r="DC4" s="340"/>
    </row>
    <row r="5" spans="1:107" s="299" customFormat="1" ht="15" customHeight="1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263"/>
      <c r="CK5" s="88"/>
      <c r="CL5" s="264"/>
      <c r="CM5" s="366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545"/>
      <c r="DB5" s="545"/>
      <c r="DC5" s="340"/>
    </row>
    <row r="6" spans="1:107" s="299" customFormat="1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337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124"/>
      <c r="CK6" s="13"/>
      <c r="CL6" s="366"/>
      <c r="CM6" s="366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545"/>
      <c r="DB6" s="545"/>
      <c r="DC6" s="340"/>
    </row>
    <row r="7" spans="1:107" s="299" customFormat="1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124"/>
      <c r="CK7" s="88"/>
      <c r="CL7" s="265"/>
      <c r="CM7" s="366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19"/>
      <c r="CY7" s="629"/>
      <c r="CZ7" s="622"/>
      <c r="DA7" s="545"/>
      <c r="DB7" s="545"/>
      <c r="DC7" s="340"/>
    </row>
    <row r="8" spans="1:107" s="299" customFormat="1" ht="15" customHeight="1">
      <c r="A8" s="314"/>
      <c r="B8" s="333"/>
      <c r="C8" s="312"/>
      <c r="D8" s="334"/>
      <c r="E8" s="335"/>
      <c r="F8" s="38"/>
      <c r="G8" s="13"/>
      <c r="H8" s="13"/>
      <c r="I8" s="47"/>
      <c r="J8" s="47"/>
      <c r="K8" s="47"/>
      <c r="L8" s="53"/>
      <c r="M8" s="53"/>
      <c r="N8" s="47"/>
      <c r="O8" s="47"/>
      <c r="P8" s="47"/>
      <c r="Q8" s="47"/>
      <c r="R8" s="47"/>
      <c r="S8" s="47"/>
      <c r="T8" s="47"/>
      <c r="U8" s="38"/>
      <c r="V8" s="13"/>
      <c r="W8" s="13"/>
      <c r="X8" s="47"/>
      <c r="Y8" s="47"/>
      <c r="Z8" s="47"/>
      <c r="AA8" s="47"/>
      <c r="AB8" s="47"/>
      <c r="AC8" s="47"/>
      <c r="AD8" s="47"/>
      <c r="AE8" s="47"/>
      <c r="AF8" s="47"/>
      <c r="AG8" s="38"/>
      <c r="AH8" s="13"/>
      <c r="AI8" s="13"/>
      <c r="AJ8" s="13"/>
      <c r="AK8" s="47"/>
      <c r="AL8" s="47"/>
      <c r="AM8" s="47"/>
      <c r="AN8" s="47"/>
      <c r="AO8" s="47"/>
      <c r="AP8" s="47"/>
      <c r="AQ8" s="47"/>
      <c r="AR8" s="47"/>
      <c r="AS8" s="47"/>
      <c r="AT8" s="38"/>
      <c r="AU8" s="13"/>
      <c r="AV8" s="13"/>
      <c r="AW8" s="13"/>
      <c r="AX8" s="47"/>
      <c r="AY8" s="47"/>
      <c r="AZ8" s="47"/>
      <c r="BA8" s="47"/>
      <c r="BB8" s="47"/>
      <c r="BC8" s="47"/>
      <c r="BD8" s="47"/>
      <c r="BE8" s="47"/>
      <c r="BF8" s="47"/>
      <c r="BG8" s="38"/>
      <c r="BH8" s="13"/>
      <c r="BI8" s="13"/>
      <c r="BJ8" s="545"/>
      <c r="BK8" s="340"/>
      <c r="BL8" s="396"/>
      <c r="BM8" s="397"/>
      <c r="BN8" s="397"/>
      <c r="BO8" s="399"/>
      <c r="BP8" s="399"/>
      <c r="BQ8" s="399"/>
      <c r="BR8" s="399"/>
      <c r="BS8" s="399"/>
      <c r="BT8" s="67"/>
      <c r="BU8" s="38"/>
      <c r="BV8" s="13"/>
      <c r="BW8" s="13"/>
      <c r="BX8" s="112"/>
      <c r="BY8" s="13"/>
      <c r="BZ8" s="112"/>
      <c r="CA8" s="371"/>
      <c r="CB8" s="38"/>
      <c r="CC8" s="13"/>
      <c r="CD8" s="13"/>
      <c r="CE8" s="112"/>
      <c r="CF8" s="13"/>
      <c r="CG8" s="13"/>
      <c r="CH8" s="112"/>
      <c r="CI8" s="371"/>
      <c r="CJ8" s="266"/>
      <c r="CK8" s="88"/>
      <c r="CL8" s="366"/>
      <c r="CM8" s="366"/>
      <c r="CN8" s="21"/>
      <c r="CO8" s="343"/>
      <c r="CP8" s="545"/>
      <c r="CQ8" s="545"/>
      <c r="CR8" s="545"/>
      <c r="CS8" s="340"/>
      <c r="CT8" s="318"/>
      <c r="CU8" s="88"/>
      <c r="CV8" s="88"/>
      <c r="CW8" s="319"/>
      <c r="CX8" s="319"/>
      <c r="CY8" s="629"/>
      <c r="CZ8" s="622"/>
      <c r="DA8" s="545"/>
      <c r="DB8" s="545"/>
      <c r="DC8" s="340"/>
    </row>
    <row r="9" spans="1:107" s="299" customFormat="1" ht="15" customHeight="1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124"/>
      <c r="CK9" s="270"/>
      <c r="CL9" s="366"/>
      <c r="CM9" s="366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19"/>
      <c r="CY9" s="629"/>
      <c r="CZ9" s="622"/>
      <c r="DA9" s="545"/>
      <c r="DB9" s="545"/>
      <c r="DC9" s="340"/>
    </row>
    <row r="10" spans="1:107" s="299" customFormat="1" ht="15.75">
      <c r="A10" s="314"/>
      <c r="B10" s="333"/>
      <c r="C10" s="312"/>
      <c r="D10" s="334"/>
      <c r="E10" s="335"/>
      <c r="F10" s="336"/>
      <c r="G10" s="337"/>
      <c r="H10" s="337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337"/>
      <c r="W10" s="337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337"/>
      <c r="AI10" s="337"/>
      <c r="AJ10" s="337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337"/>
      <c r="AV10" s="337"/>
      <c r="AW10" s="337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337"/>
      <c r="BI10" s="337"/>
      <c r="BJ10" s="337"/>
      <c r="BK10" s="340"/>
      <c r="BL10" s="336"/>
      <c r="BM10" s="337"/>
      <c r="BN10" s="337"/>
      <c r="BO10" s="337"/>
      <c r="BP10" s="337"/>
      <c r="BQ10" s="337"/>
      <c r="BR10" s="337"/>
      <c r="BS10" s="337"/>
      <c r="BT10" s="340"/>
      <c r="BU10" s="336"/>
      <c r="BV10" s="337"/>
      <c r="BW10" s="337"/>
      <c r="BX10" s="337"/>
      <c r="BY10" s="337"/>
      <c r="BZ10" s="337"/>
      <c r="CA10" s="369"/>
      <c r="CB10" s="336"/>
      <c r="CC10" s="337"/>
      <c r="CD10" s="337"/>
      <c r="CE10" s="337"/>
      <c r="CF10" s="337"/>
      <c r="CG10" s="337"/>
      <c r="CH10" s="337"/>
      <c r="CI10" s="340"/>
      <c r="CJ10" s="124"/>
      <c r="CK10" s="88"/>
      <c r="CL10" s="265"/>
      <c r="CM10" s="366"/>
      <c r="CN10" s="342"/>
      <c r="CO10" s="343"/>
      <c r="CP10" s="337"/>
      <c r="CQ10" s="337"/>
      <c r="CR10" s="337"/>
      <c r="CS10" s="340"/>
      <c r="CT10" s="318"/>
      <c r="CU10" s="311"/>
      <c r="CV10" s="311"/>
      <c r="CW10" s="319"/>
      <c r="CX10" s="319"/>
      <c r="CY10" s="629"/>
      <c r="CZ10" s="622"/>
      <c r="DA10" s="545"/>
      <c r="DB10" s="545"/>
      <c r="DC10" s="340"/>
    </row>
    <row r="11" spans="1:107" s="299" customFormat="1" ht="15" customHeight="1">
      <c r="A11" s="314"/>
      <c r="B11" s="333"/>
      <c r="C11" s="312"/>
      <c r="D11" s="334"/>
      <c r="E11" s="335"/>
      <c r="F11" s="336"/>
      <c r="G11" s="337"/>
      <c r="H11" s="337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337"/>
      <c r="W11" s="337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337"/>
      <c r="AI11" s="337"/>
      <c r="AJ11" s="337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337"/>
      <c r="AV11" s="337"/>
      <c r="AW11" s="337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337"/>
      <c r="BI11" s="337"/>
      <c r="BJ11" s="337"/>
      <c r="BK11" s="340"/>
      <c r="BL11" s="336"/>
      <c r="BM11" s="337"/>
      <c r="BN11" s="337"/>
      <c r="BO11" s="337"/>
      <c r="BP11" s="337"/>
      <c r="BQ11" s="337"/>
      <c r="BR11" s="337"/>
      <c r="BS11" s="337"/>
      <c r="BT11" s="340"/>
      <c r="BU11" s="336"/>
      <c r="BV11" s="337"/>
      <c r="BW11" s="337"/>
      <c r="BX11" s="337"/>
      <c r="BY11" s="337"/>
      <c r="BZ11" s="337"/>
      <c r="CA11" s="369"/>
      <c r="CB11" s="336"/>
      <c r="CC11" s="337"/>
      <c r="CD11" s="337"/>
      <c r="CE11" s="337"/>
      <c r="CF11" s="337"/>
      <c r="CG11" s="337"/>
      <c r="CH11" s="337"/>
      <c r="CI11" s="340"/>
      <c r="CJ11" s="124"/>
      <c r="CK11" s="88"/>
      <c r="CL11" s="265"/>
      <c r="CM11" s="366"/>
      <c r="CN11" s="342"/>
      <c r="CO11" s="343"/>
      <c r="CP11" s="337"/>
      <c r="CQ11" s="337"/>
      <c r="CR11" s="337"/>
      <c r="CS11" s="340"/>
      <c r="CT11" s="318"/>
      <c r="CU11" s="311"/>
      <c r="CV11" s="311"/>
      <c r="CW11" s="319"/>
      <c r="CX11" s="319"/>
      <c r="CY11" s="629"/>
      <c r="CZ11" s="622"/>
      <c r="DA11" s="545"/>
      <c r="DB11" s="545"/>
      <c r="DC11" s="340"/>
    </row>
    <row r="12" spans="1:107" s="299" customFormat="1" ht="15" customHeight="1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124"/>
      <c r="CK12" s="88"/>
      <c r="CL12" s="265"/>
      <c r="CM12" s="366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19"/>
      <c r="CY12" s="629"/>
      <c r="CZ12" s="622"/>
      <c r="DA12" s="545"/>
      <c r="DB12" s="545"/>
      <c r="DC12" s="340"/>
    </row>
    <row r="13" spans="1:107" s="299" customFormat="1" ht="15" customHeight="1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263"/>
      <c r="CK13" s="270"/>
      <c r="CL13" s="366"/>
      <c r="CM13" s="366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19"/>
      <c r="CY13" s="629"/>
      <c r="CZ13" s="622"/>
      <c r="DA13" s="545"/>
      <c r="DB13" s="545"/>
      <c r="DC13" s="340"/>
    </row>
    <row r="14" spans="1:107" s="299" customFormat="1" ht="15" customHeight="1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111"/>
      <c r="BY14" s="545"/>
      <c r="BZ14" s="111"/>
      <c r="CA14" s="369"/>
      <c r="CB14" s="336"/>
      <c r="CC14" s="545"/>
      <c r="CD14" s="545"/>
      <c r="CE14" s="111"/>
      <c r="CF14" s="545"/>
      <c r="CG14" s="545"/>
      <c r="CH14" s="111"/>
      <c r="CI14" s="369"/>
      <c r="CJ14" s="266"/>
      <c r="CK14" s="88"/>
      <c r="CL14" s="265"/>
      <c r="CM14" s="366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545"/>
      <c r="DB14" s="545"/>
      <c r="DC14" s="340"/>
    </row>
    <row r="15" spans="1:107" s="299" customFormat="1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111"/>
      <c r="BY15" s="545"/>
      <c r="BZ15" s="111"/>
      <c r="CA15" s="369"/>
      <c r="CB15" s="336"/>
      <c r="CC15" s="545"/>
      <c r="CD15" s="545"/>
      <c r="CE15" s="111"/>
      <c r="CF15" s="545"/>
      <c r="CG15" s="545"/>
      <c r="CH15" s="111"/>
      <c r="CI15" s="369"/>
      <c r="CJ15" s="124"/>
      <c r="CK15" s="88"/>
      <c r="CL15" s="265"/>
      <c r="CM15" s="260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19"/>
      <c r="CY15" s="629"/>
      <c r="CZ15" s="622"/>
      <c r="DA15" s="545"/>
      <c r="DB15" s="545"/>
      <c r="DC15" s="340"/>
    </row>
    <row r="16" spans="1:107" s="299" customFormat="1" ht="15.75">
      <c r="A16" s="314"/>
      <c r="B16" s="333"/>
      <c r="C16" s="312"/>
      <c r="D16" s="334"/>
      <c r="E16" s="335"/>
      <c r="F16" s="336"/>
      <c r="G16" s="337"/>
      <c r="H16" s="337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337"/>
      <c r="W16" s="337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337"/>
      <c r="AI16" s="337"/>
      <c r="AJ16" s="337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337"/>
      <c r="AV16" s="337"/>
      <c r="AW16" s="337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337"/>
      <c r="BI16" s="337"/>
      <c r="BJ16" s="337"/>
      <c r="BK16" s="340"/>
      <c r="BL16" s="336"/>
      <c r="BM16" s="337"/>
      <c r="BN16" s="337"/>
      <c r="BO16" s="337"/>
      <c r="BP16" s="337"/>
      <c r="BQ16" s="337"/>
      <c r="BR16" s="337"/>
      <c r="BS16" s="337"/>
      <c r="BT16" s="340"/>
      <c r="BU16" s="336"/>
      <c r="BV16" s="337"/>
      <c r="BW16" s="337"/>
      <c r="BX16" s="545"/>
      <c r="BY16" s="337"/>
      <c r="BZ16" s="545"/>
      <c r="CA16" s="369"/>
      <c r="CB16" s="336"/>
      <c r="CC16" s="337"/>
      <c r="CD16" s="337"/>
      <c r="CE16" s="545"/>
      <c r="CF16" s="337"/>
      <c r="CG16" s="337"/>
      <c r="CH16" s="545"/>
      <c r="CI16" s="340"/>
      <c r="CJ16" s="124"/>
      <c r="CK16" s="13"/>
      <c r="CL16" s="366"/>
      <c r="CM16" s="366"/>
      <c r="CN16" s="342"/>
      <c r="CO16" s="343"/>
      <c r="CP16" s="337"/>
      <c r="CQ16" s="337"/>
      <c r="CR16" s="337"/>
      <c r="CS16" s="340"/>
      <c r="CT16" s="318"/>
      <c r="CU16" s="311"/>
      <c r="CV16" s="311"/>
      <c r="CW16" s="319"/>
      <c r="CX16" s="319"/>
      <c r="CY16" s="629"/>
      <c r="CZ16" s="622"/>
      <c r="DA16" s="545"/>
      <c r="DB16" s="545"/>
      <c r="DC16" s="340"/>
    </row>
    <row r="17" spans="1:107" s="299" customFormat="1" ht="15" customHeight="1">
      <c r="A17" s="314"/>
      <c r="B17" s="333"/>
      <c r="C17" s="312"/>
      <c r="D17" s="334"/>
      <c r="E17" s="335"/>
      <c r="F17" s="336"/>
      <c r="G17" s="337"/>
      <c r="H17" s="337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337"/>
      <c r="W17" s="337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337"/>
      <c r="AI17" s="337"/>
      <c r="AJ17" s="337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337"/>
      <c r="AV17" s="337"/>
      <c r="AW17" s="337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337"/>
      <c r="BI17" s="337"/>
      <c r="BJ17" s="337"/>
      <c r="BK17" s="340"/>
      <c r="BL17" s="336"/>
      <c r="BM17" s="337"/>
      <c r="BN17" s="337"/>
      <c r="BO17" s="337"/>
      <c r="BP17" s="337"/>
      <c r="BQ17" s="337"/>
      <c r="BR17" s="337"/>
      <c r="BS17" s="337"/>
      <c r="BT17" s="340"/>
      <c r="BU17" s="336"/>
      <c r="BV17" s="337"/>
      <c r="BW17" s="337"/>
      <c r="BX17" s="337"/>
      <c r="BY17" s="337"/>
      <c r="BZ17" s="337"/>
      <c r="CA17" s="369"/>
      <c r="CB17" s="336"/>
      <c r="CC17" s="337"/>
      <c r="CD17" s="337"/>
      <c r="CE17" s="337"/>
      <c r="CF17" s="337"/>
      <c r="CG17" s="337"/>
      <c r="CH17" s="337"/>
      <c r="CI17" s="340"/>
      <c r="CJ17" s="266"/>
      <c r="CK17" s="270"/>
      <c r="CL17" s="366"/>
      <c r="CM17" s="366"/>
      <c r="CN17" s="342"/>
      <c r="CO17" s="343"/>
      <c r="CP17" s="337"/>
      <c r="CQ17" s="337"/>
      <c r="CR17" s="337"/>
      <c r="CS17" s="340"/>
      <c r="CT17" s="318"/>
      <c r="CU17" s="311"/>
      <c r="CV17" s="311"/>
      <c r="CW17" s="319"/>
      <c r="CX17" s="319"/>
      <c r="CY17" s="629"/>
      <c r="CZ17" s="622"/>
      <c r="DA17" s="545"/>
      <c r="DB17" s="545"/>
      <c r="DC17" s="340"/>
    </row>
    <row r="18" spans="1:107" s="299" customFormat="1" ht="15" customHeight="1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124"/>
      <c r="CK18" s="13"/>
      <c r="CL18" s="366"/>
      <c r="CM18" s="366"/>
      <c r="CN18" s="342"/>
      <c r="CO18" s="343"/>
      <c r="CP18" s="337"/>
      <c r="CQ18" s="337"/>
      <c r="CR18" s="337"/>
      <c r="CS18" s="340"/>
      <c r="CT18" s="318"/>
      <c r="CU18" s="311"/>
      <c r="CV18" s="311"/>
      <c r="CW18" s="319"/>
      <c r="CX18" s="319"/>
      <c r="CY18" s="629"/>
      <c r="CZ18" s="622"/>
      <c r="DA18" s="545"/>
      <c r="DB18" s="545"/>
      <c r="DC18" s="340"/>
    </row>
    <row r="19" spans="1:107" s="299" customFormat="1" ht="15" customHeight="1">
      <c r="A19" s="314"/>
      <c r="B19" s="333"/>
      <c r="C19" s="312"/>
      <c r="D19" s="334"/>
      <c r="E19" s="335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40"/>
      <c r="BL19" s="396"/>
      <c r="BM19" s="397"/>
      <c r="BN19" s="397"/>
      <c r="BO19" s="399"/>
      <c r="BP19" s="399"/>
      <c r="BQ19" s="399"/>
      <c r="BR19" s="399"/>
      <c r="BS19" s="399"/>
      <c r="BT19" s="67"/>
      <c r="BU19" s="38"/>
      <c r="BV19" s="13"/>
      <c r="BW19" s="13"/>
      <c r="BX19" s="112"/>
      <c r="BY19" s="13"/>
      <c r="BZ19" s="112"/>
      <c r="CA19" s="371"/>
      <c r="CB19" s="38"/>
      <c r="CC19" s="13"/>
      <c r="CD19" s="13"/>
      <c r="CE19" s="112"/>
      <c r="CF19" s="13"/>
      <c r="CG19" s="13"/>
      <c r="CH19" s="112"/>
      <c r="CI19" s="371"/>
      <c r="CJ19" s="124"/>
      <c r="CK19" s="88"/>
      <c r="CL19" s="265"/>
      <c r="CM19" s="366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2"/>
      <c r="DA19" s="545"/>
      <c r="DB19" s="545"/>
      <c r="DC19" s="340"/>
    </row>
    <row r="20" spans="1:107" s="299" customFormat="1" ht="15.75">
      <c r="A20" s="314"/>
      <c r="B20" s="333"/>
      <c r="C20" s="312"/>
      <c r="D20" s="334"/>
      <c r="E20" s="335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40"/>
      <c r="BL20" s="396"/>
      <c r="BM20" s="397"/>
      <c r="BN20" s="397"/>
      <c r="BO20" s="399"/>
      <c r="BP20" s="399"/>
      <c r="BQ20" s="399"/>
      <c r="BR20" s="399"/>
      <c r="BS20" s="399"/>
      <c r="BT20" s="67"/>
      <c r="BU20" s="38"/>
      <c r="BV20" s="13"/>
      <c r="BW20" s="13"/>
      <c r="BX20" s="112"/>
      <c r="BY20" s="13"/>
      <c r="BZ20" s="112"/>
      <c r="CA20" s="371"/>
      <c r="CB20" s="38"/>
      <c r="CC20" s="13"/>
      <c r="CD20" s="13"/>
      <c r="CE20" s="112"/>
      <c r="CF20" s="13"/>
      <c r="CG20" s="13"/>
      <c r="CH20" s="112"/>
      <c r="CI20" s="371"/>
      <c r="CJ20" s="124"/>
      <c r="CK20" s="88"/>
      <c r="CL20" s="265"/>
      <c r="CM20" s="112"/>
      <c r="CN20" s="21"/>
      <c r="CO20" s="343"/>
      <c r="CP20" s="545"/>
      <c r="CQ20" s="545"/>
      <c r="CR20" s="545"/>
      <c r="CS20" s="340"/>
      <c r="CT20" s="318"/>
      <c r="CU20" s="88"/>
      <c r="CV20" s="88"/>
      <c r="CW20" s="319"/>
      <c r="CX20" s="319"/>
      <c r="CY20" s="629"/>
      <c r="CZ20" s="623"/>
      <c r="DA20" s="545"/>
      <c r="DB20" s="545"/>
      <c r="DC20" s="340"/>
    </row>
    <row r="21" spans="1:107" s="299" customFormat="1" ht="15.75">
      <c r="A21" s="314"/>
      <c r="B21" s="333"/>
      <c r="C21" s="312"/>
      <c r="D21" s="334"/>
      <c r="E21" s="335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337"/>
      <c r="BK21" s="340"/>
      <c r="BL21" s="396"/>
      <c r="BM21" s="397"/>
      <c r="BN21" s="397"/>
      <c r="BO21" s="399"/>
      <c r="BP21" s="399"/>
      <c r="BQ21" s="399"/>
      <c r="BR21" s="399"/>
      <c r="BS21" s="399"/>
      <c r="BT21" s="67"/>
      <c r="BU21" s="38"/>
      <c r="BV21" s="13"/>
      <c r="BW21" s="13"/>
      <c r="BX21" s="112"/>
      <c r="BY21" s="13"/>
      <c r="BZ21" s="112"/>
      <c r="CA21" s="371"/>
      <c r="CB21" s="38"/>
      <c r="CC21" s="13"/>
      <c r="CD21" s="13"/>
      <c r="CE21" s="112"/>
      <c r="CF21" s="13"/>
      <c r="CG21" s="13"/>
      <c r="CH21" s="112"/>
      <c r="CI21" s="371"/>
      <c r="CJ21" s="266"/>
      <c r="CK21" s="88"/>
      <c r="CL21" s="265"/>
      <c r="CM21" s="366"/>
      <c r="CN21" s="21"/>
      <c r="CO21" s="343"/>
      <c r="CP21" s="337"/>
      <c r="CQ21" s="337"/>
      <c r="CR21" s="337"/>
      <c r="CS21" s="340"/>
      <c r="CT21" s="318"/>
      <c r="CU21" s="88"/>
      <c r="CV21" s="88"/>
      <c r="CW21" s="319"/>
      <c r="CX21" s="319"/>
      <c r="CY21" s="629"/>
      <c r="CZ21" s="623"/>
      <c r="DA21" s="545"/>
      <c r="DB21" s="545"/>
      <c r="DC21" s="340"/>
    </row>
    <row r="22" spans="1:107" s="299" customFormat="1" ht="15.75">
      <c r="A22" s="314"/>
      <c r="B22" s="333"/>
      <c r="C22" s="312"/>
      <c r="D22" s="334"/>
      <c r="E22" s="33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545"/>
      <c r="BK22" s="340"/>
      <c r="BL22" s="396"/>
      <c r="BM22" s="397"/>
      <c r="BN22" s="397"/>
      <c r="BO22" s="399"/>
      <c r="BP22" s="399"/>
      <c r="BQ22" s="399"/>
      <c r="BR22" s="399"/>
      <c r="BS22" s="399"/>
      <c r="BT22" s="67"/>
      <c r="BU22" s="38"/>
      <c r="BV22" s="13"/>
      <c r="BW22" s="13"/>
      <c r="BX22" s="112"/>
      <c r="BY22" s="13"/>
      <c r="BZ22" s="112"/>
      <c r="CA22" s="371"/>
      <c r="CB22" s="38"/>
      <c r="CC22" s="13"/>
      <c r="CD22" s="13"/>
      <c r="CE22" s="112"/>
      <c r="CF22" s="13"/>
      <c r="CG22" s="13"/>
      <c r="CH22" s="112"/>
      <c r="CI22" s="371"/>
      <c r="CJ22" s="266"/>
      <c r="CK22" s="88"/>
      <c r="CL22" s="265"/>
      <c r="CM22" s="366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19"/>
      <c r="CY22" s="629"/>
      <c r="CZ22" s="623"/>
      <c r="DA22" s="545"/>
      <c r="DB22" s="545"/>
      <c r="DC22" s="340"/>
    </row>
    <row r="23" spans="1:107" s="299" customFormat="1" ht="16.5" thickBot="1">
      <c r="A23" s="314"/>
      <c r="B23" s="333"/>
      <c r="C23" s="312"/>
      <c r="D23" s="334"/>
      <c r="E23" s="335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545"/>
      <c r="BK23" s="340"/>
      <c r="BL23" s="396"/>
      <c r="BM23" s="397"/>
      <c r="BN23" s="397"/>
      <c r="BO23" s="399"/>
      <c r="BP23" s="399"/>
      <c r="BQ23" s="399"/>
      <c r="BR23" s="399"/>
      <c r="BS23" s="399"/>
      <c r="BT23" s="67"/>
      <c r="BU23" s="38"/>
      <c r="BV23" s="13"/>
      <c r="BW23" s="13"/>
      <c r="BX23" s="112"/>
      <c r="BY23" s="13"/>
      <c r="BZ23" s="112"/>
      <c r="CA23" s="371"/>
      <c r="CB23" s="38"/>
      <c r="CC23" s="13"/>
      <c r="CD23" s="13"/>
      <c r="CE23" s="112"/>
      <c r="CF23" s="13"/>
      <c r="CG23" s="13"/>
      <c r="CH23" s="112"/>
      <c r="CI23" s="371"/>
      <c r="CJ23" s="266"/>
      <c r="CK23" s="88"/>
      <c r="CL23" s="265"/>
      <c r="CM23" s="366"/>
      <c r="CN23" s="21"/>
      <c r="CO23" s="343"/>
      <c r="CP23" s="545"/>
      <c r="CQ23" s="545"/>
      <c r="CR23" s="545"/>
      <c r="CS23" s="340"/>
      <c r="CT23" s="318"/>
      <c r="CU23" s="88"/>
      <c r="CV23" s="88"/>
      <c r="CW23" s="319"/>
      <c r="CX23" s="319"/>
      <c r="CY23" s="629"/>
      <c r="CZ23" s="623"/>
      <c r="DA23" s="545"/>
      <c r="DB23" s="545"/>
      <c r="DC23" s="340"/>
    </row>
    <row r="24" spans="1:107" s="299" customFormat="1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68"/>
      <c r="CB24" s="324"/>
      <c r="CC24" s="546"/>
      <c r="CD24" s="546"/>
      <c r="CE24" s="546"/>
      <c r="CF24" s="546"/>
      <c r="CG24" s="546"/>
      <c r="CH24" s="546"/>
      <c r="CI24" s="328"/>
      <c r="CJ24" s="635"/>
      <c r="CK24" s="69"/>
      <c r="CL24" s="365"/>
      <c r="CM24" s="365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17"/>
      <c r="CY24" s="629"/>
      <c r="CZ24" s="623"/>
      <c r="DA24" s="545"/>
      <c r="DB24" s="545"/>
      <c r="DC24" s="340"/>
    </row>
    <row r="25" spans="1:107" s="299" customFormat="1" ht="15" customHeight="1" thickBot="1">
      <c r="A25" s="314"/>
      <c r="B25" s="333"/>
      <c r="C25" s="312"/>
      <c r="D25" s="334"/>
      <c r="E25" s="335"/>
      <c r="F25" s="336"/>
      <c r="G25" s="337"/>
      <c r="H25" s="337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337"/>
      <c r="W25" s="337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337"/>
      <c r="AI25" s="337"/>
      <c r="AJ25" s="337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337"/>
      <c r="AV25" s="337"/>
      <c r="AW25" s="337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337"/>
      <c r="BI25" s="337"/>
      <c r="BJ25" s="337"/>
      <c r="BK25" s="340"/>
      <c r="BL25" s="336"/>
      <c r="BM25" s="337"/>
      <c r="BN25" s="337"/>
      <c r="BO25" s="337"/>
      <c r="BP25" s="337"/>
      <c r="BQ25" s="337"/>
      <c r="BR25" s="337"/>
      <c r="BS25" s="337"/>
      <c r="BT25" s="340"/>
      <c r="BU25" s="336"/>
      <c r="BV25" s="337"/>
      <c r="BW25" s="337"/>
      <c r="BX25" s="337"/>
      <c r="BY25" s="337"/>
      <c r="BZ25" s="337"/>
      <c r="CA25" s="369"/>
      <c r="CB25" s="336"/>
      <c r="CC25" s="337"/>
      <c r="CD25" s="337"/>
      <c r="CE25" s="337"/>
      <c r="CF25" s="337"/>
      <c r="CG25" s="337"/>
      <c r="CH25" s="337"/>
      <c r="CI25" s="340"/>
      <c r="CJ25" s="263"/>
      <c r="CK25" s="270"/>
      <c r="CL25" s="366"/>
      <c r="CM25" s="366"/>
      <c r="CN25" s="342"/>
      <c r="CO25" s="343"/>
      <c r="CP25" s="337"/>
      <c r="CQ25" s="337"/>
      <c r="CR25" s="337"/>
      <c r="CS25" s="340"/>
      <c r="CT25" s="318"/>
      <c r="CU25" s="311"/>
      <c r="CV25" s="311"/>
      <c r="CW25" s="319"/>
      <c r="CX25" s="319"/>
      <c r="CY25" s="629"/>
      <c r="CZ25" s="623"/>
      <c r="DA25" s="41"/>
      <c r="DB25" s="41"/>
      <c r="DC25" s="34"/>
    </row>
    <row r="26" spans="1:107" s="299" customFormat="1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337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263"/>
      <c r="CK26" s="270"/>
      <c r="CL26" s="264"/>
      <c r="CM26" s="366"/>
      <c r="CN26" s="342"/>
      <c r="CO26" s="343"/>
      <c r="CP26" s="337"/>
      <c r="CQ26" s="337"/>
      <c r="CR26" s="337"/>
      <c r="CS26" s="340"/>
      <c r="CT26" s="318"/>
      <c r="CU26" s="311"/>
      <c r="CV26" s="311"/>
      <c r="CW26" s="319"/>
      <c r="CX26" s="319"/>
      <c r="CY26" s="631"/>
      <c r="CZ26" s="621"/>
      <c r="DA26" s="546"/>
      <c r="DB26" s="546"/>
      <c r="DC26" s="328"/>
    </row>
    <row r="27" spans="1:107" s="299" customFormat="1" ht="15" customHeight="1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337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263"/>
      <c r="CK27" s="88"/>
      <c r="CL27" s="264"/>
      <c r="CM27" s="366"/>
      <c r="CN27" s="342"/>
      <c r="CO27" s="343"/>
      <c r="CP27" s="337"/>
      <c r="CQ27" s="337"/>
      <c r="CR27" s="337"/>
      <c r="CS27" s="340"/>
      <c r="CT27" s="318"/>
      <c r="CU27" s="311"/>
      <c r="CV27" s="311"/>
      <c r="CW27" s="319"/>
      <c r="CX27" s="319"/>
      <c r="CY27" s="629"/>
      <c r="CZ27" s="622"/>
      <c r="DA27" s="545"/>
      <c r="DB27" s="545"/>
      <c r="DC27" s="340"/>
    </row>
    <row r="28" spans="1:107" s="299" customFormat="1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124"/>
      <c r="CK28" s="13"/>
      <c r="CL28" s="366"/>
      <c r="CM28" s="366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1"/>
      <c r="CY28" s="629"/>
      <c r="CZ28" s="622"/>
      <c r="DA28" s="545"/>
      <c r="DB28" s="545"/>
      <c r="DC28" s="340"/>
    </row>
    <row r="29" spans="1:107" s="299" customFormat="1" ht="15" customHeight="1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124"/>
      <c r="CK29" s="88"/>
      <c r="CL29" s="265"/>
      <c r="CM29" s="366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545"/>
      <c r="DB29" s="545"/>
      <c r="DC29" s="340"/>
    </row>
    <row r="30" spans="1:107" s="299" customFormat="1" ht="15" customHeight="1">
      <c r="A30" s="314"/>
      <c r="B30" s="333"/>
      <c r="C30" s="312"/>
      <c r="D30" s="334"/>
      <c r="E30" s="335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266"/>
      <c r="CK30" s="88"/>
      <c r="CL30" s="265"/>
      <c r="CM30" s="366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545"/>
      <c r="DB30" s="545"/>
      <c r="DC30" s="340"/>
    </row>
    <row r="31" spans="1:107" s="299" customFormat="1" ht="15" customHeight="1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124"/>
      <c r="CK31" s="270"/>
      <c r="CL31" s="366"/>
      <c r="CM31" s="366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545"/>
      <c r="DB31" s="545"/>
      <c r="DC31" s="340"/>
    </row>
    <row r="32" spans="1:107" s="299" customFormat="1" ht="15" customHeight="1">
      <c r="A32" s="314"/>
      <c r="B32" s="333"/>
      <c r="C32" s="312"/>
      <c r="D32" s="334"/>
      <c r="E32" s="335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124"/>
      <c r="CK32" s="88"/>
      <c r="CL32" s="265"/>
      <c r="CM32" s="366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545"/>
      <c r="DB32" s="545"/>
      <c r="DC32" s="340"/>
    </row>
    <row r="33" spans="1:107" s="299" customFormat="1" ht="15.75">
      <c r="A33" s="314"/>
      <c r="B33" s="333"/>
      <c r="C33" s="312"/>
      <c r="D33" s="334"/>
      <c r="E33" s="335"/>
      <c r="F33" s="336"/>
      <c r="G33" s="337"/>
      <c r="H33" s="337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337"/>
      <c r="W33" s="337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337"/>
      <c r="AI33" s="337"/>
      <c r="AJ33" s="337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337"/>
      <c r="AV33" s="337"/>
      <c r="AW33" s="337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337"/>
      <c r="BI33" s="337"/>
      <c r="BJ33" s="337"/>
      <c r="BK33" s="340"/>
      <c r="BL33" s="336"/>
      <c r="BM33" s="337"/>
      <c r="BN33" s="337"/>
      <c r="BO33" s="337"/>
      <c r="BP33" s="337"/>
      <c r="BQ33" s="337"/>
      <c r="BR33" s="337"/>
      <c r="BS33" s="337"/>
      <c r="BT33" s="340"/>
      <c r="BU33" s="336"/>
      <c r="BV33" s="337"/>
      <c r="BW33" s="337"/>
      <c r="BX33" s="337"/>
      <c r="BY33" s="337"/>
      <c r="BZ33" s="337"/>
      <c r="CA33" s="369"/>
      <c r="CB33" s="336"/>
      <c r="CC33" s="337"/>
      <c r="CD33" s="337"/>
      <c r="CE33" s="337"/>
      <c r="CF33" s="337"/>
      <c r="CG33" s="337"/>
      <c r="CH33" s="337"/>
      <c r="CI33" s="340"/>
      <c r="CJ33" s="266"/>
      <c r="CK33" s="88"/>
      <c r="CL33" s="265"/>
      <c r="CM33" s="366"/>
      <c r="CN33" s="342"/>
      <c r="CO33" s="343"/>
      <c r="CP33" s="337"/>
      <c r="CQ33" s="337"/>
      <c r="CR33" s="337"/>
      <c r="CS33" s="340"/>
      <c r="CT33" s="318"/>
      <c r="CU33" s="311"/>
      <c r="CV33" s="311"/>
      <c r="CW33" s="319"/>
      <c r="CX33" s="319"/>
      <c r="CY33" s="629"/>
      <c r="CZ33" s="622"/>
      <c r="DA33" s="545"/>
      <c r="DB33" s="545"/>
      <c r="DC33" s="340"/>
    </row>
    <row r="34" spans="1:107" s="299" customFormat="1" ht="15" customHeight="1">
      <c r="A34" s="314"/>
      <c r="B34" s="333"/>
      <c r="C34" s="312"/>
      <c r="D34" s="334"/>
      <c r="E34" s="335"/>
      <c r="F34" s="336"/>
      <c r="G34" s="337"/>
      <c r="H34" s="337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337"/>
      <c r="W34" s="337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337"/>
      <c r="AI34" s="337"/>
      <c r="AJ34" s="33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337"/>
      <c r="AV34" s="337"/>
      <c r="AW34" s="337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337"/>
      <c r="BI34" s="337"/>
      <c r="BJ34" s="337"/>
      <c r="BK34" s="340"/>
      <c r="BL34" s="336"/>
      <c r="BM34" s="337"/>
      <c r="BN34" s="337"/>
      <c r="BO34" s="337"/>
      <c r="BP34" s="337"/>
      <c r="BQ34" s="337"/>
      <c r="BR34" s="337"/>
      <c r="BS34" s="337"/>
      <c r="BT34" s="340"/>
      <c r="BU34" s="336"/>
      <c r="BV34" s="337"/>
      <c r="BW34" s="337"/>
      <c r="BX34" s="337"/>
      <c r="BY34" s="337"/>
      <c r="BZ34" s="337"/>
      <c r="CA34" s="369"/>
      <c r="CB34" s="336"/>
      <c r="CC34" s="337"/>
      <c r="CD34" s="337"/>
      <c r="CE34" s="337"/>
      <c r="CF34" s="337"/>
      <c r="CG34" s="337"/>
      <c r="CH34" s="337"/>
      <c r="CI34" s="340"/>
      <c r="CJ34" s="124"/>
      <c r="CK34" s="88"/>
      <c r="CL34" s="265"/>
      <c r="CM34" s="366"/>
      <c r="CN34" s="342"/>
      <c r="CO34" s="343"/>
      <c r="CP34" s="337"/>
      <c r="CQ34" s="337"/>
      <c r="CR34" s="337"/>
      <c r="CS34" s="340"/>
      <c r="CT34" s="318"/>
      <c r="CU34" s="311"/>
      <c r="CV34" s="311"/>
      <c r="CW34" s="319"/>
      <c r="CX34" s="319"/>
      <c r="CY34" s="629"/>
      <c r="CZ34" s="622"/>
      <c r="DA34" s="545"/>
      <c r="DB34" s="545"/>
      <c r="DC34" s="340"/>
    </row>
    <row r="35" spans="1:107" s="299" customFormat="1" ht="15" customHeight="1">
      <c r="A35" s="314"/>
      <c r="B35" s="333"/>
      <c r="C35" s="312"/>
      <c r="D35" s="334"/>
      <c r="E35" s="335"/>
      <c r="F35" s="336"/>
      <c r="G35" s="337"/>
      <c r="H35" s="337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337"/>
      <c r="W35" s="337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337"/>
      <c r="AI35" s="337"/>
      <c r="AJ35" s="33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337"/>
      <c r="AV35" s="337"/>
      <c r="AW35" s="337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337"/>
      <c r="BI35" s="337"/>
      <c r="BJ35" s="337"/>
      <c r="BK35" s="340"/>
      <c r="BL35" s="336"/>
      <c r="BM35" s="337"/>
      <c r="BN35" s="337"/>
      <c r="BO35" s="337"/>
      <c r="BP35" s="337"/>
      <c r="BQ35" s="337"/>
      <c r="BR35" s="337"/>
      <c r="BS35" s="337"/>
      <c r="BT35" s="340"/>
      <c r="BU35" s="336"/>
      <c r="BV35" s="337"/>
      <c r="BW35" s="337"/>
      <c r="BX35" s="337"/>
      <c r="BY35" s="337"/>
      <c r="BZ35" s="337"/>
      <c r="CA35" s="369"/>
      <c r="CB35" s="336"/>
      <c r="CC35" s="337"/>
      <c r="CD35" s="337"/>
      <c r="CE35" s="337"/>
      <c r="CF35" s="337"/>
      <c r="CG35" s="337"/>
      <c r="CH35" s="337"/>
      <c r="CI35" s="340"/>
      <c r="CJ35" s="263"/>
      <c r="CK35" s="270"/>
      <c r="CL35" s="366"/>
      <c r="CM35" s="366"/>
      <c r="CN35" s="342"/>
      <c r="CO35" s="343"/>
      <c r="CP35" s="337"/>
      <c r="CQ35" s="337"/>
      <c r="CR35" s="337"/>
      <c r="CS35" s="340"/>
      <c r="CT35" s="318"/>
      <c r="CU35" s="311"/>
      <c r="CV35" s="311"/>
      <c r="CW35" s="319"/>
      <c r="CX35" s="319"/>
      <c r="CY35" s="629"/>
      <c r="CZ35" s="622"/>
      <c r="DA35" s="545"/>
      <c r="DB35" s="545"/>
      <c r="DC35" s="340"/>
    </row>
    <row r="36" spans="1:107" s="299" customFormat="1" ht="15" customHeight="1">
      <c r="A36" s="314"/>
      <c r="B36" s="333"/>
      <c r="C36" s="312"/>
      <c r="D36" s="334"/>
      <c r="E36" s="335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111"/>
      <c r="BY36" s="545"/>
      <c r="BZ36" s="111"/>
      <c r="CA36" s="369"/>
      <c r="CB36" s="336"/>
      <c r="CC36" s="545"/>
      <c r="CD36" s="545"/>
      <c r="CE36" s="111"/>
      <c r="CF36" s="545"/>
      <c r="CG36" s="545"/>
      <c r="CH36" s="111"/>
      <c r="CI36" s="369"/>
      <c r="CJ36" s="266"/>
      <c r="CK36" s="88"/>
      <c r="CL36" s="265"/>
      <c r="CM36" s="366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19"/>
      <c r="CY36" s="629"/>
      <c r="CZ36" s="622"/>
      <c r="DA36" s="545"/>
      <c r="DB36" s="545"/>
      <c r="DC36" s="340"/>
    </row>
    <row r="37" spans="1:107" s="299" customFormat="1" ht="15" customHeight="1">
      <c r="A37" s="314"/>
      <c r="B37" s="333"/>
      <c r="C37" s="312"/>
      <c r="D37" s="334"/>
      <c r="E37" s="335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111"/>
      <c r="BY37" s="545"/>
      <c r="BZ37" s="111"/>
      <c r="CA37" s="369"/>
      <c r="CB37" s="336"/>
      <c r="CC37" s="545"/>
      <c r="CD37" s="545"/>
      <c r="CE37" s="111"/>
      <c r="CF37" s="545"/>
      <c r="CG37" s="545"/>
      <c r="CH37" s="111"/>
      <c r="CI37" s="369"/>
      <c r="CJ37" s="124"/>
      <c r="CK37" s="88"/>
      <c r="CL37" s="265"/>
      <c r="CM37" s="260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19"/>
      <c r="CY37" s="629"/>
      <c r="CZ37" s="622"/>
      <c r="DA37" s="545"/>
      <c r="DB37" s="545"/>
      <c r="DC37" s="340"/>
    </row>
    <row r="38" spans="1:107" s="299" customFormat="1" ht="15.75">
      <c r="A38" s="314"/>
      <c r="B38" s="333"/>
      <c r="C38" s="312"/>
      <c r="D38" s="334"/>
      <c r="E38" s="335"/>
      <c r="F38" s="336"/>
      <c r="G38" s="337"/>
      <c r="H38" s="337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337"/>
      <c r="W38" s="337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337"/>
      <c r="AI38" s="337"/>
      <c r="AJ38" s="33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337"/>
      <c r="AV38" s="337"/>
      <c r="AW38" s="337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337"/>
      <c r="BI38" s="337"/>
      <c r="BJ38" s="337"/>
      <c r="BK38" s="340"/>
      <c r="BL38" s="336"/>
      <c r="BM38" s="337"/>
      <c r="BN38" s="337"/>
      <c r="BO38" s="337"/>
      <c r="BP38" s="337"/>
      <c r="BQ38" s="337"/>
      <c r="BR38" s="337"/>
      <c r="BS38" s="337"/>
      <c r="BT38" s="340"/>
      <c r="BU38" s="336"/>
      <c r="BV38" s="337"/>
      <c r="BW38" s="337"/>
      <c r="BX38" s="545"/>
      <c r="BY38" s="337"/>
      <c r="BZ38" s="545"/>
      <c r="CA38" s="369"/>
      <c r="CB38" s="336"/>
      <c r="CC38" s="337"/>
      <c r="CD38" s="337"/>
      <c r="CE38" s="545"/>
      <c r="CF38" s="337"/>
      <c r="CG38" s="337"/>
      <c r="CH38" s="545"/>
      <c r="CI38" s="340"/>
      <c r="CJ38" s="124"/>
      <c r="CK38" s="13"/>
      <c r="CL38" s="366"/>
      <c r="CM38" s="366"/>
      <c r="CN38" s="342"/>
      <c r="CO38" s="343"/>
      <c r="CP38" s="337"/>
      <c r="CQ38" s="337"/>
      <c r="CR38" s="337"/>
      <c r="CS38" s="340"/>
      <c r="CT38" s="318"/>
      <c r="CU38" s="311"/>
      <c r="CV38" s="311"/>
      <c r="CW38" s="319"/>
      <c r="CX38" s="319"/>
      <c r="CY38" s="629"/>
      <c r="CZ38" s="622"/>
      <c r="DA38" s="545"/>
      <c r="DB38" s="545"/>
      <c r="DC38" s="340"/>
    </row>
    <row r="39" spans="1:107" s="299" customFormat="1" ht="15" customHeight="1">
      <c r="A39" s="314"/>
      <c r="B39" s="333"/>
      <c r="C39" s="312"/>
      <c r="D39" s="334"/>
      <c r="E39" s="335"/>
      <c r="F39" s="336"/>
      <c r="G39" s="337"/>
      <c r="H39" s="337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337"/>
      <c r="W39" s="337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337"/>
      <c r="AI39" s="337"/>
      <c r="AJ39" s="33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337"/>
      <c r="AV39" s="337"/>
      <c r="AW39" s="337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337"/>
      <c r="BI39" s="337"/>
      <c r="BJ39" s="337"/>
      <c r="BK39" s="340"/>
      <c r="BL39" s="336"/>
      <c r="BM39" s="337"/>
      <c r="BN39" s="337"/>
      <c r="BO39" s="337"/>
      <c r="BP39" s="337"/>
      <c r="BQ39" s="337"/>
      <c r="BR39" s="337"/>
      <c r="BS39" s="337"/>
      <c r="BT39" s="340"/>
      <c r="BU39" s="336"/>
      <c r="BV39" s="337"/>
      <c r="BW39" s="337"/>
      <c r="BX39" s="337"/>
      <c r="BY39" s="337"/>
      <c r="BZ39" s="337"/>
      <c r="CA39" s="369"/>
      <c r="CB39" s="336"/>
      <c r="CC39" s="337"/>
      <c r="CD39" s="337"/>
      <c r="CE39" s="337"/>
      <c r="CF39" s="337"/>
      <c r="CG39" s="337"/>
      <c r="CH39" s="337"/>
      <c r="CI39" s="340"/>
      <c r="CJ39" s="266"/>
      <c r="CK39" s="88"/>
      <c r="CL39" s="265"/>
      <c r="CM39" s="366"/>
      <c r="CN39" s="21"/>
      <c r="CO39" s="343"/>
      <c r="CP39" s="337"/>
      <c r="CQ39" s="337"/>
      <c r="CR39" s="337"/>
      <c r="CS39" s="340"/>
      <c r="CT39" s="318"/>
      <c r="CU39" s="311"/>
      <c r="CV39" s="311"/>
      <c r="CW39" s="319"/>
      <c r="CX39" s="319"/>
      <c r="CY39" s="629"/>
      <c r="CZ39" s="622"/>
      <c r="DA39" s="545"/>
      <c r="DB39" s="545"/>
      <c r="DC39" s="340"/>
    </row>
    <row r="40" spans="1:107" s="299" customFormat="1" ht="15" customHeight="1">
      <c r="A40" s="314"/>
      <c r="B40" s="333"/>
      <c r="C40" s="312"/>
      <c r="D40" s="334"/>
      <c r="E40" s="33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124"/>
      <c r="CK40" s="13"/>
      <c r="CL40" s="366"/>
      <c r="CM40" s="366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19"/>
      <c r="CY40" s="629"/>
      <c r="CZ40" s="622"/>
      <c r="DA40" s="545"/>
      <c r="DB40" s="545"/>
      <c r="DC40" s="340"/>
    </row>
    <row r="41" spans="1:107" s="299" customFormat="1" ht="15" customHeight="1">
      <c r="A41" s="314"/>
      <c r="B41" s="333"/>
      <c r="C41" s="312"/>
      <c r="D41" s="334"/>
      <c r="E41" s="33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96"/>
      <c r="BM41" s="397"/>
      <c r="BN41" s="397"/>
      <c r="BO41" s="399"/>
      <c r="BP41" s="399"/>
      <c r="BQ41" s="399"/>
      <c r="BR41" s="399"/>
      <c r="BS41" s="399"/>
      <c r="BT41" s="67"/>
      <c r="BU41" s="38"/>
      <c r="BV41" s="13"/>
      <c r="BW41" s="13"/>
      <c r="BX41" s="112"/>
      <c r="BY41" s="13"/>
      <c r="BZ41" s="112"/>
      <c r="CA41" s="371"/>
      <c r="CB41" s="38"/>
      <c r="CC41" s="13"/>
      <c r="CD41" s="13"/>
      <c r="CE41" s="112"/>
      <c r="CF41" s="13"/>
      <c r="CG41" s="13"/>
      <c r="CH41" s="112"/>
      <c r="CI41" s="371"/>
      <c r="CJ41" s="124"/>
      <c r="CK41" s="88"/>
      <c r="CL41" s="265"/>
      <c r="CM41" s="366"/>
      <c r="CN41" s="21"/>
      <c r="CO41" s="343"/>
      <c r="CP41" s="337"/>
      <c r="CQ41" s="337"/>
      <c r="CR41" s="337"/>
      <c r="CS41" s="340"/>
      <c r="CT41" s="318"/>
      <c r="CU41" s="88"/>
      <c r="CV41" s="88"/>
      <c r="CW41" s="319"/>
      <c r="CX41" s="319"/>
      <c r="CY41" s="629"/>
      <c r="CZ41" s="622"/>
      <c r="DA41" s="545"/>
      <c r="DB41" s="545"/>
      <c r="DC41" s="340"/>
    </row>
    <row r="42" spans="1:107" s="299" customFormat="1" ht="15.75">
      <c r="A42" s="314"/>
      <c r="B42" s="333"/>
      <c r="C42" s="312"/>
      <c r="D42" s="334"/>
      <c r="E42" s="33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96"/>
      <c r="BM42" s="397"/>
      <c r="BN42" s="397"/>
      <c r="BO42" s="399"/>
      <c r="BP42" s="399"/>
      <c r="BQ42" s="399"/>
      <c r="BR42" s="399"/>
      <c r="BS42" s="399"/>
      <c r="BT42" s="67"/>
      <c r="BU42" s="38"/>
      <c r="BV42" s="13"/>
      <c r="BW42" s="13"/>
      <c r="BX42" s="112"/>
      <c r="BY42" s="13"/>
      <c r="BZ42" s="112"/>
      <c r="CA42" s="371"/>
      <c r="CB42" s="38"/>
      <c r="CC42" s="13"/>
      <c r="CD42" s="13"/>
      <c r="CE42" s="112"/>
      <c r="CF42" s="13"/>
      <c r="CG42" s="13"/>
      <c r="CH42" s="112"/>
      <c r="CI42" s="371"/>
      <c r="CJ42" s="124"/>
      <c r="CK42" s="88"/>
      <c r="CL42" s="265"/>
      <c r="CM42" s="112"/>
      <c r="CN42" s="21"/>
      <c r="CO42" s="343"/>
      <c r="CP42" s="337"/>
      <c r="CQ42" s="337"/>
      <c r="CR42" s="337"/>
      <c r="CS42" s="340"/>
      <c r="CT42" s="318"/>
      <c r="CU42" s="88"/>
      <c r="CV42" s="88"/>
      <c r="CW42" s="319"/>
      <c r="CX42" s="319"/>
      <c r="CY42" s="629"/>
      <c r="CZ42" s="622"/>
      <c r="DA42" s="545"/>
      <c r="DB42" s="545"/>
      <c r="DC42" s="340"/>
    </row>
    <row r="43" spans="1:107" s="299" customFormat="1" ht="15.75">
      <c r="A43" s="314"/>
      <c r="B43" s="333"/>
      <c r="C43" s="312"/>
      <c r="D43" s="334"/>
      <c r="E43" s="33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337"/>
      <c r="BK43" s="340"/>
      <c r="BL43" s="396"/>
      <c r="BM43" s="397"/>
      <c r="BN43" s="397"/>
      <c r="BO43" s="399"/>
      <c r="BP43" s="399"/>
      <c r="BQ43" s="399"/>
      <c r="BR43" s="399"/>
      <c r="BS43" s="399"/>
      <c r="BT43" s="67"/>
      <c r="BU43" s="38"/>
      <c r="BV43" s="13"/>
      <c r="BW43" s="13"/>
      <c r="BX43" s="112"/>
      <c r="BY43" s="13"/>
      <c r="BZ43" s="112"/>
      <c r="CA43" s="371"/>
      <c r="CB43" s="38"/>
      <c r="CC43" s="13"/>
      <c r="CD43" s="13"/>
      <c r="CE43" s="112"/>
      <c r="CF43" s="13"/>
      <c r="CG43" s="13"/>
      <c r="CH43" s="112"/>
      <c r="CI43" s="371"/>
      <c r="CJ43" s="266"/>
      <c r="CK43" s="88"/>
      <c r="CL43" s="265"/>
      <c r="CM43" s="366"/>
      <c r="CN43" s="21"/>
      <c r="CO43" s="343"/>
      <c r="CP43" s="337"/>
      <c r="CQ43" s="337"/>
      <c r="CR43" s="337"/>
      <c r="CS43" s="340"/>
      <c r="CT43" s="318"/>
      <c r="CU43" s="88"/>
      <c r="CV43" s="88"/>
      <c r="CW43" s="319"/>
      <c r="CX43" s="319"/>
      <c r="CY43" s="629"/>
      <c r="CZ43" s="622"/>
      <c r="DA43" s="545"/>
      <c r="DB43" s="545"/>
      <c r="DC43" s="340"/>
    </row>
    <row r="44" spans="1:107" s="299" customFormat="1" ht="15.75">
      <c r="A44" s="314"/>
      <c r="B44" s="333"/>
      <c r="C44" s="312"/>
      <c r="D44" s="334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545"/>
      <c r="BK44" s="340"/>
      <c r="BL44" s="396"/>
      <c r="BM44" s="397"/>
      <c r="BN44" s="397"/>
      <c r="BO44" s="399"/>
      <c r="BP44" s="399"/>
      <c r="BQ44" s="399"/>
      <c r="BR44" s="399"/>
      <c r="BS44" s="399"/>
      <c r="BT44" s="67"/>
      <c r="BU44" s="38"/>
      <c r="BV44" s="13"/>
      <c r="BW44" s="13"/>
      <c r="BX44" s="112"/>
      <c r="BY44" s="13"/>
      <c r="BZ44" s="112"/>
      <c r="CA44" s="371"/>
      <c r="CB44" s="38"/>
      <c r="CC44" s="13"/>
      <c r="CD44" s="13"/>
      <c r="CE44" s="112"/>
      <c r="CF44" s="13"/>
      <c r="CG44" s="13"/>
      <c r="CH44" s="112"/>
      <c r="CI44" s="371"/>
      <c r="CJ44" s="266"/>
      <c r="CK44" s="88"/>
      <c r="CL44" s="265"/>
      <c r="CM44" s="366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19"/>
      <c r="CY44" s="629"/>
      <c r="CZ44" s="623"/>
      <c r="DA44" s="545"/>
      <c r="DB44" s="545"/>
      <c r="DC44" s="340"/>
    </row>
    <row r="45" spans="1:107" s="299" customFormat="1" ht="16.5" thickBot="1">
      <c r="A45" s="314"/>
      <c r="B45" s="333"/>
      <c r="C45" s="312"/>
      <c r="D45" s="334"/>
      <c r="E45" s="335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545"/>
      <c r="BK45" s="340"/>
      <c r="BL45" s="396"/>
      <c r="BM45" s="397"/>
      <c r="BN45" s="397"/>
      <c r="BO45" s="399"/>
      <c r="BP45" s="399"/>
      <c r="BQ45" s="399"/>
      <c r="BR45" s="399"/>
      <c r="BS45" s="399"/>
      <c r="BT45" s="67"/>
      <c r="BU45" s="38"/>
      <c r="BV45" s="13"/>
      <c r="BW45" s="13"/>
      <c r="BX45" s="112"/>
      <c r="BY45" s="13"/>
      <c r="BZ45" s="112"/>
      <c r="CA45" s="371"/>
      <c r="CB45" s="38"/>
      <c r="CC45" s="13"/>
      <c r="CD45" s="13"/>
      <c r="CE45" s="112"/>
      <c r="CF45" s="13"/>
      <c r="CG45" s="13"/>
      <c r="CH45" s="112"/>
      <c r="CI45" s="371"/>
      <c r="CJ45" s="266"/>
      <c r="CK45" s="88"/>
      <c r="CL45" s="265"/>
      <c r="CM45" s="366"/>
      <c r="CN45" s="21"/>
      <c r="CO45" s="343"/>
      <c r="CP45" s="545"/>
      <c r="CQ45" s="545"/>
      <c r="CR45" s="545"/>
      <c r="CS45" s="340"/>
      <c r="CT45" s="318"/>
      <c r="CU45" s="88"/>
      <c r="CV45" s="88"/>
      <c r="CW45" s="319"/>
      <c r="CX45" s="319"/>
      <c r="CY45" s="629"/>
      <c r="CZ45" s="623"/>
      <c r="DA45" s="545"/>
      <c r="DB45" s="545"/>
      <c r="DC45" s="340"/>
    </row>
    <row r="46" spans="1:107" s="299" customFormat="1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68"/>
      <c r="CB46" s="324"/>
      <c r="CC46" s="546"/>
      <c r="CD46" s="546"/>
      <c r="CE46" s="546"/>
      <c r="CF46" s="546"/>
      <c r="CG46" s="546"/>
      <c r="CH46" s="546"/>
      <c r="CI46" s="328"/>
      <c r="CJ46" s="635"/>
      <c r="CK46" s="69"/>
      <c r="CL46" s="365"/>
      <c r="CM46" s="365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17"/>
      <c r="CY46" s="629"/>
      <c r="CZ46" s="623"/>
      <c r="DA46" s="545"/>
      <c r="DB46" s="545"/>
      <c r="DC46" s="340"/>
    </row>
    <row r="47" spans="1:107" s="299" customFormat="1" ht="15" customHeight="1">
      <c r="A47" s="314"/>
      <c r="B47" s="333"/>
      <c r="C47" s="312"/>
      <c r="D47" s="334"/>
      <c r="E47" s="335"/>
      <c r="F47" s="336"/>
      <c r="G47" s="337"/>
      <c r="H47" s="337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337"/>
      <c r="W47" s="337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337"/>
      <c r="AI47" s="337"/>
      <c r="AJ47" s="337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337"/>
      <c r="AV47" s="337"/>
      <c r="AW47" s="337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337"/>
      <c r="BI47" s="337"/>
      <c r="BJ47" s="337"/>
      <c r="BK47" s="340"/>
      <c r="BL47" s="336"/>
      <c r="BM47" s="337"/>
      <c r="BN47" s="337"/>
      <c r="BO47" s="337"/>
      <c r="BP47" s="337"/>
      <c r="BQ47" s="337"/>
      <c r="BR47" s="337"/>
      <c r="BS47" s="337"/>
      <c r="BT47" s="340"/>
      <c r="BU47" s="336"/>
      <c r="BV47" s="337"/>
      <c r="BW47" s="337"/>
      <c r="BX47" s="545"/>
      <c r="BY47" s="337"/>
      <c r="BZ47" s="545"/>
      <c r="CA47" s="369"/>
      <c r="CB47" s="336"/>
      <c r="CC47" s="337"/>
      <c r="CD47" s="337"/>
      <c r="CE47" s="545"/>
      <c r="CF47" s="337"/>
      <c r="CG47" s="337"/>
      <c r="CH47" s="545"/>
      <c r="CI47" s="340"/>
      <c r="CJ47" s="263"/>
      <c r="CK47" s="270"/>
      <c r="CL47" s="366"/>
      <c r="CM47" s="366"/>
      <c r="CN47" s="342"/>
      <c r="CO47" s="343"/>
      <c r="CP47" s="337"/>
      <c r="CQ47" s="337"/>
      <c r="CR47" s="337"/>
      <c r="CS47" s="340"/>
      <c r="CT47" s="318"/>
      <c r="CU47" s="311"/>
      <c r="CV47" s="311"/>
      <c r="CW47" s="319"/>
      <c r="CX47" s="319"/>
      <c r="CY47" s="629"/>
      <c r="CZ47" s="623"/>
      <c r="DA47" s="545"/>
      <c r="DB47" s="545"/>
      <c r="DC47" s="340"/>
    </row>
    <row r="48" spans="1:107" s="299" customFormat="1" ht="15.75">
      <c r="A48" s="314"/>
      <c r="B48" s="333"/>
      <c r="C48" s="312"/>
      <c r="D48" s="334"/>
      <c r="E48" s="335"/>
      <c r="F48" s="336"/>
      <c r="G48" s="337"/>
      <c r="H48" s="337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337"/>
      <c r="W48" s="337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337"/>
      <c r="AI48" s="337"/>
      <c r="AJ48" s="33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337"/>
      <c r="AV48" s="337"/>
      <c r="AW48" s="337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337"/>
      <c r="BI48" s="337"/>
      <c r="BJ48" s="337"/>
      <c r="BK48" s="340"/>
      <c r="BL48" s="336"/>
      <c r="BM48" s="337"/>
      <c r="BN48" s="337"/>
      <c r="BO48" s="337"/>
      <c r="BP48" s="337"/>
      <c r="BQ48" s="337"/>
      <c r="BR48" s="337"/>
      <c r="BS48" s="337"/>
      <c r="BT48" s="340"/>
      <c r="BU48" s="336"/>
      <c r="BV48" s="337"/>
      <c r="BW48" s="337"/>
      <c r="BX48" s="337"/>
      <c r="BY48" s="337"/>
      <c r="BZ48" s="337"/>
      <c r="CA48" s="369"/>
      <c r="CB48" s="336"/>
      <c r="CC48" s="337"/>
      <c r="CD48" s="337"/>
      <c r="CE48" s="337"/>
      <c r="CF48" s="337"/>
      <c r="CG48" s="337"/>
      <c r="CH48" s="337"/>
      <c r="CI48" s="340"/>
      <c r="CJ48" s="263"/>
      <c r="CK48" s="270"/>
      <c r="CL48" s="264"/>
      <c r="CM48" s="366"/>
      <c r="CN48" s="342"/>
      <c r="CO48" s="343"/>
      <c r="CP48" s="337"/>
      <c r="CQ48" s="337"/>
      <c r="CR48" s="337"/>
      <c r="CS48" s="340"/>
      <c r="CT48" s="318"/>
      <c r="CU48" s="311"/>
      <c r="CV48" s="311"/>
      <c r="CW48" s="319"/>
      <c r="CX48" s="319"/>
      <c r="CY48" s="629"/>
      <c r="CZ48" s="623"/>
      <c r="DA48" s="545"/>
      <c r="DB48" s="545"/>
      <c r="DC48" s="340"/>
    </row>
    <row r="49" spans="1:107" s="299" customFormat="1" ht="15" customHeight="1" thickBot="1">
      <c r="A49" s="314"/>
      <c r="B49" s="333"/>
      <c r="C49" s="312"/>
      <c r="D49" s="334"/>
      <c r="E49" s="335"/>
      <c r="F49" s="336"/>
      <c r="G49" s="337"/>
      <c r="H49" s="337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337"/>
      <c r="W49" s="337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337"/>
      <c r="AI49" s="337"/>
      <c r="AJ49" s="337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337"/>
      <c r="AV49" s="337"/>
      <c r="AW49" s="337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337"/>
      <c r="BI49" s="337"/>
      <c r="BJ49" s="337"/>
      <c r="BK49" s="340"/>
      <c r="BL49" s="336"/>
      <c r="BM49" s="337"/>
      <c r="BN49" s="337"/>
      <c r="BO49" s="337"/>
      <c r="BP49" s="337"/>
      <c r="BQ49" s="337"/>
      <c r="BR49" s="337"/>
      <c r="BS49" s="337"/>
      <c r="BT49" s="340"/>
      <c r="BU49" s="336"/>
      <c r="BV49" s="337"/>
      <c r="BW49" s="337"/>
      <c r="BX49" s="337"/>
      <c r="BY49" s="337"/>
      <c r="BZ49" s="337"/>
      <c r="CA49" s="369"/>
      <c r="CB49" s="336"/>
      <c r="CC49" s="337"/>
      <c r="CD49" s="337"/>
      <c r="CE49" s="337"/>
      <c r="CF49" s="337"/>
      <c r="CG49" s="337"/>
      <c r="CH49" s="337"/>
      <c r="CI49" s="340"/>
      <c r="CJ49" s="263"/>
      <c r="CK49" s="88"/>
      <c r="CL49" s="264"/>
      <c r="CM49" s="366"/>
      <c r="CN49" s="342"/>
      <c r="CO49" s="343"/>
      <c r="CP49" s="337"/>
      <c r="CQ49" s="337"/>
      <c r="CR49" s="337"/>
      <c r="CS49" s="340"/>
      <c r="CT49" s="318"/>
      <c r="CU49" s="311"/>
      <c r="CV49" s="311"/>
      <c r="CW49" s="319"/>
      <c r="CX49" s="319"/>
      <c r="CY49" s="630"/>
      <c r="CZ49" s="627"/>
      <c r="DA49" s="41"/>
      <c r="DB49" s="41"/>
      <c r="DC49" s="34"/>
    </row>
    <row r="50" spans="1:107" s="299" customFormat="1" ht="15" customHeight="1">
      <c r="A50" s="314"/>
      <c r="B50" s="333"/>
      <c r="C50" s="312"/>
      <c r="D50" s="334"/>
      <c r="E50" s="335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124"/>
      <c r="CK50" s="13"/>
      <c r="CL50" s="366"/>
      <c r="CM50" s="366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19"/>
      <c r="CY50" s="629"/>
      <c r="CZ50" s="622"/>
      <c r="DA50" s="546"/>
      <c r="DB50" s="546"/>
      <c r="DC50" s="328"/>
    </row>
    <row r="51" spans="1:107" s="299" customFormat="1" ht="15" customHeight="1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124"/>
      <c r="CK51" s="88"/>
      <c r="CL51" s="265"/>
      <c r="CM51" s="366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19"/>
      <c r="CY51" s="629"/>
      <c r="CZ51" s="622"/>
      <c r="DA51" s="545"/>
      <c r="DB51" s="545"/>
      <c r="DC51" s="340"/>
    </row>
    <row r="52" spans="1:107" s="299" customFormat="1" ht="15" customHeight="1">
      <c r="A52" s="314"/>
      <c r="B52" s="333"/>
      <c r="C52" s="312"/>
      <c r="D52" s="334"/>
      <c r="E52" s="335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124"/>
      <c r="CK52" s="88"/>
      <c r="CL52" s="265"/>
      <c r="CM52" s="366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19"/>
      <c r="CY52" s="629"/>
      <c r="CZ52" s="622"/>
      <c r="DA52" s="545"/>
      <c r="DB52" s="545"/>
      <c r="DC52" s="340"/>
    </row>
    <row r="53" spans="1:107" s="299" customFormat="1" ht="15" customHeight="1">
      <c r="A53" s="314"/>
      <c r="B53" s="333"/>
      <c r="C53" s="312"/>
      <c r="D53" s="334"/>
      <c r="E53" s="335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124"/>
      <c r="CK53" s="270"/>
      <c r="CL53" s="366"/>
      <c r="CM53" s="366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19"/>
      <c r="CY53" s="629"/>
      <c r="CZ53" s="622"/>
      <c r="DA53" s="545"/>
      <c r="DB53" s="545"/>
      <c r="DC53" s="340"/>
    </row>
    <row r="54" spans="1:107" s="299" customFormat="1" ht="15" customHeight="1">
      <c r="A54" s="314"/>
      <c r="B54" s="333"/>
      <c r="C54" s="312"/>
      <c r="D54" s="334"/>
      <c r="E54" s="335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124"/>
      <c r="CK54" s="88"/>
      <c r="CL54" s="265"/>
      <c r="CM54" s="366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19"/>
      <c r="CY54" s="629"/>
      <c r="CZ54" s="622"/>
      <c r="DA54" s="545"/>
      <c r="DB54" s="545"/>
      <c r="DC54" s="340"/>
    </row>
    <row r="55" spans="1:107" s="299" customFormat="1" ht="15.75">
      <c r="A55" s="314"/>
      <c r="B55" s="333"/>
      <c r="C55" s="312"/>
      <c r="D55" s="334"/>
      <c r="E55" s="335"/>
      <c r="F55" s="336"/>
      <c r="G55" s="337"/>
      <c r="H55" s="337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337"/>
      <c r="W55" s="337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337"/>
      <c r="AI55" s="337"/>
      <c r="AJ55" s="33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337"/>
      <c r="AV55" s="337"/>
      <c r="AW55" s="337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337"/>
      <c r="BI55" s="337"/>
      <c r="BJ55" s="337"/>
      <c r="BK55" s="340"/>
      <c r="BL55" s="336"/>
      <c r="BM55" s="337"/>
      <c r="BN55" s="337"/>
      <c r="BO55" s="337"/>
      <c r="BP55" s="337"/>
      <c r="BQ55" s="337"/>
      <c r="BR55" s="337"/>
      <c r="BS55" s="337"/>
      <c r="BT55" s="340"/>
      <c r="BU55" s="336"/>
      <c r="BV55" s="337"/>
      <c r="BW55" s="337"/>
      <c r="BX55" s="545"/>
      <c r="BY55" s="337"/>
      <c r="BZ55" s="545"/>
      <c r="CA55" s="369"/>
      <c r="CB55" s="336"/>
      <c r="CC55" s="337"/>
      <c r="CD55" s="337"/>
      <c r="CE55" s="545"/>
      <c r="CF55" s="337"/>
      <c r="CG55" s="337"/>
      <c r="CH55" s="545"/>
      <c r="CI55" s="340"/>
      <c r="CJ55" s="124"/>
      <c r="CK55" s="88"/>
      <c r="CL55" s="265"/>
      <c r="CM55" s="366"/>
      <c r="CN55" s="342"/>
      <c r="CO55" s="343"/>
      <c r="CP55" s="337"/>
      <c r="CQ55" s="337"/>
      <c r="CR55" s="337"/>
      <c r="CS55" s="340"/>
      <c r="CT55" s="318"/>
      <c r="CU55" s="311"/>
      <c r="CV55" s="311"/>
      <c r="CW55" s="319"/>
      <c r="CX55" s="319"/>
      <c r="CY55" s="629"/>
      <c r="CZ55" s="622"/>
      <c r="DA55" s="545"/>
      <c r="DB55" s="545"/>
      <c r="DC55" s="340"/>
    </row>
    <row r="56" spans="1:107" s="299" customFormat="1" ht="15.75">
      <c r="A56" s="314"/>
      <c r="B56" s="333"/>
      <c r="C56" s="312"/>
      <c r="D56" s="334"/>
      <c r="E56" s="33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124"/>
      <c r="CK56" s="88"/>
      <c r="CL56" s="265"/>
      <c r="CM56" s="366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11"/>
      <c r="CY56" s="629"/>
      <c r="CZ56" s="622"/>
      <c r="DA56" s="545"/>
      <c r="DB56" s="545"/>
      <c r="DC56" s="340"/>
    </row>
    <row r="57" spans="1:107" s="299" customFormat="1" ht="15" customHeight="1">
      <c r="A57" s="314"/>
      <c r="B57" s="333"/>
      <c r="C57" s="312"/>
      <c r="D57" s="334"/>
      <c r="E57" s="33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263"/>
      <c r="CK57" s="270"/>
      <c r="CL57" s="366"/>
      <c r="CM57" s="366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19"/>
      <c r="CY57" s="629"/>
      <c r="CZ57" s="622"/>
      <c r="DA57" s="545"/>
      <c r="DB57" s="545"/>
      <c r="DC57" s="340"/>
    </row>
    <row r="58" spans="1:107" s="299" customFormat="1" ht="15" customHeight="1">
      <c r="A58" s="314"/>
      <c r="B58" s="333"/>
      <c r="C58" s="312"/>
      <c r="D58" s="334"/>
      <c r="E58" s="335"/>
      <c r="F58" s="336"/>
      <c r="G58" s="337"/>
      <c r="H58" s="337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337"/>
      <c r="W58" s="337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337"/>
      <c r="AI58" s="337"/>
      <c r="AJ58" s="337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337"/>
      <c r="AV58" s="337"/>
      <c r="AW58" s="337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337"/>
      <c r="BI58" s="337"/>
      <c r="BJ58" s="337"/>
      <c r="BK58" s="340"/>
      <c r="BL58" s="336"/>
      <c r="BM58" s="337"/>
      <c r="BN58" s="337"/>
      <c r="BO58" s="337"/>
      <c r="BP58" s="337"/>
      <c r="BQ58" s="337"/>
      <c r="BR58" s="337"/>
      <c r="BS58" s="337"/>
      <c r="BT58" s="340"/>
      <c r="BU58" s="336"/>
      <c r="BV58" s="337"/>
      <c r="BW58" s="337"/>
      <c r="BX58" s="111"/>
      <c r="BY58" s="337"/>
      <c r="BZ58" s="111"/>
      <c r="CA58" s="369"/>
      <c r="CB58" s="336"/>
      <c r="CC58" s="337"/>
      <c r="CD58" s="337"/>
      <c r="CE58" s="111"/>
      <c r="CF58" s="337"/>
      <c r="CG58" s="337"/>
      <c r="CH58" s="111"/>
      <c r="CI58" s="369"/>
      <c r="CJ58" s="266"/>
      <c r="CK58" s="88"/>
      <c r="CL58" s="265"/>
      <c r="CM58" s="366"/>
      <c r="CN58" s="342"/>
      <c r="CO58" s="343"/>
      <c r="CP58" s="337"/>
      <c r="CQ58" s="337"/>
      <c r="CR58" s="337"/>
      <c r="CS58" s="340"/>
      <c r="CT58" s="318"/>
      <c r="CU58" s="311"/>
      <c r="CV58" s="311"/>
      <c r="CW58" s="319"/>
      <c r="CX58" s="319"/>
      <c r="CY58" s="629"/>
      <c r="CZ58" s="622"/>
      <c r="DA58" s="545"/>
      <c r="DB58" s="545"/>
      <c r="DC58" s="340"/>
    </row>
    <row r="59" spans="1:107" s="299" customFormat="1" ht="15" customHeight="1">
      <c r="A59" s="314"/>
      <c r="B59" s="333"/>
      <c r="C59" s="312"/>
      <c r="D59" s="334"/>
      <c r="E59" s="335"/>
      <c r="F59" s="336"/>
      <c r="G59" s="337"/>
      <c r="H59" s="337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337"/>
      <c r="W59" s="337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337"/>
      <c r="AI59" s="337"/>
      <c r="AJ59" s="337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337"/>
      <c r="AV59" s="337"/>
      <c r="AW59" s="337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337"/>
      <c r="BI59" s="337"/>
      <c r="BJ59" s="337"/>
      <c r="BK59" s="340"/>
      <c r="BL59" s="336"/>
      <c r="BM59" s="337"/>
      <c r="BN59" s="337"/>
      <c r="BO59" s="337"/>
      <c r="BP59" s="337"/>
      <c r="BQ59" s="337"/>
      <c r="BR59" s="337"/>
      <c r="BS59" s="337"/>
      <c r="BT59" s="340"/>
      <c r="BU59" s="336"/>
      <c r="BV59" s="337"/>
      <c r="BW59" s="337"/>
      <c r="BX59" s="111"/>
      <c r="BY59" s="337"/>
      <c r="BZ59" s="111"/>
      <c r="CA59" s="369"/>
      <c r="CB59" s="336"/>
      <c r="CC59" s="337"/>
      <c r="CD59" s="337"/>
      <c r="CE59" s="111"/>
      <c r="CF59" s="337"/>
      <c r="CG59" s="337"/>
      <c r="CH59" s="111"/>
      <c r="CI59" s="369"/>
      <c r="CJ59" s="124"/>
      <c r="CK59" s="88"/>
      <c r="CL59" s="265"/>
      <c r="CM59" s="260"/>
      <c r="CN59" s="342"/>
      <c r="CO59" s="343"/>
      <c r="CP59" s="337"/>
      <c r="CQ59" s="337"/>
      <c r="CR59" s="337"/>
      <c r="CS59" s="340"/>
      <c r="CT59" s="318"/>
      <c r="CU59" s="311"/>
      <c r="CV59" s="311"/>
      <c r="CW59" s="319"/>
      <c r="CX59" s="319"/>
      <c r="CY59" s="629"/>
      <c r="CZ59" s="622"/>
      <c r="DA59" s="545"/>
      <c r="DB59" s="545"/>
      <c r="DC59" s="340"/>
    </row>
    <row r="60" spans="1:107" s="299" customFormat="1" ht="15.75">
      <c r="A60" s="314"/>
      <c r="B60" s="333"/>
      <c r="C60" s="312"/>
      <c r="D60" s="334"/>
      <c r="E60" s="335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124"/>
      <c r="CK60" s="13"/>
      <c r="CL60" s="366"/>
      <c r="CM60" s="366"/>
      <c r="CN60" s="342"/>
      <c r="CO60" s="343"/>
      <c r="CP60" s="337"/>
      <c r="CQ60" s="337"/>
      <c r="CR60" s="337"/>
      <c r="CS60" s="340"/>
      <c r="CT60" s="318"/>
      <c r="CU60" s="311"/>
      <c r="CV60" s="311"/>
      <c r="CW60" s="319"/>
      <c r="CX60" s="319"/>
      <c r="CY60" s="629"/>
      <c r="CZ60" s="622"/>
      <c r="DA60" s="545"/>
      <c r="DB60" s="545"/>
      <c r="DC60" s="340"/>
    </row>
    <row r="61" spans="1:107" s="299" customFormat="1" ht="15" customHeight="1">
      <c r="A61" s="314"/>
      <c r="B61" s="333"/>
      <c r="C61" s="312"/>
      <c r="D61" s="334"/>
      <c r="E61" s="91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266"/>
      <c r="CK61" s="13"/>
      <c r="CL61" s="265"/>
      <c r="CM61" s="366"/>
      <c r="CN61" s="21"/>
      <c r="CO61" s="343"/>
      <c r="CP61" s="337"/>
      <c r="CQ61" s="337"/>
      <c r="CR61" s="337"/>
      <c r="CS61" s="340"/>
      <c r="CT61" s="318"/>
      <c r="CU61" s="311"/>
      <c r="CV61" s="311"/>
      <c r="CW61" s="319"/>
      <c r="CX61" s="319"/>
      <c r="CY61" s="629"/>
      <c r="CZ61" s="622"/>
      <c r="DA61" s="545"/>
      <c r="DB61" s="545"/>
      <c r="DC61" s="340"/>
    </row>
    <row r="62" spans="1:107" s="299" customFormat="1" ht="15" customHeight="1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124"/>
      <c r="CK62" s="13"/>
      <c r="CL62" s="366"/>
      <c r="CM62" s="366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19"/>
      <c r="CY62" s="629"/>
      <c r="CZ62" s="622"/>
      <c r="DA62" s="545"/>
      <c r="DB62" s="545"/>
      <c r="DC62" s="340"/>
    </row>
    <row r="63" spans="1:107" s="299" customFormat="1" ht="15" customHeight="1">
      <c r="A63" s="314"/>
      <c r="B63" s="333"/>
      <c r="C63" s="312"/>
      <c r="D63" s="334"/>
      <c r="E63" s="33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13"/>
      <c r="BK63" s="39"/>
      <c r="BL63" s="396"/>
      <c r="BM63" s="397"/>
      <c r="BN63" s="397"/>
      <c r="BO63" s="399"/>
      <c r="BP63" s="399"/>
      <c r="BQ63" s="399"/>
      <c r="BR63" s="399"/>
      <c r="BS63" s="399"/>
      <c r="BT63" s="67"/>
      <c r="BU63" s="38"/>
      <c r="BV63" s="13"/>
      <c r="BW63" s="13"/>
      <c r="BX63" s="112"/>
      <c r="BY63" s="13"/>
      <c r="BZ63" s="112"/>
      <c r="CA63" s="371"/>
      <c r="CB63" s="38"/>
      <c r="CC63" s="13"/>
      <c r="CD63" s="13"/>
      <c r="CE63" s="112"/>
      <c r="CF63" s="13"/>
      <c r="CG63" s="13"/>
      <c r="CH63" s="112"/>
      <c r="CI63" s="371"/>
      <c r="CJ63" s="124"/>
      <c r="CK63" s="88"/>
      <c r="CL63" s="265"/>
      <c r="CM63" s="366"/>
      <c r="CN63" s="21"/>
      <c r="CO63" s="343"/>
      <c r="CP63" s="545"/>
      <c r="CQ63" s="545"/>
      <c r="CR63" s="545"/>
      <c r="CS63" s="340"/>
      <c r="CT63" s="318"/>
      <c r="CU63" s="88"/>
      <c r="CV63" s="88"/>
      <c r="CW63" s="319"/>
      <c r="CX63" s="319"/>
      <c r="CY63" s="629"/>
      <c r="CZ63" s="622"/>
      <c r="DA63" s="545"/>
      <c r="DB63" s="545"/>
      <c r="DC63" s="340"/>
    </row>
    <row r="64" spans="1:107" s="299" customFormat="1" ht="15.75">
      <c r="A64" s="314"/>
      <c r="B64" s="333"/>
      <c r="C64" s="312"/>
      <c r="D64" s="334"/>
      <c r="E64" s="33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13"/>
      <c r="BK64" s="39"/>
      <c r="BL64" s="396"/>
      <c r="BM64" s="397"/>
      <c r="BN64" s="397"/>
      <c r="BO64" s="399"/>
      <c r="BP64" s="399"/>
      <c r="BQ64" s="399"/>
      <c r="BR64" s="399"/>
      <c r="BS64" s="399"/>
      <c r="BT64" s="67"/>
      <c r="BU64" s="38"/>
      <c r="BV64" s="13"/>
      <c r="BW64" s="13"/>
      <c r="BX64" s="112"/>
      <c r="BY64" s="13"/>
      <c r="BZ64" s="112"/>
      <c r="CA64" s="371"/>
      <c r="CB64" s="38"/>
      <c r="CC64" s="13"/>
      <c r="CD64" s="13"/>
      <c r="CE64" s="112"/>
      <c r="CF64" s="13"/>
      <c r="CG64" s="13"/>
      <c r="CH64" s="112"/>
      <c r="CI64" s="371"/>
      <c r="CJ64" s="124"/>
      <c r="CK64" s="88"/>
      <c r="CL64" s="265"/>
      <c r="CM64" s="112"/>
      <c r="CN64" s="21"/>
      <c r="CO64" s="343"/>
      <c r="CP64" s="545"/>
      <c r="CQ64" s="545"/>
      <c r="CR64" s="545"/>
      <c r="CS64" s="340"/>
      <c r="CT64" s="318"/>
      <c r="CU64" s="88"/>
      <c r="CV64" s="88"/>
      <c r="CW64" s="319"/>
      <c r="CX64" s="319"/>
      <c r="CY64" s="629"/>
      <c r="CZ64" s="622"/>
      <c r="DA64" s="545"/>
      <c r="DB64" s="545"/>
      <c r="DC64" s="340"/>
    </row>
    <row r="65" spans="1:107" s="299" customFormat="1" ht="15.75">
      <c r="A65" s="314"/>
      <c r="B65" s="333"/>
      <c r="C65" s="312"/>
      <c r="D65" s="334"/>
      <c r="E65" s="33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96"/>
      <c r="BM65" s="397"/>
      <c r="BN65" s="397"/>
      <c r="BO65" s="399"/>
      <c r="BP65" s="399"/>
      <c r="BQ65" s="399"/>
      <c r="BR65" s="399"/>
      <c r="BS65" s="399"/>
      <c r="BT65" s="67"/>
      <c r="BU65" s="38"/>
      <c r="BV65" s="13"/>
      <c r="BW65" s="13"/>
      <c r="BX65" s="112"/>
      <c r="BY65" s="13"/>
      <c r="BZ65" s="112"/>
      <c r="CA65" s="371"/>
      <c r="CB65" s="38"/>
      <c r="CC65" s="13"/>
      <c r="CD65" s="13"/>
      <c r="CE65" s="112"/>
      <c r="CF65" s="13"/>
      <c r="CG65" s="13"/>
      <c r="CH65" s="112"/>
      <c r="CI65" s="371"/>
      <c r="CJ65" s="266"/>
      <c r="CK65" s="88"/>
      <c r="CL65" s="265"/>
      <c r="CM65" s="366"/>
      <c r="CN65" s="21"/>
      <c r="CO65" s="343"/>
      <c r="CP65" s="545"/>
      <c r="CQ65" s="545"/>
      <c r="CR65" s="545"/>
      <c r="CS65" s="340"/>
      <c r="CT65" s="318"/>
      <c r="CU65" s="88"/>
      <c r="CV65" s="88"/>
      <c r="CW65" s="319"/>
      <c r="CX65" s="319"/>
      <c r="CY65" s="629"/>
      <c r="CZ65" s="622"/>
      <c r="DA65" s="545"/>
      <c r="DB65" s="545"/>
      <c r="DC65" s="340"/>
    </row>
    <row r="66" spans="1:107" s="299" customFormat="1" ht="15.75">
      <c r="A66" s="314"/>
      <c r="B66" s="333"/>
      <c r="C66" s="312"/>
      <c r="D66" s="334"/>
      <c r="E66" s="33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545"/>
      <c r="BK66" s="340"/>
      <c r="BL66" s="396"/>
      <c r="BM66" s="397"/>
      <c r="BN66" s="397"/>
      <c r="BO66" s="399"/>
      <c r="BP66" s="399"/>
      <c r="BQ66" s="399"/>
      <c r="BR66" s="399"/>
      <c r="BS66" s="399"/>
      <c r="BT66" s="67"/>
      <c r="BU66" s="38"/>
      <c r="BV66" s="13"/>
      <c r="BW66" s="13"/>
      <c r="BX66" s="112"/>
      <c r="BY66" s="13"/>
      <c r="BZ66" s="112"/>
      <c r="CA66" s="371"/>
      <c r="CB66" s="38"/>
      <c r="CC66" s="13"/>
      <c r="CD66" s="13"/>
      <c r="CE66" s="112"/>
      <c r="CF66" s="13"/>
      <c r="CG66" s="13"/>
      <c r="CH66" s="112"/>
      <c r="CI66" s="371"/>
      <c r="CJ66" s="266"/>
      <c r="CK66" s="88"/>
      <c r="CL66" s="265"/>
      <c r="CM66" s="366"/>
      <c r="CN66" s="21"/>
      <c r="CO66" s="343"/>
      <c r="CP66" s="545"/>
      <c r="CQ66" s="545"/>
      <c r="CR66" s="545"/>
      <c r="CS66" s="340"/>
      <c r="CT66" s="318"/>
      <c r="CU66" s="88"/>
      <c r="CV66" s="88"/>
      <c r="CW66" s="319"/>
      <c r="CX66" s="319"/>
      <c r="CY66" s="629"/>
      <c r="CZ66" s="622"/>
      <c r="DA66" s="545"/>
      <c r="DB66" s="545"/>
      <c r="DC66" s="340"/>
    </row>
    <row r="67" spans="1:107" s="299" customFormat="1" ht="16.5" thickBot="1">
      <c r="A67" s="274"/>
      <c r="B67" s="275"/>
      <c r="C67" s="276"/>
      <c r="D67" s="373"/>
      <c r="E67" s="386"/>
      <c r="F67" s="277"/>
      <c r="G67" s="278"/>
      <c r="H67" s="278"/>
      <c r="I67" s="279"/>
      <c r="J67" s="279"/>
      <c r="K67" s="279"/>
      <c r="L67" s="280"/>
      <c r="M67" s="280"/>
      <c r="N67" s="279"/>
      <c r="O67" s="279"/>
      <c r="P67" s="279"/>
      <c r="Q67" s="279"/>
      <c r="R67" s="279"/>
      <c r="S67" s="279"/>
      <c r="T67" s="279"/>
      <c r="U67" s="277"/>
      <c r="V67" s="278"/>
      <c r="W67" s="278"/>
      <c r="X67" s="279"/>
      <c r="Y67" s="279"/>
      <c r="Z67" s="279"/>
      <c r="AA67" s="279"/>
      <c r="AB67" s="279"/>
      <c r="AC67" s="279"/>
      <c r="AD67" s="279"/>
      <c r="AE67" s="279"/>
      <c r="AF67" s="279"/>
      <c r="AG67" s="277"/>
      <c r="AH67" s="278"/>
      <c r="AI67" s="278"/>
      <c r="AJ67" s="278"/>
      <c r="AK67" s="279"/>
      <c r="AL67" s="279"/>
      <c r="AM67" s="279"/>
      <c r="AN67" s="279"/>
      <c r="AO67" s="279"/>
      <c r="AP67" s="279"/>
      <c r="AQ67" s="279"/>
      <c r="AR67" s="279"/>
      <c r="AS67" s="279"/>
      <c r="AT67" s="277"/>
      <c r="AU67" s="278"/>
      <c r="AV67" s="278"/>
      <c r="AW67" s="278"/>
      <c r="AX67" s="279"/>
      <c r="AY67" s="279"/>
      <c r="AZ67" s="279"/>
      <c r="BA67" s="279"/>
      <c r="BB67" s="279"/>
      <c r="BC67" s="279"/>
      <c r="BD67" s="279"/>
      <c r="BE67" s="279"/>
      <c r="BF67" s="279"/>
      <c r="BG67" s="277"/>
      <c r="BH67" s="278"/>
      <c r="BI67" s="278"/>
      <c r="BJ67" s="284"/>
      <c r="BK67" s="285"/>
      <c r="BL67" s="481"/>
      <c r="BM67" s="633"/>
      <c r="BN67" s="633"/>
      <c r="BO67" s="482"/>
      <c r="BP67" s="482"/>
      <c r="BQ67" s="482"/>
      <c r="BR67" s="482"/>
      <c r="BS67" s="482"/>
      <c r="BT67" s="394"/>
      <c r="BU67" s="277"/>
      <c r="BV67" s="278"/>
      <c r="BW67" s="278"/>
      <c r="BX67" s="289"/>
      <c r="BY67" s="278"/>
      <c r="BZ67" s="289"/>
      <c r="CA67" s="634"/>
      <c r="CB67" s="277"/>
      <c r="CC67" s="278"/>
      <c r="CD67" s="278"/>
      <c r="CE67" s="289"/>
      <c r="CF67" s="278"/>
      <c r="CG67" s="278"/>
      <c r="CH67" s="289"/>
      <c r="CI67" s="634"/>
      <c r="CJ67" s="539"/>
      <c r="CK67" s="291"/>
      <c r="CL67" s="265"/>
      <c r="CM67" s="547"/>
      <c r="CN67" s="282"/>
      <c r="CO67" s="283"/>
      <c r="CP67" s="284"/>
      <c r="CQ67" s="284"/>
      <c r="CR67" s="284"/>
      <c r="CS67" s="285"/>
      <c r="CT67" s="286"/>
      <c r="CU67" s="291"/>
      <c r="CV67" s="291"/>
      <c r="CW67" s="288"/>
      <c r="CX67" s="288"/>
      <c r="CY67" s="629"/>
      <c r="CZ67" s="622"/>
      <c r="DA67" s="545"/>
      <c r="DB67" s="545"/>
      <c r="DC67" s="340"/>
    </row>
    <row r="68" spans="1:107" s="299" customFormat="1" ht="15.75">
      <c r="A68" s="314"/>
      <c r="B68" s="333"/>
      <c r="C68" s="312"/>
      <c r="D68" s="334"/>
      <c r="E68" s="335"/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/>
      <c r="Q68" s="47"/>
      <c r="R68" s="47"/>
      <c r="S68" s="47"/>
      <c r="T68" s="47"/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47"/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545"/>
      <c r="BK68" s="340"/>
      <c r="BL68" s="396"/>
      <c r="BM68" s="397"/>
      <c r="BN68" s="397"/>
      <c r="BO68" s="399"/>
      <c r="BP68" s="399"/>
      <c r="BQ68" s="399"/>
      <c r="BR68" s="399"/>
      <c r="BS68" s="399"/>
      <c r="BT68" s="67"/>
      <c r="BU68" s="38"/>
      <c r="BV68" s="13"/>
      <c r="BW68" s="13"/>
      <c r="BX68" s="112"/>
      <c r="BY68" s="13"/>
      <c r="BZ68" s="112"/>
      <c r="CA68" s="371"/>
      <c r="CB68" s="38"/>
      <c r="CC68" s="13"/>
      <c r="CD68" s="13"/>
      <c r="CE68" s="112"/>
      <c r="CF68" s="13"/>
      <c r="CG68" s="13"/>
      <c r="CH68" s="112"/>
      <c r="CI68" s="371"/>
      <c r="CJ68" s="635"/>
      <c r="CK68" s="87"/>
      <c r="CL68" s="365"/>
      <c r="CM68" s="540"/>
      <c r="CN68" s="21"/>
      <c r="CO68" s="331"/>
      <c r="CP68" s="546"/>
      <c r="CQ68" s="546"/>
      <c r="CR68" s="546"/>
      <c r="CS68" s="328"/>
      <c r="CT68" s="315"/>
      <c r="CU68" s="87"/>
      <c r="CV68" s="87"/>
      <c r="CW68" s="317"/>
      <c r="CX68" s="317"/>
      <c r="CY68" s="629"/>
      <c r="CZ68" s="623"/>
      <c r="DA68" s="545"/>
      <c r="DB68" s="545"/>
      <c r="DC68" s="340"/>
    </row>
    <row r="69" spans="1:107" s="299" customFormat="1" ht="15.75">
      <c r="A69" s="314"/>
      <c r="B69" s="333"/>
      <c r="C69" s="312"/>
      <c r="D69" s="334"/>
      <c r="E69" s="335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266"/>
      <c r="CK69" s="270"/>
      <c r="CL69" s="366"/>
      <c r="CM69" s="541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19"/>
      <c r="CY69" s="629"/>
      <c r="CZ69" s="623"/>
      <c r="DA69" s="545"/>
      <c r="DB69" s="545"/>
      <c r="DC69" s="340"/>
    </row>
    <row r="70" spans="1:107" s="299" customFormat="1" ht="15.75">
      <c r="A70" s="314"/>
      <c r="B70" s="333"/>
      <c r="C70" s="312"/>
      <c r="D70" s="334"/>
      <c r="E70" s="335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263"/>
      <c r="CK70" s="270"/>
      <c r="CL70" s="264"/>
      <c r="CM70" s="541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19"/>
      <c r="CY70" s="629"/>
      <c r="CZ70" s="623"/>
      <c r="DA70" s="545"/>
      <c r="DB70" s="545"/>
      <c r="DC70" s="340"/>
    </row>
    <row r="71" spans="1:107" s="299" customFormat="1" ht="15" customHeight="1">
      <c r="A71" s="314"/>
      <c r="B71" s="333"/>
      <c r="C71" s="312"/>
      <c r="D71" s="334"/>
      <c r="E71" s="33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263"/>
      <c r="CK71" s="88"/>
      <c r="CL71" s="264"/>
      <c r="CM71" s="541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19"/>
      <c r="CY71" s="629"/>
      <c r="CZ71" s="623"/>
      <c r="DA71" s="545"/>
      <c r="DB71" s="545"/>
      <c r="DC71" s="340"/>
    </row>
    <row r="72" spans="1:107" s="299" customFormat="1" ht="15.75">
      <c r="A72" s="314"/>
      <c r="B72" s="333"/>
      <c r="C72" s="312"/>
      <c r="D72" s="334"/>
      <c r="E72" s="33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124"/>
      <c r="CK72" s="13"/>
      <c r="CL72" s="366"/>
      <c r="CM72" s="366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11"/>
      <c r="CY72" s="629"/>
      <c r="CZ72" s="623"/>
      <c r="DA72" s="545"/>
      <c r="DB72" s="545"/>
      <c r="DC72" s="340"/>
    </row>
    <row r="73" spans="1:107" s="299" customFormat="1" ht="15" customHeight="1" thickBot="1">
      <c r="A73" s="314"/>
      <c r="B73" s="333"/>
      <c r="C73" s="312"/>
      <c r="D73" s="334"/>
      <c r="E73" s="33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124"/>
      <c r="CK73" s="88"/>
      <c r="CL73" s="265"/>
      <c r="CM73" s="541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19"/>
      <c r="CY73" s="629"/>
      <c r="CZ73" s="623"/>
      <c r="DA73" s="41"/>
      <c r="DB73" s="41"/>
      <c r="DC73" s="34"/>
    </row>
    <row r="74" spans="1:107" s="299" customFormat="1" ht="15" customHeight="1">
      <c r="A74" s="314"/>
      <c r="B74" s="333"/>
      <c r="C74" s="312"/>
      <c r="D74" s="334"/>
      <c r="E74" s="335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266"/>
      <c r="CK74" s="88"/>
      <c r="CL74" s="265"/>
      <c r="CM74" s="541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19"/>
      <c r="CY74" s="631"/>
      <c r="CZ74" s="621"/>
      <c r="DA74" s="546"/>
      <c r="DB74" s="546"/>
      <c r="DC74" s="328"/>
    </row>
    <row r="75" spans="1:107" s="299" customFormat="1" ht="15" customHeight="1">
      <c r="A75" s="314"/>
      <c r="B75" s="333"/>
      <c r="C75" s="312"/>
      <c r="D75" s="334"/>
      <c r="E75" s="33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266"/>
      <c r="CK75" s="270"/>
      <c r="CL75" s="366"/>
      <c r="CM75" s="636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19"/>
      <c r="CY75" s="629"/>
      <c r="CZ75" s="622"/>
      <c r="DA75" s="545"/>
      <c r="DB75" s="545"/>
      <c r="DC75" s="340"/>
    </row>
    <row r="76" spans="1:107" s="299" customFormat="1" ht="15.75">
      <c r="A76" s="314"/>
      <c r="B76" s="333"/>
      <c r="C76" s="312"/>
      <c r="D76" s="334"/>
      <c r="E76" s="33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124"/>
      <c r="CK76" s="88"/>
      <c r="CL76" s="265"/>
      <c r="CM76" s="541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19"/>
      <c r="CY76" s="629"/>
      <c r="CZ76" s="622"/>
      <c r="DA76" s="545"/>
      <c r="DB76" s="545"/>
      <c r="DC76" s="340"/>
    </row>
    <row r="77" spans="1:107" s="299" customFormat="1" ht="15.75">
      <c r="A77" s="314"/>
      <c r="B77" s="333"/>
      <c r="C77" s="312"/>
      <c r="D77" s="334"/>
      <c r="E77" s="33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266"/>
      <c r="CK77" s="88"/>
      <c r="CL77" s="265"/>
      <c r="CM77" s="541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19"/>
      <c r="CY77" s="629"/>
      <c r="CZ77" s="622"/>
      <c r="DA77" s="545"/>
      <c r="DB77" s="545"/>
      <c r="DC77" s="340"/>
    </row>
    <row r="78" spans="1:107" s="299" customFormat="1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337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124"/>
      <c r="CK78" s="88"/>
      <c r="CL78" s="265"/>
      <c r="CM78" s="541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19"/>
      <c r="CY78" s="629"/>
      <c r="CZ78" s="622"/>
      <c r="DA78" s="545"/>
      <c r="DB78" s="545"/>
      <c r="DC78" s="340"/>
    </row>
    <row r="79" spans="1:107" ht="15" customHeight="1">
      <c r="A79" s="314"/>
      <c r="B79" s="333"/>
      <c r="C79" s="312"/>
      <c r="D79" s="334"/>
      <c r="E79" s="91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266"/>
      <c r="CK79" s="13"/>
      <c r="CL79" s="366"/>
      <c r="CM79" s="541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19"/>
      <c r="CY79" s="629"/>
      <c r="CZ79" s="622"/>
      <c r="DA79" s="545"/>
      <c r="DB79" s="545"/>
      <c r="DC79" s="340"/>
    </row>
    <row r="80" spans="1:107" s="299" customFormat="1" ht="15.75">
      <c r="A80" s="314"/>
      <c r="B80" s="333"/>
      <c r="C80" s="312"/>
      <c r="D80" s="334"/>
      <c r="E80" s="33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111"/>
      <c r="BY80" s="545"/>
      <c r="BZ80" s="111"/>
      <c r="CA80" s="369"/>
      <c r="CB80" s="336"/>
      <c r="CC80" s="545"/>
      <c r="CD80" s="545"/>
      <c r="CE80" s="111"/>
      <c r="CF80" s="545"/>
      <c r="CG80" s="545"/>
      <c r="CH80" s="111"/>
      <c r="CI80" s="369"/>
      <c r="CJ80" s="266"/>
      <c r="CK80" s="88"/>
      <c r="CL80" s="265"/>
      <c r="CM80" s="541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19"/>
      <c r="CY80" s="629"/>
      <c r="CZ80" s="622"/>
      <c r="DA80" s="545"/>
      <c r="DB80" s="545"/>
      <c r="DC80" s="340"/>
    </row>
    <row r="81" spans="1:107" s="299" customFormat="1" ht="15" customHeight="1">
      <c r="A81" s="314"/>
      <c r="B81" s="333"/>
      <c r="C81" s="312"/>
      <c r="D81" s="334"/>
      <c r="E81" s="335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111"/>
      <c r="BY81" s="545"/>
      <c r="BZ81" s="111"/>
      <c r="CA81" s="369"/>
      <c r="CB81" s="336"/>
      <c r="CC81" s="545"/>
      <c r="CD81" s="545"/>
      <c r="CE81" s="111"/>
      <c r="CF81" s="545"/>
      <c r="CG81" s="545"/>
      <c r="CH81" s="111"/>
      <c r="CI81" s="369"/>
      <c r="CJ81" s="124"/>
      <c r="CK81" s="88"/>
      <c r="CL81" s="265"/>
      <c r="CM81" s="260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19"/>
      <c r="CY81" s="629"/>
      <c r="CZ81" s="622"/>
      <c r="DA81" s="545"/>
      <c r="DB81" s="545"/>
      <c r="DC81" s="340"/>
    </row>
    <row r="82" spans="1:107" s="299" customFormat="1" ht="15" customHeight="1">
      <c r="A82" s="314"/>
      <c r="B82" s="333"/>
      <c r="C82" s="312"/>
      <c r="D82" s="33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124"/>
      <c r="CK82" s="13"/>
      <c r="CL82" s="366"/>
      <c r="CM82" s="541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19"/>
      <c r="CY82" s="629"/>
      <c r="CZ82" s="622"/>
      <c r="DA82" s="545"/>
      <c r="DB82" s="545"/>
      <c r="DC82" s="340"/>
    </row>
    <row r="83" spans="1:107" s="299" customFormat="1" ht="15.75">
      <c r="A83" s="314"/>
      <c r="B83" s="333"/>
      <c r="C83" s="312"/>
      <c r="D83" s="334"/>
      <c r="E83" s="335"/>
      <c r="F83" s="38"/>
      <c r="G83" s="13"/>
      <c r="H83" s="13"/>
      <c r="I83" s="47"/>
      <c r="J83" s="47"/>
      <c r="K83" s="47"/>
      <c r="L83" s="53"/>
      <c r="M83" s="53"/>
      <c r="N83" s="47"/>
      <c r="O83" s="47"/>
      <c r="P83" s="47"/>
      <c r="Q83" s="47"/>
      <c r="R83" s="47"/>
      <c r="S83" s="47"/>
      <c r="T83" s="47"/>
      <c r="U83" s="38"/>
      <c r="V83" s="13"/>
      <c r="W83" s="13"/>
      <c r="X83" s="47"/>
      <c r="Y83" s="47"/>
      <c r="Z83" s="47"/>
      <c r="AA83" s="47"/>
      <c r="AB83" s="47"/>
      <c r="AC83" s="47"/>
      <c r="AD83" s="47"/>
      <c r="AE83" s="47"/>
      <c r="AF83" s="47"/>
      <c r="AG83" s="38"/>
      <c r="AH83" s="13"/>
      <c r="AI83" s="13"/>
      <c r="AJ83" s="13"/>
      <c r="AK83" s="47"/>
      <c r="AL83" s="47"/>
      <c r="AM83" s="47"/>
      <c r="AN83" s="47"/>
      <c r="AO83" s="47"/>
      <c r="AP83" s="47"/>
      <c r="AQ83" s="47"/>
      <c r="AR83" s="47"/>
      <c r="AS83" s="47"/>
      <c r="AT83" s="38"/>
      <c r="AU83" s="13"/>
      <c r="AV83" s="13"/>
      <c r="AW83" s="13"/>
      <c r="AX83" s="47"/>
      <c r="AY83" s="47"/>
      <c r="AZ83" s="47"/>
      <c r="BA83" s="47"/>
      <c r="BB83" s="47"/>
      <c r="BC83" s="47"/>
      <c r="BD83" s="47"/>
      <c r="BE83" s="47"/>
      <c r="BF83" s="47"/>
      <c r="BG83" s="38"/>
      <c r="BH83" s="13"/>
      <c r="BI83" s="13"/>
      <c r="BJ83" s="13"/>
      <c r="BK83" s="340"/>
      <c r="BL83" s="396"/>
      <c r="BM83" s="397"/>
      <c r="BN83" s="397"/>
      <c r="BO83" s="399"/>
      <c r="BP83" s="399"/>
      <c r="BQ83" s="399"/>
      <c r="BR83" s="399"/>
      <c r="BS83" s="399"/>
      <c r="BT83" s="67"/>
      <c r="BU83" s="38"/>
      <c r="BV83" s="13"/>
      <c r="BW83" s="13"/>
      <c r="BX83" s="112"/>
      <c r="BY83" s="13"/>
      <c r="BZ83" s="112"/>
      <c r="CA83" s="371"/>
      <c r="CB83" s="38"/>
      <c r="CC83" s="13"/>
      <c r="CD83" s="13"/>
      <c r="CE83" s="112"/>
      <c r="CF83" s="13"/>
      <c r="CG83" s="13"/>
      <c r="CH83" s="112"/>
      <c r="CI83" s="371"/>
      <c r="CJ83" s="266"/>
      <c r="CK83" s="88"/>
      <c r="CL83" s="265"/>
      <c r="CM83" s="541"/>
      <c r="CN83" s="21"/>
      <c r="CO83" s="343"/>
      <c r="CP83" s="545"/>
      <c r="CQ83" s="545"/>
      <c r="CR83" s="545"/>
      <c r="CS83" s="340"/>
      <c r="CT83" s="318"/>
      <c r="CU83" s="88"/>
      <c r="CV83" s="88"/>
      <c r="CW83" s="319"/>
      <c r="CX83" s="319"/>
      <c r="CY83" s="629"/>
      <c r="CZ83" s="622"/>
      <c r="DA83" s="545"/>
      <c r="DB83" s="545"/>
      <c r="DC83" s="340"/>
    </row>
    <row r="84" spans="1:107" s="299" customFormat="1" ht="15" customHeight="1">
      <c r="A84" s="314"/>
      <c r="B84" s="333"/>
      <c r="C84" s="312"/>
      <c r="D84" s="334"/>
      <c r="E84" s="33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124"/>
      <c r="CK84" s="13"/>
      <c r="CL84" s="366"/>
      <c r="CM84" s="541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19"/>
      <c r="CY84" s="629"/>
      <c r="CZ84" s="622"/>
      <c r="DA84" s="545"/>
      <c r="DB84" s="545"/>
      <c r="DC84" s="340"/>
    </row>
    <row r="85" spans="1:107" s="299" customFormat="1" ht="15" customHeight="1">
      <c r="A85" s="314"/>
      <c r="B85" s="333"/>
      <c r="C85" s="312"/>
      <c r="D85" s="334"/>
      <c r="E85" s="33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40"/>
      <c r="BL85" s="396"/>
      <c r="BM85" s="397"/>
      <c r="BN85" s="397"/>
      <c r="BO85" s="399"/>
      <c r="BP85" s="399"/>
      <c r="BQ85" s="399"/>
      <c r="BR85" s="399"/>
      <c r="BS85" s="399"/>
      <c r="BT85" s="67"/>
      <c r="BU85" s="38"/>
      <c r="BV85" s="13"/>
      <c r="BW85" s="13"/>
      <c r="BX85" s="112"/>
      <c r="BY85" s="13"/>
      <c r="BZ85" s="112"/>
      <c r="CA85" s="371"/>
      <c r="CB85" s="38"/>
      <c r="CC85" s="13"/>
      <c r="CD85" s="13"/>
      <c r="CE85" s="112"/>
      <c r="CF85" s="13"/>
      <c r="CG85" s="13"/>
      <c r="CH85" s="112"/>
      <c r="CI85" s="371"/>
      <c r="CJ85" s="124"/>
      <c r="CK85" s="88"/>
      <c r="CL85" s="265"/>
      <c r="CM85" s="541"/>
      <c r="CN85" s="21"/>
      <c r="CO85" s="343"/>
      <c r="CP85" s="545"/>
      <c r="CQ85" s="545"/>
      <c r="CR85" s="545"/>
      <c r="CS85" s="340"/>
      <c r="CT85" s="318"/>
      <c r="CU85" s="88"/>
      <c r="CV85" s="88"/>
      <c r="CW85" s="319"/>
      <c r="CX85" s="319"/>
      <c r="CY85" s="629"/>
      <c r="CZ85" s="622"/>
      <c r="DA85" s="545"/>
      <c r="DB85" s="545"/>
      <c r="DC85" s="340"/>
    </row>
    <row r="86" spans="1:107" ht="15.75">
      <c r="A86" s="314"/>
      <c r="B86" s="333"/>
      <c r="C86" s="312"/>
      <c r="D86" s="334"/>
      <c r="E86" s="33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40"/>
      <c r="BL86" s="396"/>
      <c r="BM86" s="397"/>
      <c r="BN86" s="397"/>
      <c r="BO86" s="399"/>
      <c r="BP86" s="399"/>
      <c r="BQ86" s="399"/>
      <c r="BR86" s="399"/>
      <c r="BS86" s="399"/>
      <c r="BT86" s="67"/>
      <c r="BU86" s="38"/>
      <c r="BV86" s="13"/>
      <c r="BW86" s="13"/>
      <c r="BX86" s="112"/>
      <c r="BY86" s="13"/>
      <c r="BZ86" s="112"/>
      <c r="CA86" s="371"/>
      <c r="CB86" s="38"/>
      <c r="CC86" s="13"/>
      <c r="CD86" s="13"/>
      <c r="CE86" s="112"/>
      <c r="CF86" s="13"/>
      <c r="CG86" s="13"/>
      <c r="CH86" s="112"/>
      <c r="CI86" s="371"/>
      <c r="CJ86" s="266"/>
      <c r="CK86" s="88"/>
      <c r="CL86" s="265"/>
      <c r="CM86" s="112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19"/>
      <c r="CY86" s="629"/>
      <c r="CZ86" s="622"/>
      <c r="DA86" s="545"/>
      <c r="DB86" s="545"/>
      <c r="DC86" s="340"/>
    </row>
    <row r="87" spans="1:107" ht="15.75">
      <c r="A87" s="314"/>
      <c r="B87" s="333"/>
      <c r="C87" s="312"/>
      <c r="D87" s="334"/>
      <c r="E87" s="33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96"/>
      <c r="BM87" s="397"/>
      <c r="BN87" s="397"/>
      <c r="BO87" s="399"/>
      <c r="BP87" s="399"/>
      <c r="BQ87" s="399"/>
      <c r="BR87" s="399"/>
      <c r="BS87" s="399"/>
      <c r="BT87" s="67"/>
      <c r="BU87" s="38"/>
      <c r="BV87" s="13"/>
      <c r="BW87" s="13"/>
      <c r="BX87" s="112"/>
      <c r="BY87" s="13"/>
      <c r="BZ87" s="112"/>
      <c r="CA87" s="371"/>
      <c r="CB87" s="38"/>
      <c r="CC87" s="13"/>
      <c r="CD87" s="13"/>
      <c r="CE87" s="112"/>
      <c r="CF87" s="13"/>
      <c r="CG87" s="13"/>
      <c r="CH87" s="112"/>
      <c r="CI87" s="371"/>
      <c r="CJ87" s="266"/>
      <c r="CK87" s="88"/>
      <c r="CL87" s="265"/>
      <c r="CM87" s="366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19"/>
      <c r="CY87" s="629"/>
      <c r="CZ87" s="622"/>
      <c r="DA87" s="545"/>
      <c r="DB87" s="545"/>
      <c r="DC87" s="340"/>
    </row>
    <row r="88" spans="1:107" s="299" customFormat="1" ht="15.75">
      <c r="A88" s="314"/>
      <c r="B88" s="333"/>
      <c r="C88" s="312"/>
      <c r="D88" s="334"/>
      <c r="E88" s="33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545"/>
      <c r="BK88" s="340"/>
      <c r="BL88" s="396"/>
      <c r="BM88" s="397"/>
      <c r="BN88" s="397"/>
      <c r="BO88" s="399"/>
      <c r="BP88" s="399"/>
      <c r="BQ88" s="399"/>
      <c r="BR88" s="399"/>
      <c r="BS88" s="399"/>
      <c r="BT88" s="67"/>
      <c r="BU88" s="38"/>
      <c r="BV88" s="13"/>
      <c r="BW88" s="13"/>
      <c r="BX88" s="112"/>
      <c r="BY88" s="13"/>
      <c r="BZ88" s="112"/>
      <c r="CA88" s="371"/>
      <c r="CB88" s="38"/>
      <c r="CC88" s="13"/>
      <c r="CD88" s="13"/>
      <c r="CE88" s="112"/>
      <c r="CF88" s="13"/>
      <c r="CG88" s="13"/>
      <c r="CH88" s="112"/>
      <c r="CI88" s="371"/>
      <c r="CJ88" s="266"/>
      <c r="CK88" s="88"/>
      <c r="CL88" s="265"/>
      <c r="CM88" s="366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19"/>
      <c r="CY88" s="629"/>
      <c r="CZ88" s="622"/>
      <c r="DA88" s="545"/>
      <c r="DB88" s="545"/>
      <c r="DC88" s="340"/>
    </row>
    <row r="89" spans="1:107" s="299" customFormat="1" ht="16.5" thickBot="1">
      <c r="A89" s="274"/>
      <c r="B89" s="275"/>
      <c r="C89" s="276"/>
      <c r="D89" s="373"/>
      <c r="E89" s="386"/>
      <c r="F89" s="375"/>
      <c r="G89" s="284"/>
      <c r="H89" s="284"/>
      <c r="I89" s="376"/>
      <c r="J89" s="376"/>
      <c r="K89" s="376"/>
      <c r="L89" s="377"/>
      <c r="M89" s="377"/>
      <c r="N89" s="376"/>
      <c r="O89" s="376"/>
      <c r="P89" s="376"/>
      <c r="Q89" s="376"/>
      <c r="R89" s="376"/>
      <c r="S89" s="376"/>
      <c r="T89" s="376"/>
      <c r="U89" s="375"/>
      <c r="V89" s="284"/>
      <c r="W89" s="284"/>
      <c r="X89" s="376"/>
      <c r="Y89" s="376"/>
      <c r="Z89" s="376"/>
      <c r="AA89" s="376"/>
      <c r="AB89" s="376"/>
      <c r="AC89" s="376"/>
      <c r="AD89" s="376"/>
      <c r="AE89" s="376"/>
      <c r="AF89" s="376"/>
      <c r="AG89" s="375"/>
      <c r="AH89" s="284"/>
      <c r="AI89" s="284"/>
      <c r="AJ89" s="284"/>
      <c r="AK89" s="376"/>
      <c r="AL89" s="376"/>
      <c r="AM89" s="376"/>
      <c r="AN89" s="376"/>
      <c r="AO89" s="376"/>
      <c r="AP89" s="376"/>
      <c r="AQ89" s="376"/>
      <c r="AR89" s="376"/>
      <c r="AS89" s="376"/>
      <c r="AT89" s="375"/>
      <c r="AU89" s="284"/>
      <c r="AV89" s="284"/>
      <c r="AW89" s="284"/>
      <c r="AX89" s="376"/>
      <c r="AY89" s="376"/>
      <c r="AZ89" s="376"/>
      <c r="BA89" s="376"/>
      <c r="BB89" s="376"/>
      <c r="BC89" s="376"/>
      <c r="BD89" s="376"/>
      <c r="BE89" s="376"/>
      <c r="BF89" s="376"/>
      <c r="BG89" s="375"/>
      <c r="BH89" s="284"/>
      <c r="BI89" s="284"/>
      <c r="BJ89" s="284"/>
      <c r="BK89" s="285"/>
      <c r="BL89" s="375"/>
      <c r="BM89" s="284"/>
      <c r="BN89" s="284"/>
      <c r="BO89" s="284"/>
      <c r="BP89" s="284"/>
      <c r="BQ89" s="284"/>
      <c r="BR89" s="284"/>
      <c r="BS89" s="284"/>
      <c r="BT89" s="285"/>
      <c r="BU89" s="375"/>
      <c r="BV89" s="284"/>
      <c r="BW89" s="284"/>
      <c r="BX89" s="284"/>
      <c r="BY89" s="284"/>
      <c r="BZ89" s="284"/>
      <c r="CA89" s="380"/>
      <c r="CB89" s="375"/>
      <c r="CC89" s="284"/>
      <c r="CD89" s="284"/>
      <c r="CE89" s="284"/>
      <c r="CF89" s="284"/>
      <c r="CG89" s="284"/>
      <c r="CH89" s="284"/>
      <c r="CI89" s="285"/>
      <c r="CJ89" s="539"/>
      <c r="CK89" s="382"/>
      <c r="CL89" s="366"/>
      <c r="CM89" s="547"/>
      <c r="CN89" s="557"/>
      <c r="CO89" s="283"/>
      <c r="CP89" s="284"/>
      <c r="CQ89" s="284"/>
      <c r="CR89" s="284"/>
      <c r="CS89" s="285"/>
      <c r="CT89" s="286"/>
      <c r="CU89" s="287"/>
      <c r="CV89" s="287"/>
      <c r="CW89" s="288"/>
      <c r="CX89" s="288"/>
      <c r="CY89" s="629"/>
      <c r="CZ89" s="622"/>
      <c r="DA89" s="545"/>
      <c r="DB89" s="545"/>
      <c r="DC89" s="340"/>
    </row>
    <row r="90" spans="1:107">
      <c r="A90" s="299"/>
      <c r="B90" s="299"/>
      <c r="C90" s="299"/>
      <c r="D90" s="299"/>
      <c r="E90" s="299"/>
      <c r="F90" s="299"/>
      <c r="G90" s="299"/>
      <c r="CL90" s="556"/>
      <c r="CY90" s="629"/>
      <c r="CZ90" s="622"/>
      <c r="DA90" s="545"/>
      <c r="DB90" s="545"/>
      <c r="DC90" s="340"/>
    </row>
    <row r="91" spans="1:107">
      <c r="CY91" s="629"/>
      <c r="CZ91" s="622"/>
      <c r="DA91" s="545"/>
      <c r="DB91" s="545"/>
      <c r="DC91" s="340"/>
    </row>
    <row r="92" spans="1:107">
      <c r="CY92" s="629"/>
      <c r="CZ92" s="623"/>
      <c r="DA92" s="545"/>
      <c r="DB92" s="545"/>
      <c r="DC92" s="340"/>
    </row>
    <row r="93" spans="1:107">
      <c r="CY93" s="629"/>
      <c r="CZ93" s="623"/>
      <c r="DA93" s="545"/>
      <c r="DB93" s="545"/>
      <c r="DC93" s="340"/>
    </row>
    <row r="94" spans="1:107">
      <c r="CY94" s="629"/>
      <c r="CZ94" s="623"/>
      <c r="DA94" s="545"/>
      <c r="DB94" s="545"/>
      <c r="DC94" s="340"/>
    </row>
    <row r="95" spans="1:107">
      <c r="CY95" s="629"/>
      <c r="CZ95" s="623"/>
      <c r="DA95" s="545"/>
      <c r="DB95" s="545"/>
      <c r="DC95" s="340"/>
    </row>
    <row r="96" spans="1:107">
      <c r="CY96" s="629"/>
      <c r="CZ96" s="623"/>
      <c r="DA96" s="545"/>
      <c r="DB96" s="545"/>
      <c r="DC96" s="340"/>
    </row>
    <row r="97" spans="103:107" ht="15.75" thickBot="1">
      <c r="CY97" s="630"/>
      <c r="CZ97" s="627"/>
      <c r="DA97" s="41"/>
      <c r="DB97" s="41"/>
      <c r="DC97" s="34"/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3">
    <tabColor rgb="FF92D050"/>
    <pageSetUpPr fitToPage="1"/>
  </sheetPr>
  <dimension ref="A1:DC81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3" style="2" bestFit="1" customWidth="1"/>
    <col min="5" max="5" width="14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42578125" style="2" bestFit="1" customWidth="1"/>
    <col min="15" max="15" width="11.1406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9.7109375" style="56" customWidth="1"/>
    <col min="28" max="28" width="9.7109375" style="56" bestFit="1" customWidth="1"/>
    <col min="29" max="30" width="12" style="56" bestFit="1" customWidth="1"/>
    <col min="31" max="31" width="11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1" width="11.42578125" style="56" bestFit="1" customWidth="1"/>
    <col min="42" max="42" width="5.42578125" style="56" bestFit="1" customWidth="1"/>
    <col min="43" max="43" width="12.42578125" style="56" bestFit="1" customWidth="1"/>
    <col min="44" max="44" width="12.140625" style="56" bestFit="1" customWidth="1"/>
    <col min="45" max="45" width="5.42578125" style="2" bestFit="1" customWidth="1"/>
    <col min="46" max="46" width="6.28515625" style="2" bestFit="1" customWidth="1"/>
    <col min="47" max="49" width="5.42578125" style="2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4" width="9.7109375" style="56" bestFit="1" customWidth="1"/>
    <col min="55" max="55" width="5.42578125" style="56" bestFit="1" customWidth="1"/>
    <col min="56" max="56" width="11.5703125" style="56" bestFit="1" customWidth="1"/>
    <col min="57" max="57" width="11.425781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7109375" style="5" customWidth="1"/>
    <col min="66" max="66" width="5.7109375" style="354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69" bestFit="1" customWidth="1"/>
    <col min="77" max="77" width="6.28515625" style="2" bestFit="1" customWidth="1"/>
    <col min="78" max="78" width="8.5703125" style="269" bestFit="1" customWidth="1"/>
    <col min="79" max="79" width="9.7109375" style="389" bestFit="1" customWidth="1"/>
    <col min="80" max="80" width="6.28515625" bestFit="1" customWidth="1"/>
    <col min="81" max="82" width="5.7109375" style="2" customWidth="1"/>
    <col min="83" max="83" width="8.5703125" style="269" bestFit="1" customWidth="1"/>
    <col min="84" max="85" width="5.7109375" style="2" customWidth="1"/>
    <col min="86" max="86" width="8.5703125" style="269" bestFit="1" customWidth="1"/>
    <col min="87" max="87" width="9.7109375" style="389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359" bestFit="1" customWidth="1"/>
    <col min="104" max="104" width="9.7109375" style="2" bestFit="1" customWidth="1"/>
    <col min="105" max="105" width="10.28515625" style="90" customWidth="1"/>
    <col min="106" max="107" width="10.285156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32"/>
      <c r="BO2" s="546"/>
      <c r="BP2" s="546"/>
      <c r="BQ2" s="546"/>
      <c r="BR2" s="546"/>
      <c r="BS2" s="546"/>
      <c r="BT2" s="328"/>
      <c r="BU2" s="324"/>
      <c r="BV2" s="546"/>
      <c r="BW2" s="546"/>
      <c r="BX2" s="109"/>
      <c r="BY2" s="546"/>
      <c r="BZ2" s="109"/>
      <c r="CA2" s="368"/>
      <c r="CB2" s="324"/>
      <c r="CC2" s="546"/>
      <c r="CD2" s="546"/>
      <c r="CE2" s="109"/>
      <c r="CF2" s="546"/>
      <c r="CG2" s="546"/>
      <c r="CH2" s="109"/>
      <c r="CI2" s="368"/>
      <c r="CJ2" s="253"/>
      <c r="CK2" s="254"/>
      <c r="CL2" s="255"/>
      <c r="CM2" s="259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17"/>
      <c r="CY2" s="628"/>
      <c r="CZ2" s="621"/>
      <c r="DA2" s="316"/>
      <c r="DB2" s="316"/>
      <c r="DC2" s="317"/>
    </row>
    <row r="3" spans="1:107" ht="15" customHeight="1">
      <c r="A3" s="314"/>
      <c r="B3" s="333"/>
      <c r="C3" s="312"/>
      <c r="D3" s="334"/>
      <c r="E3" s="24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351"/>
      <c r="BO3" s="545"/>
      <c r="BP3" s="545"/>
      <c r="BQ3" s="545"/>
      <c r="BR3" s="545"/>
      <c r="BS3" s="545"/>
      <c r="BT3" s="340"/>
      <c r="BU3" s="336"/>
      <c r="BV3" s="545"/>
      <c r="BW3" s="545"/>
      <c r="BX3" s="111"/>
      <c r="BY3" s="545"/>
      <c r="BZ3" s="111"/>
      <c r="CA3" s="369"/>
      <c r="CB3" s="336"/>
      <c r="CC3" s="545"/>
      <c r="CD3" s="545"/>
      <c r="CE3" s="111"/>
      <c r="CF3" s="545"/>
      <c r="CG3" s="545"/>
      <c r="CH3" s="111"/>
      <c r="CI3" s="369"/>
      <c r="CJ3" s="256"/>
      <c r="CK3" s="88"/>
      <c r="CL3" s="257"/>
      <c r="CM3" s="260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311"/>
      <c r="DB3" s="311"/>
      <c r="DC3" s="319"/>
    </row>
    <row r="4" spans="1:107" ht="15.75">
      <c r="A4" s="314"/>
      <c r="B4" s="333"/>
      <c r="C4" s="312"/>
      <c r="D4" s="334"/>
      <c r="E4" s="24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351"/>
      <c r="BO4" s="545"/>
      <c r="BP4" s="545"/>
      <c r="BQ4" s="545"/>
      <c r="BR4" s="545"/>
      <c r="BS4" s="545"/>
      <c r="BT4" s="340"/>
      <c r="BU4" s="336"/>
      <c r="BV4" s="545"/>
      <c r="BW4" s="545"/>
      <c r="BX4" s="111"/>
      <c r="BY4" s="545"/>
      <c r="BZ4" s="111"/>
      <c r="CA4" s="369"/>
      <c r="CB4" s="336"/>
      <c r="CC4" s="545"/>
      <c r="CD4" s="545"/>
      <c r="CE4" s="111"/>
      <c r="CF4" s="545"/>
      <c r="CG4" s="545"/>
      <c r="CH4" s="111"/>
      <c r="CI4" s="369"/>
      <c r="CJ4" s="256"/>
      <c r="CK4" s="88"/>
      <c r="CL4" s="112"/>
      <c r="CM4" s="260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311"/>
      <c r="DB4" s="311"/>
      <c r="DC4" s="319"/>
    </row>
    <row r="5" spans="1:107" ht="15.75">
      <c r="A5" s="314"/>
      <c r="B5" s="333"/>
      <c r="C5" s="312"/>
      <c r="D5" s="334"/>
      <c r="E5" s="24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351"/>
      <c r="BO5" s="545"/>
      <c r="BP5" s="545"/>
      <c r="BQ5" s="545"/>
      <c r="BR5" s="545"/>
      <c r="BS5" s="545"/>
      <c r="BT5" s="340"/>
      <c r="BU5" s="336"/>
      <c r="BV5" s="545"/>
      <c r="BW5" s="545"/>
      <c r="BX5" s="111"/>
      <c r="BY5" s="545"/>
      <c r="BZ5" s="111"/>
      <c r="CA5" s="369"/>
      <c r="CB5" s="336"/>
      <c r="CC5" s="545"/>
      <c r="CD5" s="545"/>
      <c r="CE5" s="111"/>
      <c r="CF5" s="545"/>
      <c r="CG5" s="545"/>
      <c r="CH5" s="111"/>
      <c r="CI5" s="369"/>
      <c r="CJ5" s="256"/>
      <c r="CK5" s="88"/>
      <c r="CL5" s="112"/>
      <c r="CM5" s="260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311"/>
      <c r="DB5" s="311"/>
      <c r="DC5" s="319"/>
    </row>
    <row r="6" spans="1:107" ht="15.75">
      <c r="A6" s="314"/>
      <c r="B6" s="333"/>
      <c r="C6" s="312"/>
      <c r="D6" s="334"/>
      <c r="E6" s="24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351"/>
      <c r="BO6" s="545"/>
      <c r="BP6" s="545"/>
      <c r="BQ6" s="545"/>
      <c r="BR6" s="545"/>
      <c r="BS6" s="545"/>
      <c r="BT6" s="340"/>
      <c r="BU6" s="336"/>
      <c r="BV6" s="545"/>
      <c r="BW6" s="545"/>
      <c r="BX6" s="111"/>
      <c r="BY6" s="545"/>
      <c r="BZ6" s="111"/>
      <c r="CA6" s="369"/>
      <c r="CB6" s="336"/>
      <c r="CC6" s="545"/>
      <c r="CD6" s="545"/>
      <c r="CE6" s="111"/>
      <c r="CF6" s="545"/>
      <c r="CG6" s="545"/>
      <c r="CH6" s="111"/>
      <c r="CI6" s="369"/>
      <c r="CJ6" s="117"/>
      <c r="CK6" s="88"/>
      <c r="CL6" s="112"/>
      <c r="CM6" s="260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311"/>
      <c r="DB6" s="311"/>
      <c r="DC6" s="319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545"/>
      <c r="BN7" s="351"/>
      <c r="BO7" s="545"/>
      <c r="BP7" s="545"/>
      <c r="BQ7" s="545"/>
      <c r="BR7" s="545"/>
      <c r="BS7" s="545"/>
      <c r="BT7" s="340"/>
      <c r="BU7" s="336"/>
      <c r="BV7" s="545"/>
      <c r="BW7" s="545"/>
      <c r="BX7" s="111"/>
      <c r="BY7" s="545"/>
      <c r="BZ7" s="111"/>
      <c r="CA7" s="369"/>
      <c r="CB7" s="336"/>
      <c r="CC7" s="545"/>
      <c r="CD7" s="545"/>
      <c r="CE7" s="111"/>
      <c r="CF7" s="545"/>
      <c r="CG7" s="545"/>
      <c r="CH7" s="111"/>
      <c r="CI7" s="369"/>
      <c r="CJ7" s="117"/>
      <c r="CK7" s="13"/>
      <c r="CL7" s="112"/>
      <c r="CM7" s="260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19"/>
      <c r="CY7" s="629"/>
      <c r="CZ7" s="622"/>
      <c r="DA7" s="311"/>
      <c r="DB7" s="311"/>
      <c r="DC7" s="319"/>
    </row>
    <row r="8" spans="1:107" ht="15.75">
      <c r="A8" s="314"/>
      <c r="B8" s="333"/>
      <c r="C8" s="312"/>
      <c r="D8" s="334"/>
      <c r="E8" s="24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351"/>
      <c r="BO8" s="545"/>
      <c r="BP8" s="545"/>
      <c r="BQ8" s="545"/>
      <c r="BR8" s="545"/>
      <c r="BS8" s="545"/>
      <c r="BT8" s="340"/>
      <c r="BU8" s="336"/>
      <c r="BV8" s="545"/>
      <c r="BW8" s="545"/>
      <c r="BX8" s="111"/>
      <c r="BY8" s="545"/>
      <c r="BZ8" s="111"/>
      <c r="CA8" s="369"/>
      <c r="CB8" s="336"/>
      <c r="CC8" s="545"/>
      <c r="CD8" s="545"/>
      <c r="CE8" s="111"/>
      <c r="CF8" s="545"/>
      <c r="CG8" s="545"/>
      <c r="CH8" s="111"/>
      <c r="CI8" s="369"/>
      <c r="CJ8" s="117"/>
      <c r="CK8" s="13"/>
      <c r="CL8" s="345"/>
      <c r="CM8" s="260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311"/>
      <c r="DB8" s="311"/>
      <c r="DC8" s="319"/>
    </row>
    <row r="9" spans="1:107" ht="16.5" thickBot="1">
      <c r="A9" s="63"/>
      <c r="B9" s="64"/>
      <c r="C9" s="65"/>
      <c r="D9" s="66"/>
      <c r="E9" s="26"/>
      <c r="F9" s="32"/>
      <c r="G9" s="33"/>
      <c r="H9" s="33"/>
      <c r="I9" s="45"/>
      <c r="J9" s="45"/>
      <c r="K9" s="45"/>
      <c r="L9" s="51"/>
      <c r="M9" s="51"/>
      <c r="N9" s="45"/>
      <c r="O9" s="45"/>
      <c r="P9" s="45"/>
      <c r="Q9" s="45"/>
      <c r="R9" s="45"/>
      <c r="S9" s="45"/>
      <c r="T9" s="45"/>
      <c r="U9" s="32"/>
      <c r="V9" s="33"/>
      <c r="W9" s="33"/>
      <c r="X9" s="45"/>
      <c r="Y9" s="45"/>
      <c r="Z9" s="45"/>
      <c r="AA9" s="45"/>
      <c r="AB9" s="45"/>
      <c r="AC9" s="45"/>
      <c r="AD9" s="45"/>
      <c r="AE9" s="45"/>
      <c r="AF9" s="45"/>
      <c r="AG9" s="32"/>
      <c r="AH9" s="33"/>
      <c r="AI9" s="33"/>
      <c r="AJ9" s="33"/>
      <c r="AK9" s="45"/>
      <c r="AL9" s="45"/>
      <c r="AM9" s="45"/>
      <c r="AN9" s="45"/>
      <c r="AO9" s="45"/>
      <c r="AP9" s="45"/>
      <c r="AQ9" s="45"/>
      <c r="AR9" s="45"/>
      <c r="AS9" s="45"/>
      <c r="AT9" s="32"/>
      <c r="AU9" s="33"/>
      <c r="AV9" s="33"/>
      <c r="AW9" s="33"/>
      <c r="AX9" s="45"/>
      <c r="AY9" s="45"/>
      <c r="AZ9" s="45"/>
      <c r="BA9" s="45"/>
      <c r="BB9" s="45"/>
      <c r="BC9" s="45"/>
      <c r="BD9" s="45"/>
      <c r="BE9" s="45"/>
      <c r="BF9" s="45"/>
      <c r="BG9" s="32"/>
      <c r="BH9" s="33"/>
      <c r="BI9" s="33"/>
      <c r="BJ9" s="33"/>
      <c r="BK9" s="34"/>
      <c r="BL9" s="32"/>
      <c r="BM9" s="33"/>
      <c r="BN9" s="353"/>
      <c r="BO9" s="33"/>
      <c r="BP9" s="33"/>
      <c r="BQ9" s="33"/>
      <c r="BR9" s="33"/>
      <c r="BS9" s="33"/>
      <c r="BT9" s="34"/>
      <c r="BU9" s="32"/>
      <c r="BV9" s="33"/>
      <c r="BW9" s="33"/>
      <c r="BX9" s="113"/>
      <c r="BY9" s="33"/>
      <c r="BZ9" s="113"/>
      <c r="CA9" s="531"/>
      <c r="CB9" s="32"/>
      <c r="CC9" s="33"/>
      <c r="CD9" s="33"/>
      <c r="CE9" s="113"/>
      <c r="CF9" s="33"/>
      <c r="CG9" s="33"/>
      <c r="CH9" s="113"/>
      <c r="CI9" s="531"/>
      <c r="CJ9" s="118"/>
      <c r="CK9" s="85"/>
      <c r="CL9" s="258"/>
      <c r="CM9" s="261"/>
      <c r="CN9" s="73"/>
      <c r="CO9" s="83"/>
      <c r="CP9" s="33"/>
      <c r="CQ9" s="33"/>
      <c r="CR9" s="33"/>
      <c r="CS9" s="31"/>
      <c r="CT9" s="84"/>
      <c r="CU9" s="85"/>
      <c r="CV9" s="85"/>
      <c r="CW9" s="86"/>
      <c r="CX9" s="86"/>
      <c r="CY9" s="630"/>
      <c r="CZ9" s="625"/>
      <c r="DA9" s="85"/>
      <c r="DB9" s="85"/>
      <c r="DC9" s="86"/>
    </row>
    <row r="10" spans="1:107" ht="15.75">
      <c r="A10" s="313"/>
      <c r="B10" s="321"/>
      <c r="C10" s="320"/>
      <c r="D10" s="322"/>
      <c r="E10" s="323"/>
      <c r="F10" s="324"/>
      <c r="G10" s="546"/>
      <c r="H10" s="546"/>
      <c r="I10" s="326"/>
      <c r="J10" s="326"/>
      <c r="K10" s="326"/>
      <c r="L10" s="327"/>
      <c r="M10" s="327"/>
      <c r="N10" s="326"/>
      <c r="O10" s="326"/>
      <c r="P10" s="326"/>
      <c r="Q10" s="326"/>
      <c r="R10" s="326"/>
      <c r="S10" s="326"/>
      <c r="T10" s="326"/>
      <c r="U10" s="324"/>
      <c r="V10" s="546"/>
      <c r="W10" s="546"/>
      <c r="X10" s="326"/>
      <c r="Y10" s="326"/>
      <c r="Z10" s="326"/>
      <c r="AA10" s="326"/>
      <c r="AB10" s="326"/>
      <c r="AC10" s="326"/>
      <c r="AD10" s="326"/>
      <c r="AE10" s="326"/>
      <c r="AF10" s="326"/>
      <c r="AG10" s="324"/>
      <c r="AH10" s="546"/>
      <c r="AI10" s="546"/>
      <c r="AJ10" s="54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4"/>
      <c r="AU10" s="546"/>
      <c r="AV10" s="546"/>
      <c r="AW10" s="546"/>
      <c r="AX10" s="326"/>
      <c r="AY10" s="326"/>
      <c r="AZ10" s="326"/>
      <c r="BA10" s="326"/>
      <c r="BB10" s="326"/>
      <c r="BC10" s="326"/>
      <c r="BD10" s="326"/>
      <c r="BE10" s="326"/>
      <c r="BF10" s="326"/>
      <c r="BG10" s="336"/>
      <c r="BH10" s="545"/>
      <c r="BI10" s="545"/>
      <c r="BJ10" s="545"/>
      <c r="BK10" s="340"/>
      <c r="BL10" s="324"/>
      <c r="BM10" s="546"/>
      <c r="BN10" s="532"/>
      <c r="BO10" s="546"/>
      <c r="BP10" s="546"/>
      <c r="BQ10" s="546"/>
      <c r="BR10" s="546"/>
      <c r="BS10" s="546"/>
      <c r="BT10" s="328"/>
      <c r="BU10" s="324"/>
      <c r="BV10" s="546"/>
      <c r="BW10" s="546"/>
      <c r="BX10" s="109"/>
      <c r="BY10" s="546"/>
      <c r="BZ10" s="109"/>
      <c r="CA10" s="368"/>
      <c r="CB10" s="324"/>
      <c r="CC10" s="546"/>
      <c r="CD10" s="546"/>
      <c r="CE10" s="109"/>
      <c r="CF10" s="546"/>
      <c r="CG10" s="546"/>
      <c r="CH10" s="109"/>
      <c r="CI10" s="368"/>
      <c r="CJ10" s="116"/>
      <c r="CK10" s="87"/>
      <c r="CL10" s="255"/>
      <c r="CM10" s="259"/>
      <c r="CN10" s="330"/>
      <c r="CO10" s="331"/>
      <c r="CP10" s="546"/>
      <c r="CQ10" s="546"/>
      <c r="CR10" s="546"/>
      <c r="CS10" s="328"/>
      <c r="CT10" s="315"/>
      <c r="CU10" s="87"/>
      <c r="CV10" s="87"/>
      <c r="CW10" s="317"/>
      <c r="CX10" s="317"/>
      <c r="CY10" s="631"/>
      <c r="CZ10" s="621"/>
      <c r="DA10" s="87"/>
      <c r="DB10" s="87"/>
      <c r="DC10" s="317"/>
    </row>
    <row r="11" spans="1:107" ht="15.75">
      <c r="A11" s="314"/>
      <c r="B11" s="333"/>
      <c r="C11" s="312"/>
      <c r="D11" s="334"/>
      <c r="E11" s="24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351"/>
      <c r="BO11" s="545"/>
      <c r="BP11" s="545"/>
      <c r="BQ11" s="545"/>
      <c r="BR11" s="545"/>
      <c r="BS11" s="545"/>
      <c r="BT11" s="340"/>
      <c r="BU11" s="336"/>
      <c r="BV11" s="545"/>
      <c r="BW11" s="545"/>
      <c r="BX11" s="111"/>
      <c r="BY11" s="545"/>
      <c r="BZ11" s="111"/>
      <c r="CA11" s="369"/>
      <c r="CB11" s="336"/>
      <c r="CC11" s="545"/>
      <c r="CD11" s="545"/>
      <c r="CE11" s="111"/>
      <c r="CF11" s="545"/>
      <c r="CG11" s="545"/>
      <c r="CH11" s="111"/>
      <c r="CI11" s="369"/>
      <c r="CJ11" s="117"/>
      <c r="CK11" s="88"/>
      <c r="CL11" s="257"/>
      <c r="CM11" s="260"/>
      <c r="CN11" s="342"/>
      <c r="CO11" s="343"/>
      <c r="CP11" s="545"/>
      <c r="CQ11" s="545"/>
      <c r="CR11" s="545"/>
      <c r="CS11" s="340"/>
      <c r="CT11" s="318"/>
      <c r="CU11" s="88"/>
      <c r="CV11" s="88"/>
      <c r="CW11" s="319"/>
      <c r="CX11" s="319"/>
      <c r="CY11" s="629"/>
      <c r="CZ11" s="622"/>
      <c r="DA11" s="88"/>
      <c r="DB11" s="88"/>
      <c r="DC11" s="319"/>
    </row>
    <row r="12" spans="1:107" ht="15.75">
      <c r="A12" s="314"/>
      <c r="B12" s="333"/>
      <c r="C12" s="312"/>
      <c r="D12" s="334"/>
      <c r="E12" s="24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351"/>
      <c r="BO12" s="545"/>
      <c r="BP12" s="545"/>
      <c r="BQ12" s="545"/>
      <c r="BR12" s="545"/>
      <c r="BS12" s="545"/>
      <c r="BT12" s="340"/>
      <c r="BU12" s="336"/>
      <c r="BV12" s="545"/>
      <c r="BW12" s="545"/>
      <c r="BX12" s="111"/>
      <c r="BY12" s="545"/>
      <c r="BZ12" s="111"/>
      <c r="CA12" s="369"/>
      <c r="CB12" s="336"/>
      <c r="CC12" s="545"/>
      <c r="CD12" s="545"/>
      <c r="CE12" s="111"/>
      <c r="CF12" s="545"/>
      <c r="CG12" s="545"/>
      <c r="CH12" s="111"/>
      <c r="CI12" s="369"/>
      <c r="CJ12" s="117"/>
      <c r="CK12" s="88"/>
      <c r="CL12" s="112"/>
      <c r="CM12" s="260"/>
      <c r="CN12" s="342"/>
      <c r="CO12" s="343"/>
      <c r="CP12" s="545"/>
      <c r="CQ12" s="545"/>
      <c r="CR12" s="545"/>
      <c r="CS12" s="340"/>
      <c r="CT12" s="318"/>
      <c r="CU12" s="88"/>
      <c r="CV12" s="88"/>
      <c r="CW12" s="319"/>
      <c r="CX12" s="319"/>
      <c r="CY12" s="629"/>
      <c r="CZ12" s="622"/>
      <c r="DA12" s="88"/>
      <c r="DB12" s="88"/>
      <c r="DC12" s="319"/>
    </row>
    <row r="13" spans="1:107" ht="15.75">
      <c r="A13" s="314"/>
      <c r="B13" s="333"/>
      <c r="C13" s="312"/>
      <c r="D13" s="334"/>
      <c r="E13" s="24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351"/>
      <c r="BO13" s="545"/>
      <c r="BP13" s="545"/>
      <c r="BQ13" s="545"/>
      <c r="BR13" s="545"/>
      <c r="BS13" s="545"/>
      <c r="BT13" s="340"/>
      <c r="BU13" s="336"/>
      <c r="BV13" s="545"/>
      <c r="BW13" s="545"/>
      <c r="BX13" s="111"/>
      <c r="BY13" s="545"/>
      <c r="BZ13" s="111"/>
      <c r="CA13" s="369"/>
      <c r="CB13" s="336"/>
      <c r="CC13" s="545"/>
      <c r="CD13" s="545"/>
      <c r="CE13" s="111"/>
      <c r="CF13" s="545"/>
      <c r="CG13" s="545"/>
      <c r="CH13" s="111"/>
      <c r="CI13" s="369"/>
      <c r="CJ13" s="117"/>
      <c r="CK13" s="88"/>
      <c r="CL13" s="112"/>
      <c r="CM13" s="260"/>
      <c r="CN13" s="342"/>
      <c r="CO13" s="343"/>
      <c r="CP13" s="545"/>
      <c r="CQ13" s="545"/>
      <c r="CR13" s="545"/>
      <c r="CS13" s="340"/>
      <c r="CT13" s="318"/>
      <c r="CU13" s="88"/>
      <c r="CV13" s="88"/>
      <c r="CW13" s="319"/>
      <c r="CX13" s="319"/>
      <c r="CY13" s="629"/>
      <c r="CZ13" s="622"/>
      <c r="DA13" s="88"/>
      <c r="DB13" s="88"/>
      <c r="DC13" s="319"/>
    </row>
    <row r="14" spans="1:107" ht="15.75">
      <c r="A14" s="314"/>
      <c r="B14" s="333"/>
      <c r="C14" s="312"/>
      <c r="D14" s="334"/>
      <c r="E14" s="24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351"/>
      <c r="BO14" s="545"/>
      <c r="BP14" s="545"/>
      <c r="BQ14" s="545"/>
      <c r="BR14" s="545"/>
      <c r="BS14" s="545"/>
      <c r="BT14" s="340"/>
      <c r="BU14" s="336"/>
      <c r="BV14" s="545"/>
      <c r="BW14" s="545"/>
      <c r="BX14" s="111"/>
      <c r="BY14" s="545"/>
      <c r="BZ14" s="111"/>
      <c r="CA14" s="369"/>
      <c r="CB14" s="336"/>
      <c r="CC14" s="545"/>
      <c r="CD14" s="545"/>
      <c r="CE14" s="111"/>
      <c r="CF14" s="545"/>
      <c r="CG14" s="545"/>
      <c r="CH14" s="111"/>
      <c r="CI14" s="369"/>
      <c r="CJ14" s="117"/>
      <c r="CK14" s="88"/>
      <c r="CL14" s="112"/>
      <c r="CM14" s="260"/>
      <c r="CN14" s="342"/>
      <c r="CO14" s="343"/>
      <c r="CP14" s="545"/>
      <c r="CQ14" s="545"/>
      <c r="CR14" s="545"/>
      <c r="CS14" s="340"/>
      <c r="CT14" s="318"/>
      <c r="CU14" s="88"/>
      <c r="CV14" s="88"/>
      <c r="CW14" s="319"/>
      <c r="CX14" s="319"/>
      <c r="CY14" s="629"/>
      <c r="CZ14" s="622"/>
      <c r="DA14" s="88"/>
      <c r="DB14" s="88"/>
      <c r="DC14" s="319"/>
    </row>
    <row r="15" spans="1:107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337"/>
      <c r="BI15" s="337"/>
      <c r="BJ15" s="337"/>
      <c r="BK15" s="340"/>
      <c r="BL15" s="336"/>
      <c r="BM15" s="545"/>
      <c r="BN15" s="351"/>
      <c r="BO15" s="545"/>
      <c r="BP15" s="545"/>
      <c r="BQ15" s="545"/>
      <c r="BR15" s="545"/>
      <c r="BS15" s="545"/>
      <c r="BT15" s="340"/>
      <c r="BU15" s="336"/>
      <c r="BV15" s="545"/>
      <c r="BW15" s="545"/>
      <c r="BX15" s="111"/>
      <c r="BY15" s="545"/>
      <c r="BZ15" s="111"/>
      <c r="CA15" s="369"/>
      <c r="CB15" s="336"/>
      <c r="CC15" s="545"/>
      <c r="CD15" s="545"/>
      <c r="CE15" s="111"/>
      <c r="CF15" s="545"/>
      <c r="CG15" s="545"/>
      <c r="CH15" s="111"/>
      <c r="CI15" s="369"/>
      <c r="CJ15" s="117"/>
      <c r="CK15" s="13"/>
      <c r="CL15" s="112"/>
      <c r="CM15" s="260"/>
      <c r="CN15" s="342"/>
      <c r="CO15" s="343"/>
      <c r="CP15" s="545"/>
      <c r="CQ15" s="545"/>
      <c r="CR15" s="545"/>
      <c r="CS15" s="340"/>
      <c r="CT15" s="318"/>
      <c r="CU15" s="88"/>
      <c r="CV15" s="88"/>
      <c r="CW15" s="319"/>
      <c r="CX15" s="319"/>
      <c r="CY15" s="629"/>
      <c r="CZ15" s="622"/>
      <c r="DA15" s="88"/>
      <c r="DB15" s="88"/>
      <c r="DC15" s="319"/>
    </row>
    <row r="16" spans="1:107" ht="15.75">
      <c r="A16" s="314"/>
      <c r="B16" s="333"/>
      <c r="C16" s="312"/>
      <c r="D16" s="334"/>
      <c r="E16" s="24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351"/>
      <c r="BO16" s="545"/>
      <c r="BP16" s="545"/>
      <c r="BQ16" s="545"/>
      <c r="BR16" s="545"/>
      <c r="BS16" s="545"/>
      <c r="BT16" s="340"/>
      <c r="BU16" s="336"/>
      <c r="BV16" s="545"/>
      <c r="BW16" s="545"/>
      <c r="BX16" s="111"/>
      <c r="BY16" s="545"/>
      <c r="BZ16" s="111"/>
      <c r="CA16" s="369"/>
      <c r="CB16" s="336"/>
      <c r="CC16" s="545"/>
      <c r="CD16" s="545"/>
      <c r="CE16" s="111"/>
      <c r="CF16" s="545"/>
      <c r="CG16" s="545"/>
      <c r="CH16" s="111"/>
      <c r="CI16" s="369"/>
      <c r="CJ16" s="117"/>
      <c r="CK16" s="13"/>
      <c r="CL16" s="345"/>
      <c r="CM16" s="260"/>
      <c r="CN16" s="342"/>
      <c r="CO16" s="343"/>
      <c r="CP16" s="545"/>
      <c r="CQ16" s="545"/>
      <c r="CR16" s="545"/>
      <c r="CS16" s="340"/>
      <c r="CT16" s="318"/>
      <c r="CU16" s="88"/>
      <c r="CV16" s="88"/>
      <c r="CW16" s="319"/>
      <c r="CX16" s="319"/>
      <c r="CY16" s="629"/>
      <c r="CZ16" s="622"/>
      <c r="DA16" s="88"/>
      <c r="DB16" s="88"/>
      <c r="DC16" s="319"/>
    </row>
    <row r="17" spans="1:107" ht="16.5" thickBot="1">
      <c r="A17" s="63"/>
      <c r="B17" s="64"/>
      <c r="C17" s="65"/>
      <c r="D17" s="66"/>
      <c r="E17" s="26"/>
      <c r="F17" s="32"/>
      <c r="G17" s="33"/>
      <c r="H17" s="33"/>
      <c r="I17" s="45"/>
      <c r="J17" s="45"/>
      <c r="K17" s="45"/>
      <c r="L17" s="51"/>
      <c r="M17" s="51"/>
      <c r="N17" s="45"/>
      <c r="O17" s="45"/>
      <c r="P17" s="45"/>
      <c r="Q17" s="45"/>
      <c r="R17" s="45"/>
      <c r="S17" s="45"/>
      <c r="T17" s="45"/>
      <c r="U17" s="32"/>
      <c r="V17" s="33"/>
      <c r="W17" s="33"/>
      <c r="X17" s="45"/>
      <c r="Y17" s="45"/>
      <c r="Z17" s="45"/>
      <c r="AA17" s="45"/>
      <c r="AB17" s="45"/>
      <c r="AC17" s="45"/>
      <c r="AD17" s="45"/>
      <c r="AE17" s="45"/>
      <c r="AF17" s="45"/>
      <c r="AG17" s="32"/>
      <c r="AH17" s="33"/>
      <c r="AI17" s="33"/>
      <c r="AJ17" s="33"/>
      <c r="AK17" s="45"/>
      <c r="AL17" s="45"/>
      <c r="AM17" s="45"/>
      <c r="AN17" s="45"/>
      <c r="AO17" s="45"/>
      <c r="AP17" s="45"/>
      <c r="AQ17" s="45"/>
      <c r="AR17" s="45"/>
      <c r="AS17" s="45"/>
      <c r="AT17" s="32"/>
      <c r="AU17" s="33"/>
      <c r="AV17" s="33"/>
      <c r="AW17" s="33"/>
      <c r="AX17" s="45"/>
      <c r="AY17" s="45"/>
      <c r="AZ17" s="45"/>
      <c r="BA17" s="45"/>
      <c r="BB17" s="45"/>
      <c r="BC17" s="45"/>
      <c r="BD17" s="45"/>
      <c r="BE17" s="45"/>
      <c r="BF17" s="45"/>
      <c r="BG17" s="32"/>
      <c r="BH17" s="33"/>
      <c r="BI17" s="33"/>
      <c r="BJ17" s="33"/>
      <c r="BK17" s="34"/>
      <c r="BL17" s="32"/>
      <c r="BM17" s="33"/>
      <c r="BN17" s="353"/>
      <c r="BO17" s="33"/>
      <c r="BP17" s="33"/>
      <c r="BQ17" s="33"/>
      <c r="BR17" s="33"/>
      <c r="BS17" s="33"/>
      <c r="BT17" s="34"/>
      <c r="BU17" s="32"/>
      <c r="BV17" s="33"/>
      <c r="BW17" s="33"/>
      <c r="BX17" s="113"/>
      <c r="BY17" s="33"/>
      <c r="BZ17" s="113"/>
      <c r="CA17" s="531"/>
      <c r="CB17" s="32"/>
      <c r="CC17" s="33"/>
      <c r="CD17" s="33"/>
      <c r="CE17" s="113"/>
      <c r="CF17" s="33"/>
      <c r="CG17" s="33"/>
      <c r="CH17" s="113"/>
      <c r="CI17" s="531"/>
      <c r="CJ17" s="118"/>
      <c r="CK17" s="85"/>
      <c r="CL17" s="258"/>
      <c r="CM17" s="261"/>
      <c r="CN17" s="73"/>
      <c r="CO17" s="83"/>
      <c r="CP17" s="33"/>
      <c r="CQ17" s="33"/>
      <c r="CR17" s="33"/>
      <c r="CS17" s="31"/>
      <c r="CT17" s="84"/>
      <c r="CU17" s="85"/>
      <c r="CV17" s="85"/>
      <c r="CW17" s="86"/>
      <c r="CX17" s="86"/>
      <c r="CY17" s="630"/>
      <c r="CZ17" s="625"/>
      <c r="DA17" s="85"/>
      <c r="DB17" s="85"/>
      <c r="DC17" s="86"/>
    </row>
    <row r="18" spans="1:107" ht="15.75">
      <c r="A18" s="313"/>
      <c r="B18" s="321"/>
      <c r="C18" s="320"/>
      <c r="D18" s="322"/>
      <c r="E18" s="323"/>
      <c r="F18" s="35"/>
      <c r="G18" s="36"/>
      <c r="H18" s="36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5"/>
      <c r="V18" s="36"/>
      <c r="W18" s="36"/>
      <c r="X18" s="46"/>
      <c r="Y18" s="46"/>
      <c r="Z18" s="46"/>
      <c r="AA18" s="46"/>
      <c r="AB18" s="46"/>
      <c r="AC18" s="46"/>
      <c r="AD18" s="46"/>
      <c r="AE18" s="46"/>
      <c r="AF18" s="46"/>
      <c r="AG18" s="35"/>
      <c r="AH18" s="36"/>
      <c r="AI18" s="36"/>
      <c r="AJ18" s="36"/>
      <c r="AK18" s="46"/>
      <c r="AL18" s="46"/>
      <c r="AM18" s="46"/>
      <c r="AN18" s="46"/>
      <c r="AO18" s="46"/>
      <c r="AP18" s="46"/>
      <c r="AQ18" s="46"/>
      <c r="AR18" s="46"/>
      <c r="AS18" s="46"/>
      <c r="AT18" s="35"/>
      <c r="AU18" s="36"/>
      <c r="AV18" s="36"/>
      <c r="AW18" s="36"/>
      <c r="AX18" s="46"/>
      <c r="AY18" s="46"/>
      <c r="AZ18" s="46"/>
      <c r="BA18" s="46"/>
      <c r="BB18" s="46"/>
      <c r="BC18" s="46"/>
      <c r="BD18" s="46"/>
      <c r="BE18" s="46"/>
      <c r="BF18" s="46"/>
      <c r="BG18" s="35"/>
      <c r="BH18" s="36"/>
      <c r="BI18" s="36"/>
      <c r="BJ18" s="545"/>
      <c r="BK18" s="31"/>
      <c r="BL18" s="445"/>
      <c r="BM18" s="538"/>
      <c r="BN18" s="562"/>
      <c r="BO18" s="446"/>
      <c r="BP18" s="446"/>
      <c r="BQ18" s="446"/>
      <c r="BR18" s="446"/>
      <c r="BS18" s="446"/>
      <c r="BT18" s="384"/>
      <c r="BU18" s="35"/>
      <c r="BV18" s="36"/>
      <c r="BW18" s="36"/>
      <c r="BX18" s="110"/>
      <c r="BY18" s="36"/>
      <c r="BZ18" s="110"/>
      <c r="CA18" s="370"/>
      <c r="CB18" s="35"/>
      <c r="CC18" s="36"/>
      <c r="CD18" s="36"/>
      <c r="CE18" s="110"/>
      <c r="CF18" s="36"/>
      <c r="CG18" s="36"/>
      <c r="CH18" s="110"/>
      <c r="CI18" s="370"/>
      <c r="CJ18" s="116"/>
      <c r="CK18" s="87"/>
      <c r="CL18" s="255"/>
      <c r="CM18" s="46"/>
      <c r="CN18" s="74"/>
      <c r="CO18" s="331"/>
      <c r="CP18" s="546"/>
      <c r="CQ18" s="546"/>
      <c r="CR18" s="546"/>
      <c r="CS18" s="328"/>
      <c r="CT18" s="315"/>
      <c r="CU18" s="87"/>
      <c r="CV18" s="87"/>
      <c r="CW18" s="317"/>
      <c r="CX18" s="317"/>
      <c r="CY18" s="631"/>
      <c r="CZ18" s="626"/>
      <c r="DA18" s="87"/>
      <c r="DB18" s="87"/>
      <c r="DC18" s="317"/>
    </row>
    <row r="19" spans="1:107" ht="15.75">
      <c r="A19" s="314"/>
      <c r="B19" s="333"/>
      <c r="C19" s="312"/>
      <c r="D19" s="334"/>
      <c r="E19" s="24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40"/>
      <c r="BL19" s="396"/>
      <c r="BM19" s="397"/>
      <c r="BN19" s="398"/>
      <c r="BO19" s="399"/>
      <c r="BP19" s="399"/>
      <c r="BQ19" s="399"/>
      <c r="BR19" s="399"/>
      <c r="BS19" s="399"/>
      <c r="BT19" s="67"/>
      <c r="BU19" s="38"/>
      <c r="BV19" s="13"/>
      <c r="BW19" s="13"/>
      <c r="BX19" s="112"/>
      <c r="BY19" s="13"/>
      <c r="BZ19" s="112"/>
      <c r="CA19" s="371"/>
      <c r="CB19" s="38"/>
      <c r="CC19" s="13"/>
      <c r="CD19" s="13"/>
      <c r="CE19" s="112"/>
      <c r="CF19" s="13"/>
      <c r="CG19" s="13"/>
      <c r="CH19" s="112"/>
      <c r="CI19" s="371"/>
      <c r="CJ19" s="117"/>
      <c r="CK19" s="88"/>
      <c r="CL19" s="257"/>
      <c r="CM19" s="47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3"/>
      <c r="DA19" s="88"/>
      <c r="DB19" s="88"/>
      <c r="DC19" s="319"/>
    </row>
    <row r="20" spans="1:107" ht="15.75">
      <c r="A20" s="61"/>
      <c r="B20" s="12"/>
      <c r="C20" s="20"/>
      <c r="D20" s="62"/>
      <c r="E20" s="24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40"/>
      <c r="BL20" s="396"/>
      <c r="BM20" s="397"/>
      <c r="BN20" s="398"/>
      <c r="BO20" s="399"/>
      <c r="BP20" s="399"/>
      <c r="BQ20" s="399"/>
      <c r="BR20" s="399"/>
      <c r="BS20" s="399"/>
      <c r="BT20" s="67"/>
      <c r="BU20" s="38"/>
      <c r="BV20" s="13"/>
      <c r="BW20" s="13"/>
      <c r="BX20" s="112"/>
      <c r="BY20" s="13"/>
      <c r="BZ20" s="112"/>
      <c r="CA20" s="371"/>
      <c r="CB20" s="38"/>
      <c r="CC20" s="13"/>
      <c r="CD20" s="13"/>
      <c r="CE20" s="112"/>
      <c r="CF20" s="13"/>
      <c r="CG20" s="13"/>
      <c r="CH20" s="112"/>
      <c r="CI20" s="371"/>
      <c r="CJ20" s="117"/>
      <c r="CK20" s="88"/>
      <c r="CL20" s="112"/>
      <c r="CM20" s="47"/>
      <c r="CN20" s="21"/>
      <c r="CO20" s="343"/>
      <c r="CP20" s="545"/>
      <c r="CQ20" s="545"/>
      <c r="CR20" s="545"/>
      <c r="CS20" s="31"/>
      <c r="CT20" s="81"/>
      <c r="CU20" s="88"/>
      <c r="CV20" s="88"/>
      <c r="CW20" s="82"/>
      <c r="CX20" s="82"/>
      <c r="CY20" s="629"/>
      <c r="CZ20" s="623"/>
      <c r="DA20" s="88"/>
      <c r="DB20" s="88"/>
      <c r="DC20" s="319"/>
    </row>
    <row r="21" spans="1:107" ht="15.75">
      <c r="A21" s="61"/>
      <c r="B21" s="12"/>
      <c r="C21" s="20"/>
      <c r="D21" s="62"/>
      <c r="E21" s="24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40"/>
      <c r="BL21" s="396"/>
      <c r="BM21" s="397"/>
      <c r="BN21" s="398"/>
      <c r="BO21" s="399"/>
      <c r="BP21" s="399"/>
      <c r="BQ21" s="399"/>
      <c r="BR21" s="399"/>
      <c r="BS21" s="399"/>
      <c r="BT21" s="67"/>
      <c r="BU21" s="38"/>
      <c r="BV21" s="13"/>
      <c r="BW21" s="13"/>
      <c r="BX21" s="112"/>
      <c r="BY21" s="13"/>
      <c r="BZ21" s="112"/>
      <c r="CA21" s="371"/>
      <c r="CB21" s="38"/>
      <c r="CC21" s="13"/>
      <c r="CD21" s="13"/>
      <c r="CE21" s="112"/>
      <c r="CF21" s="13"/>
      <c r="CG21" s="13"/>
      <c r="CH21" s="112"/>
      <c r="CI21" s="371"/>
      <c r="CJ21" s="117"/>
      <c r="CK21" s="88"/>
      <c r="CL21" s="112"/>
      <c r="CM21" s="47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82"/>
      <c r="CY21" s="629"/>
      <c r="CZ21" s="623"/>
      <c r="DA21" s="88"/>
      <c r="DB21" s="88"/>
      <c r="DC21" s="319"/>
    </row>
    <row r="22" spans="1:107" ht="15.75">
      <c r="A22" s="61"/>
      <c r="B22" s="12"/>
      <c r="C22" s="20"/>
      <c r="D22" s="62"/>
      <c r="E22" s="24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40"/>
      <c r="BL22" s="396"/>
      <c r="BM22" s="397"/>
      <c r="BN22" s="398"/>
      <c r="BO22" s="399"/>
      <c r="BP22" s="399"/>
      <c r="BQ22" s="399"/>
      <c r="BR22" s="399"/>
      <c r="BS22" s="399"/>
      <c r="BT22" s="67"/>
      <c r="BU22" s="38"/>
      <c r="BV22" s="13"/>
      <c r="BW22" s="13"/>
      <c r="BX22" s="112"/>
      <c r="BY22" s="13"/>
      <c r="BZ22" s="112"/>
      <c r="CA22" s="371"/>
      <c r="CB22" s="38"/>
      <c r="CC22" s="13"/>
      <c r="CD22" s="13"/>
      <c r="CE22" s="112"/>
      <c r="CF22" s="13"/>
      <c r="CG22" s="13"/>
      <c r="CH22" s="112"/>
      <c r="CI22" s="371"/>
      <c r="CJ22" s="117"/>
      <c r="CK22" s="88"/>
      <c r="CL22" s="112"/>
      <c r="CM22" s="47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82"/>
      <c r="CY22" s="629"/>
      <c r="CZ22" s="623"/>
      <c r="DA22" s="88"/>
      <c r="DB22" s="88"/>
      <c r="DC22" s="319"/>
    </row>
    <row r="23" spans="1:107" ht="15.75">
      <c r="A23" s="61"/>
      <c r="B23" s="12"/>
      <c r="C23" s="20"/>
      <c r="D23" s="62"/>
      <c r="E23" s="335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40"/>
      <c r="BL23" s="396"/>
      <c r="BM23" s="397"/>
      <c r="BN23" s="398"/>
      <c r="BO23" s="399"/>
      <c r="BP23" s="399"/>
      <c r="BQ23" s="399"/>
      <c r="BR23" s="399"/>
      <c r="BS23" s="399"/>
      <c r="BT23" s="67"/>
      <c r="BU23" s="38"/>
      <c r="BV23" s="13"/>
      <c r="BW23" s="13"/>
      <c r="BX23" s="112"/>
      <c r="BY23" s="13"/>
      <c r="BZ23" s="112"/>
      <c r="CA23" s="371"/>
      <c r="CB23" s="38"/>
      <c r="CC23" s="13"/>
      <c r="CD23" s="13"/>
      <c r="CE23" s="112"/>
      <c r="CF23" s="13"/>
      <c r="CG23" s="13"/>
      <c r="CH23" s="112"/>
      <c r="CI23" s="371"/>
      <c r="CJ23" s="117"/>
      <c r="CK23" s="13"/>
      <c r="CL23" s="112"/>
      <c r="CM23" s="47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82"/>
      <c r="CY23" s="629"/>
      <c r="CZ23" s="623"/>
      <c r="DA23" s="88"/>
      <c r="DB23" s="88"/>
      <c r="DC23" s="319"/>
    </row>
    <row r="24" spans="1:107" ht="15.75">
      <c r="A24" s="314"/>
      <c r="B24" s="333"/>
      <c r="C24" s="312"/>
      <c r="D24" s="334"/>
      <c r="E24" s="24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40"/>
      <c r="BL24" s="396"/>
      <c r="BM24" s="397"/>
      <c r="BN24" s="398"/>
      <c r="BO24" s="399"/>
      <c r="BP24" s="399"/>
      <c r="BQ24" s="399"/>
      <c r="BR24" s="399"/>
      <c r="BS24" s="399"/>
      <c r="BT24" s="67"/>
      <c r="BU24" s="38"/>
      <c r="BV24" s="13"/>
      <c r="BW24" s="13"/>
      <c r="BX24" s="112"/>
      <c r="BY24" s="13"/>
      <c r="BZ24" s="112"/>
      <c r="CA24" s="371"/>
      <c r="CB24" s="38"/>
      <c r="CC24" s="13"/>
      <c r="CD24" s="13"/>
      <c r="CE24" s="112"/>
      <c r="CF24" s="13"/>
      <c r="CG24" s="13"/>
      <c r="CH24" s="112"/>
      <c r="CI24" s="371"/>
      <c r="CJ24" s="117"/>
      <c r="CK24" s="13"/>
      <c r="CL24" s="345"/>
      <c r="CM24" s="47"/>
      <c r="CN24" s="21"/>
      <c r="CO24" s="343"/>
      <c r="CP24" s="545"/>
      <c r="CQ24" s="545"/>
      <c r="CR24" s="545"/>
      <c r="CS24" s="340"/>
      <c r="CT24" s="318"/>
      <c r="CU24" s="88"/>
      <c r="CV24" s="88"/>
      <c r="CW24" s="319"/>
      <c r="CX24" s="319"/>
      <c r="CY24" s="629"/>
      <c r="CZ24" s="623"/>
      <c r="DA24" s="88"/>
      <c r="DB24" s="88"/>
      <c r="DC24" s="319"/>
    </row>
    <row r="25" spans="1:107" ht="16.5" thickBot="1">
      <c r="A25" s="63"/>
      <c r="B25" s="64"/>
      <c r="C25" s="65"/>
      <c r="D25" s="66"/>
      <c r="E25" s="26"/>
      <c r="F25" s="40"/>
      <c r="G25" s="41"/>
      <c r="H25" s="41"/>
      <c r="I25" s="48"/>
      <c r="J25" s="48"/>
      <c r="K25" s="48"/>
      <c r="L25" s="54"/>
      <c r="M25" s="54"/>
      <c r="N25" s="48"/>
      <c r="O25" s="48"/>
      <c r="P25" s="48"/>
      <c r="Q25" s="48"/>
      <c r="R25" s="48"/>
      <c r="S25" s="48"/>
      <c r="T25" s="48"/>
      <c r="U25" s="40"/>
      <c r="V25" s="41"/>
      <c r="W25" s="41"/>
      <c r="X25" s="48"/>
      <c r="Y25" s="48"/>
      <c r="Z25" s="48"/>
      <c r="AA25" s="48"/>
      <c r="AB25" s="48"/>
      <c r="AC25" s="48"/>
      <c r="AD25" s="48"/>
      <c r="AE25" s="48"/>
      <c r="AF25" s="48"/>
      <c r="AG25" s="40"/>
      <c r="AH25" s="41"/>
      <c r="AI25" s="41"/>
      <c r="AJ25" s="41"/>
      <c r="AK25" s="48"/>
      <c r="AL25" s="48"/>
      <c r="AM25" s="48"/>
      <c r="AN25" s="48"/>
      <c r="AO25" s="48"/>
      <c r="AP25" s="48"/>
      <c r="AQ25" s="48"/>
      <c r="AR25" s="48"/>
      <c r="AS25" s="48"/>
      <c r="AT25" s="40"/>
      <c r="AU25" s="41"/>
      <c r="AV25" s="41"/>
      <c r="AW25" s="41"/>
      <c r="AX25" s="48"/>
      <c r="AY25" s="48"/>
      <c r="AZ25" s="48"/>
      <c r="BA25" s="48"/>
      <c r="BB25" s="48"/>
      <c r="BC25" s="48"/>
      <c r="BD25" s="48"/>
      <c r="BE25" s="48"/>
      <c r="BF25" s="48"/>
      <c r="BG25" s="40"/>
      <c r="BH25" s="41"/>
      <c r="BI25" s="41"/>
      <c r="BJ25" s="41"/>
      <c r="BK25" s="34"/>
      <c r="BL25" s="533"/>
      <c r="BM25" s="534"/>
      <c r="BN25" s="535"/>
      <c r="BO25" s="536"/>
      <c r="BP25" s="536"/>
      <c r="BQ25" s="536"/>
      <c r="BR25" s="536"/>
      <c r="BS25" s="536"/>
      <c r="BT25" s="395"/>
      <c r="BU25" s="40"/>
      <c r="BV25" s="41"/>
      <c r="BW25" s="41"/>
      <c r="BX25" s="114"/>
      <c r="BY25" s="41"/>
      <c r="BZ25" s="114"/>
      <c r="CA25" s="372"/>
      <c r="CB25" s="40"/>
      <c r="CC25" s="41"/>
      <c r="CD25" s="41"/>
      <c r="CE25" s="114"/>
      <c r="CF25" s="41"/>
      <c r="CG25" s="41"/>
      <c r="CH25" s="114"/>
      <c r="CI25" s="372"/>
      <c r="CJ25" s="118"/>
      <c r="CK25" s="85"/>
      <c r="CL25" s="258"/>
      <c r="CM25" s="48"/>
      <c r="CN25" s="75"/>
      <c r="CO25" s="89"/>
      <c r="CP25" s="41"/>
      <c r="CQ25" s="41"/>
      <c r="CR25" s="41"/>
      <c r="CS25" s="34"/>
      <c r="CT25" s="84"/>
      <c r="CU25" s="85"/>
      <c r="CV25" s="85"/>
      <c r="CW25" s="86"/>
      <c r="CX25" s="86"/>
      <c r="CY25" s="630"/>
      <c r="CZ25" s="627"/>
      <c r="DA25" s="85"/>
      <c r="DB25" s="85"/>
      <c r="DC25" s="86"/>
    </row>
    <row r="26" spans="1:107" ht="15.75">
      <c r="A26" s="314"/>
      <c r="B26" s="333"/>
      <c r="C26" s="312"/>
      <c r="D26" s="334"/>
      <c r="E26" s="323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5"/>
      <c r="BK26" s="67"/>
      <c r="BL26" s="324"/>
      <c r="BM26" s="546"/>
      <c r="BN26" s="532"/>
      <c r="BO26" s="546"/>
      <c r="BP26" s="546"/>
      <c r="BQ26" s="546"/>
      <c r="BR26" s="546"/>
      <c r="BS26" s="546"/>
      <c r="BT26" s="328"/>
      <c r="BU26" s="324"/>
      <c r="BV26" s="546"/>
      <c r="BW26" s="546"/>
      <c r="BX26" s="109"/>
      <c r="BY26" s="546"/>
      <c r="BZ26" s="109"/>
      <c r="CA26" s="368"/>
      <c r="CB26" s="324"/>
      <c r="CC26" s="546"/>
      <c r="CD26" s="546"/>
      <c r="CE26" s="109"/>
      <c r="CF26" s="546"/>
      <c r="CG26" s="546"/>
      <c r="CH26" s="109"/>
      <c r="CI26" s="368"/>
      <c r="CJ26" s="116"/>
      <c r="CK26" s="87"/>
      <c r="CL26" s="255"/>
      <c r="CM26" s="259"/>
      <c r="CN26" s="330"/>
      <c r="CO26" s="331"/>
      <c r="CP26" s="546"/>
      <c r="CQ26" s="546"/>
      <c r="CR26" s="546"/>
      <c r="CS26" s="31"/>
      <c r="CT26" s="315"/>
      <c r="CU26" s="316"/>
      <c r="CV26" s="316"/>
      <c r="CW26" s="317"/>
      <c r="CX26" s="317"/>
      <c r="CY26" s="631"/>
      <c r="CZ26" s="621"/>
      <c r="DA26" s="316"/>
      <c r="DB26" s="316"/>
      <c r="DC26" s="317"/>
    </row>
    <row r="27" spans="1:107" ht="15.75">
      <c r="A27" s="314"/>
      <c r="B27" s="333"/>
      <c r="C27" s="312"/>
      <c r="D27" s="334"/>
      <c r="E27" s="24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351"/>
      <c r="BO27" s="545"/>
      <c r="BP27" s="545"/>
      <c r="BQ27" s="545"/>
      <c r="BR27" s="545"/>
      <c r="BS27" s="545"/>
      <c r="BT27" s="340"/>
      <c r="BU27" s="336"/>
      <c r="BV27" s="545"/>
      <c r="BW27" s="545"/>
      <c r="BX27" s="111"/>
      <c r="BY27" s="545"/>
      <c r="BZ27" s="111"/>
      <c r="CA27" s="369"/>
      <c r="CB27" s="336"/>
      <c r="CC27" s="545"/>
      <c r="CD27" s="545"/>
      <c r="CE27" s="111"/>
      <c r="CF27" s="545"/>
      <c r="CG27" s="545"/>
      <c r="CH27" s="111"/>
      <c r="CI27" s="369"/>
      <c r="CJ27" s="117"/>
      <c r="CK27" s="88"/>
      <c r="CL27" s="257"/>
      <c r="CM27" s="260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19"/>
      <c r="CY27" s="629"/>
      <c r="CZ27" s="622"/>
      <c r="DA27" s="311"/>
      <c r="DB27" s="311"/>
      <c r="DC27" s="319"/>
    </row>
    <row r="28" spans="1:107" ht="15.75">
      <c r="A28" s="314"/>
      <c r="B28" s="333"/>
      <c r="C28" s="312"/>
      <c r="D28" s="334"/>
      <c r="E28" s="24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351"/>
      <c r="BO28" s="545"/>
      <c r="BP28" s="545"/>
      <c r="BQ28" s="545"/>
      <c r="BR28" s="545"/>
      <c r="BS28" s="545"/>
      <c r="BT28" s="340"/>
      <c r="BU28" s="336"/>
      <c r="BV28" s="545"/>
      <c r="BW28" s="545"/>
      <c r="BX28" s="111"/>
      <c r="BY28" s="545"/>
      <c r="BZ28" s="111"/>
      <c r="CA28" s="369"/>
      <c r="CB28" s="336"/>
      <c r="CC28" s="545"/>
      <c r="CD28" s="545"/>
      <c r="CE28" s="111"/>
      <c r="CF28" s="545"/>
      <c r="CG28" s="545"/>
      <c r="CH28" s="111"/>
      <c r="CI28" s="369"/>
      <c r="CJ28" s="117"/>
      <c r="CK28" s="88"/>
      <c r="CL28" s="112"/>
      <c r="CM28" s="260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9"/>
      <c r="CY28" s="629"/>
      <c r="CZ28" s="622"/>
      <c r="DA28" s="311"/>
      <c r="DB28" s="311"/>
      <c r="DC28" s="319"/>
    </row>
    <row r="29" spans="1:107" ht="15.75">
      <c r="A29" s="314"/>
      <c r="B29" s="333"/>
      <c r="C29" s="312"/>
      <c r="D29" s="334"/>
      <c r="E29" s="24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351"/>
      <c r="BO29" s="545"/>
      <c r="BP29" s="545"/>
      <c r="BQ29" s="545"/>
      <c r="BR29" s="545"/>
      <c r="BS29" s="545"/>
      <c r="BT29" s="340"/>
      <c r="BU29" s="336"/>
      <c r="BV29" s="545"/>
      <c r="BW29" s="545"/>
      <c r="BX29" s="111"/>
      <c r="BY29" s="545"/>
      <c r="BZ29" s="111"/>
      <c r="CA29" s="369"/>
      <c r="CB29" s="336"/>
      <c r="CC29" s="545"/>
      <c r="CD29" s="545"/>
      <c r="CE29" s="111"/>
      <c r="CF29" s="545"/>
      <c r="CG29" s="545"/>
      <c r="CH29" s="111"/>
      <c r="CI29" s="369"/>
      <c r="CJ29" s="117"/>
      <c r="CK29" s="88"/>
      <c r="CL29" s="112"/>
      <c r="CM29" s="260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311"/>
      <c r="DB29" s="311"/>
      <c r="DC29" s="319"/>
    </row>
    <row r="30" spans="1:107" ht="15.75">
      <c r="A30" s="314"/>
      <c r="B30" s="333"/>
      <c r="C30" s="312"/>
      <c r="D30" s="334"/>
      <c r="E30" s="24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351"/>
      <c r="BO30" s="545"/>
      <c r="BP30" s="545"/>
      <c r="BQ30" s="545"/>
      <c r="BR30" s="545"/>
      <c r="BS30" s="545"/>
      <c r="BT30" s="340"/>
      <c r="BU30" s="336"/>
      <c r="BV30" s="545"/>
      <c r="BW30" s="545"/>
      <c r="BX30" s="111"/>
      <c r="BY30" s="545"/>
      <c r="BZ30" s="111"/>
      <c r="CA30" s="369"/>
      <c r="CB30" s="336"/>
      <c r="CC30" s="545"/>
      <c r="CD30" s="545"/>
      <c r="CE30" s="111"/>
      <c r="CF30" s="545"/>
      <c r="CG30" s="545"/>
      <c r="CH30" s="111"/>
      <c r="CI30" s="369"/>
      <c r="CJ30" s="117"/>
      <c r="CK30" s="88"/>
      <c r="CL30" s="112"/>
      <c r="CM30" s="260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311"/>
      <c r="DB30" s="311"/>
      <c r="DC30" s="319"/>
    </row>
    <row r="31" spans="1:107" ht="15.75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351"/>
      <c r="BO31" s="545"/>
      <c r="BP31" s="545"/>
      <c r="BQ31" s="545"/>
      <c r="BR31" s="545"/>
      <c r="BS31" s="545"/>
      <c r="BT31" s="340"/>
      <c r="BU31" s="336"/>
      <c r="BV31" s="545"/>
      <c r="BW31" s="545"/>
      <c r="BX31" s="111"/>
      <c r="BY31" s="545"/>
      <c r="BZ31" s="111"/>
      <c r="CA31" s="369"/>
      <c r="CB31" s="336"/>
      <c r="CC31" s="545"/>
      <c r="CD31" s="545"/>
      <c r="CE31" s="111"/>
      <c r="CF31" s="545"/>
      <c r="CG31" s="545"/>
      <c r="CH31" s="111"/>
      <c r="CI31" s="369"/>
      <c r="CJ31" s="117"/>
      <c r="CK31" s="13"/>
      <c r="CL31" s="112"/>
      <c r="CM31" s="260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311"/>
      <c r="DB31" s="311"/>
      <c r="DC31" s="319"/>
    </row>
    <row r="32" spans="1:107" ht="15.75">
      <c r="A32" s="314"/>
      <c r="B32" s="333"/>
      <c r="C32" s="312"/>
      <c r="D32" s="334"/>
      <c r="E32" s="24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351"/>
      <c r="BO32" s="545"/>
      <c r="BP32" s="545"/>
      <c r="BQ32" s="545"/>
      <c r="BR32" s="545"/>
      <c r="BS32" s="545"/>
      <c r="BT32" s="340"/>
      <c r="BU32" s="336"/>
      <c r="BV32" s="545"/>
      <c r="BW32" s="545"/>
      <c r="BX32" s="111"/>
      <c r="BY32" s="545"/>
      <c r="BZ32" s="111"/>
      <c r="CA32" s="369"/>
      <c r="CB32" s="336"/>
      <c r="CC32" s="545"/>
      <c r="CD32" s="545"/>
      <c r="CE32" s="111"/>
      <c r="CF32" s="545"/>
      <c r="CG32" s="545"/>
      <c r="CH32" s="111"/>
      <c r="CI32" s="369"/>
      <c r="CJ32" s="117"/>
      <c r="CK32" s="13"/>
      <c r="CL32" s="345"/>
      <c r="CM32" s="260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311"/>
      <c r="DB32" s="311"/>
      <c r="DC32" s="319"/>
    </row>
    <row r="33" spans="1:107" ht="16.5" thickBot="1">
      <c r="A33" s="63"/>
      <c r="B33" s="64"/>
      <c r="C33" s="65"/>
      <c r="D33" s="66"/>
      <c r="E33" s="26"/>
      <c r="F33" s="40"/>
      <c r="G33" s="41"/>
      <c r="H33" s="41"/>
      <c r="I33" s="48"/>
      <c r="J33" s="48"/>
      <c r="K33" s="48"/>
      <c r="L33" s="54"/>
      <c r="M33" s="54"/>
      <c r="N33" s="48"/>
      <c r="O33" s="48"/>
      <c r="P33" s="48"/>
      <c r="Q33" s="48"/>
      <c r="R33" s="48"/>
      <c r="S33" s="48"/>
      <c r="T33" s="48"/>
      <c r="U33" s="40"/>
      <c r="V33" s="41"/>
      <c r="W33" s="41"/>
      <c r="X33" s="48"/>
      <c r="Y33" s="48"/>
      <c r="Z33" s="48"/>
      <c r="AA33" s="48"/>
      <c r="AB33" s="48"/>
      <c r="AC33" s="48"/>
      <c r="AD33" s="48"/>
      <c r="AE33" s="48"/>
      <c r="AF33" s="48"/>
      <c r="AG33" s="40"/>
      <c r="AH33" s="41"/>
      <c r="AI33" s="41"/>
      <c r="AJ33" s="41"/>
      <c r="AK33" s="48"/>
      <c r="AL33" s="48"/>
      <c r="AM33" s="48"/>
      <c r="AN33" s="48"/>
      <c r="AO33" s="48"/>
      <c r="AP33" s="48"/>
      <c r="AQ33" s="48"/>
      <c r="AR33" s="48"/>
      <c r="AS33" s="48"/>
      <c r="AT33" s="40"/>
      <c r="AU33" s="41"/>
      <c r="AV33" s="41"/>
      <c r="AW33" s="41"/>
      <c r="AX33" s="48"/>
      <c r="AY33" s="48"/>
      <c r="AZ33" s="48"/>
      <c r="BA33" s="48"/>
      <c r="BB33" s="48"/>
      <c r="BC33" s="48"/>
      <c r="BD33" s="48"/>
      <c r="BE33" s="48"/>
      <c r="BF33" s="48"/>
      <c r="BG33" s="40"/>
      <c r="BH33" s="41"/>
      <c r="BI33" s="41"/>
      <c r="BJ33" s="41"/>
      <c r="BK33" s="34"/>
      <c r="BL33" s="533"/>
      <c r="BM33" s="534"/>
      <c r="BN33" s="535"/>
      <c r="BO33" s="536"/>
      <c r="BP33" s="536"/>
      <c r="BQ33" s="536"/>
      <c r="BR33" s="536"/>
      <c r="BS33" s="536"/>
      <c r="BT33" s="395"/>
      <c r="BU33" s="40"/>
      <c r="BV33" s="41"/>
      <c r="BW33" s="41"/>
      <c r="BX33" s="114"/>
      <c r="BY33" s="41"/>
      <c r="BZ33" s="114"/>
      <c r="CA33" s="372"/>
      <c r="CB33" s="40"/>
      <c r="CC33" s="41"/>
      <c r="CD33" s="41"/>
      <c r="CE33" s="114"/>
      <c r="CF33" s="41"/>
      <c r="CG33" s="41"/>
      <c r="CH33" s="114"/>
      <c r="CI33" s="372"/>
      <c r="CJ33" s="118"/>
      <c r="CK33" s="85"/>
      <c r="CL33" s="258"/>
      <c r="CM33" s="48"/>
      <c r="CN33" s="75"/>
      <c r="CO33" s="89"/>
      <c r="CP33" s="41"/>
      <c r="CQ33" s="41"/>
      <c r="CR33" s="41"/>
      <c r="CS33" s="34"/>
      <c r="CT33" s="84"/>
      <c r="CU33" s="85"/>
      <c r="CV33" s="85"/>
      <c r="CW33" s="86"/>
      <c r="CX33" s="86"/>
      <c r="CY33" s="630"/>
      <c r="CZ33" s="627"/>
      <c r="DA33" s="85"/>
      <c r="DB33" s="85"/>
      <c r="DC33" s="86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352"/>
      <c r="BO34" s="13"/>
      <c r="BP34" s="13"/>
      <c r="BQ34" s="14"/>
      <c r="BR34" s="14"/>
      <c r="BS34" s="14"/>
      <c r="BT34" s="14"/>
      <c r="BV34" s="13"/>
      <c r="BW34" s="13"/>
      <c r="BX34" s="350"/>
      <c r="BY34" s="13"/>
      <c r="BZ34" s="350"/>
      <c r="CA34" s="542"/>
      <c r="CC34" s="13"/>
      <c r="CD34" s="13"/>
      <c r="CE34" s="350"/>
      <c r="CF34" s="13"/>
      <c r="CG34" s="13"/>
      <c r="CH34" s="350"/>
      <c r="CI34" s="542"/>
      <c r="CY34" s="358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352"/>
      <c r="BO35" s="13"/>
      <c r="BP35" s="13"/>
      <c r="BQ35" s="14"/>
      <c r="BR35" s="14"/>
      <c r="BS35" s="14"/>
      <c r="BT35" s="14"/>
      <c r="BV35" s="13"/>
      <c r="BW35" s="13"/>
      <c r="BX35" s="350"/>
      <c r="BY35" s="13"/>
      <c r="BZ35" s="350"/>
      <c r="CA35" s="542"/>
      <c r="CC35" s="13"/>
      <c r="CD35" s="13"/>
      <c r="CE35" s="350"/>
      <c r="CF35" s="13"/>
      <c r="CG35" s="13"/>
      <c r="CH35" s="350"/>
      <c r="CI35" s="542"/>
      <c r="CY35" s="358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352"/>
      <c r="BO36" s="13"/>
      <c r="BP36" s="13"/>
      <c r="BQ36" s="14"/>
      <c r="BR36" s="14"/>
      <c r="BS36" s="14"/>
      <c r="BT36" s="14"/>
      <c r="BV36" s="13"/>
      <c r="BW36" s="13"/>
      <c r="BX36" s="350"/>
      <c r="BY36" s="13"/>
      <c r="BZ36" s="350"/>
      <c r="CA36" s="542"/>
      <c r="CC36" s="13"/>
      <c r="CD36" s="13"/>
      <c r="CE36" s="350"/>
      <c r="CF36" s="13"/>
      <c r="CG36" s="13"/>
      <c r="CH36" s="350"/>
      <c r="CI36" s="542"/>
      <c r="CY36" s="358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352"/>
      <c r="BO37" s="13"/>
      <c r="BP37" s="13"/>
      <c r="BQ37" s="14"/>
      <c r="BR37" s="14"/>
      <c r="BS37" s="14"/>
      <c r="BT37" s="14"/>
      <c r="BV37" s="13"/>
      <c r="BW37" s="13"/>
      <c r="BX37" s="350"/>
      <c r="BY37" s="13"/>
      <c r="BZ37" s="350"/>
      <c r="CA37" s="542"/>
      <c r="CC37" s="13"/>
      <c r="CD37" s="13"/>
      <c r="CE37" s="350"/>
      <c r="CF37" s="13"/>
      <c r="CG37" s="13"/>
      <c r="CH37" s="350"/>
      <c r="CI37" s="542"/>
      <c r="CY37" s="358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352"/>
      <c r="BO38" s="13"/>
      <c r="BP38" s="13"/>
      <c r="BQ38" s="13"/>
      <c r="BR38" s="13"/>
      <c r="BS38" s="13"/>
      <c r="BT38" s="13"/>
      <c r="BV38" s="13"/>
      <c r="BW38" s="13"/>
      <c r="BX38" s="112"/>
      <c r="BY38" s="13"/>
      <c r="BZ38" s="112"/>
      <c r="CA38" s="53"/>
      <c r="CC38" s="13"/>
      <c r="CD38" s="13"/>
      <c r="CE38" s="112"/>
      <c r="CF38" s="13"/>
      <c r="CG38" s="13"/>
      <c r="CH38" s="112"/>
      <c r="CI38" s="53"/>
      <c r="CY38" s="356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352"/>
      <c r="BO39" s="13"/>
      <c r="BP39" s="13"/>
      <c r="BQ39" s="13"/>
      <c r="BR39" s="13"/>
      <c r="BS39" s="13"/>
      <c r="BT39" s="13"/>
      <c r="BV39" s="13"/>
      <c r="BW39" s="13"/>
      <c r="BX39" s="112"/>
      <c r="BY39" s="13"/>
      <c r="BZ39" s="112"/>
      <c r="CA39" s="53"/>
      <c r="CC39" s="13"/>
      <c r="CD39" s="13"/>
      <c r="CE39" s="112"/>
      <c r="CF39" s="13"/>
      <c r="CG39" s="13"/>
      <c r="CH39" s="112"/>
      <c r="CI39" s="53"/>
      <c r="CY39" s="356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352"/>
      <c r="BO40" s="13"/>
      <c r="BP40" s="13"/>
      <c r="BQ40" s="13"/>
      <c r="BR40" s="13"/>
      <c r="BS40" s="13"/>
      <c r="BT40" s="13"/>
      <c r="BV40" s="13"/>
      <c r="BW40" s="13"/>
      <c r="BX40" s="112"/>
      <c r="BY40" s="13"/>
      <c r="BZ40" s="112"/>
      <c r="CA40" s="53"/>
      <c r="CC40" s="13"/>
      <c r="CD40" s="13"/>
      <c r="CE40" s="112"/>
      <c r="CF40" s="13"/>
      <c r="CG40" s="13"/>
      <c r="CH40" s="112"/>
      <c r="CI40" s="53"/>
      <c r="CY40" s="356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352"/>
      <c r="BO41" s="13"/>
      <c r="BP41" s="13"/>
      <c r="BQ41" s="13"/>
      <c r="BR41" s="13"/>
      <c r="BS41" s="13"/>
      <c r="BT41" s="13"/>
      <c r="BV41" s="13"/>
      <c r="BW41" s="13"/>
      <c r="BX41" s="112"/>
      <c r="BY41" s="13"/>
      <c r="BZ41" s="112"/>
      <c r="CA41" s="53"/>
      <c r="CC41" s="13"/>
      <c r="CD41" s="13"/>
      <c r="CE41" s="112"/>
      <c r="CF41" s="13"/>
      <c r="CG41" s="13"/>
      <c r="CH41" s="112"/>
      <c r="CI41" s="53"/>
      <c r="CY41" s="356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352"/>
      <c r="BO42" s="13"/>
      <c r="BP42" s="13"/>
      <c r="BQ42" s="13"/>
      <c r="BR42" s="13"/>
      <c r="BS42" s="13"/>
      <c r="BT42" s="13"/>
      <c r="BV42" s="13"/>
      <c r="BW42" s="13"/>
      <c r="BX42" s="112"/>
      <c r="BY42" s="13"/>
      <c r="BZ42" s="112"/>
      <c r="CA42" s="53"/>
      <c r="CC42" s="13"/>
      <c r="CD42" s="13"/>
      <c r="CE42" s="112"/>
      <c r="CF42" s="13"/>
      <c r="CG42" s="13"/>
      <c r="CH42" s="112"/>
      <c r="CI42" s="53"/>
      <c r="CY42" s="356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352"/>
      <c r="BO43" s="13"/>
      <c r="BP43" s="13"/>
      <c r="BQ43" s="13"/>
      <c r="BR43" s="13"/>
      <c r="BS43" s="13"/>
      <c r="BT43" s="13"/>
      <c r="BV43" s="13"/>
      <c r="BW43" s="13"/>
      <c r="BX43" s="112"/>
      <c r="BY43" s="13"/>
      <c r="BZ43" s="112"/>
      <c r="CA43" s="53"/>
      <c r="CC43" s="13"/>
      <c r="CD43" s="13"/>
      <c r="CE43" s="112"/>
      <c r="CF43" s="13"/>
      <c r="CG43" s="13"/>
      <c r="CH43" s="112"/>
      <c r="CI43" s="53"/>
      <c r="CY43" s="356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352"/>
      <c r="BO44" s="13"/>
      <c r="BP44" s="13"/>
      <c r="BQ44" s="13"/>
      <c r="BR44" s="13"/>
      <c r="BS44" s="13"/>
      <c r="BT44" s="13"/>
      <c r="BV44" s="13"/>
      <c r="BW44" s="13"/>
      <c r="BX44" s="112"/>
      <c r="BY44" s="13"/>
      <c r="BZ44" s="112"/>
      <c r="CA44" s="53"/>
      <c r="CC44" s="13"/>
      <c r="CD44" s="13"/>
      <c r="CE44" s="112"/>
      <c r="CF44" s="13"/>
      <c r="CG44" s="13"/>
      <c r="CH44" s="112"/>
      <c r="CI44" s="53"/>
      <c r="CY44" s="356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352"/>
      <c r="BO45" s="13"/>
      <c r="BP45" s="13"/>
      <c r="BQ45" s="13"/>
      <c r="BR45" s="13"/>
      <c r="BS45" s="13"/>
      <c r="BT45" s="13"/>
      <c r="BV45" s="13"/>
      <c r="BW45" s="13"/>
      <c r="BX45" s="112"/>
      <c r="BY45" s="13"/>
      <c r="BZ45" s="112"/>
      <c r="CA45" s="53"/>
      <c r="CC45" s="13"/>
      <c r="CD45" s="13"/>
      <c r="CE45" s="112"/>
      <c r="CF45" s="13"/>
      <c r="CG45" s="13"/>
      <c r="CH45" s="112"/>
      <c r="CI45" s="53"/>
      <c r="CY45" s="356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352"/>
      <c r="BO46" s="13"/>
      <c r="BP46" s="13"/>
      <c r="BQ46" s="13"/>
      <c r="BR46" s="13"/>
      <c r="BS46" s="13"/>
      <c r="BT46" s="13"/>
      <c r="BV46" s="13"/>
      <c r="BW46" s="13"/>
      <c r="BX46" s="112"/>
      <c r="BY46" s="13"/>
      <c r="BZ46" s="112"/>
      <c r="CA46" s="53"/>
      <c r="CC46" s="13"/>
      <c r="CD46" s="13"/>
      <c r="CE46" s="112"/>
      <c r="CF46" s="13"/>
      <c r="CG46" s="13"/>
      <c r="CH46" s="112"/>
      <c r="CI46" s="53"/>
      <c r="CY46" s="356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352"/>
      <c r="BO47" s="13"/>
      <c r="BP47" s="13"/>
      <c r="BQ47" s="13"/>
      <c r="BR47" s="13"/>
      <c r="BS47" s="13"/>
      <c r="BT47" s="13"/>
      <c r="BV47" s="13"/>
      <c r="BW47" s="13"/>
      <c r="BX47" s="112"/>
      <c r="BY47" s="13"/>
      <c r="BZ47" s="112"/>
      <c r="CA47" s="53"/>
      <c r="CC47" s="13"/>
      <c r="CD47" s="13"/>
      <c r="CE47" s="112"/>
      <c r="CF47" s="13"/>
      <c r="CG47" s="13"/>
      <c r="CH47" s="112"/>
      <c r="CI47" s="53"/>
      <c r="CY47" s="356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352"/>
      <c r="BO48" s="13"/>
      <c r="BP48" s="13"/>
      <c r="BQ48" s="13"/>
      <c r="BR48" s="13"/>
      <c r="BS48" s="13"/>
      <c r="BT48" s="13"/>
      <c r="BV48" s="13"/>
      <c r="BW48" s="13"/>
      <c r="BX48" s="112"/>
      <c r="BY48" s="13"/>
      <c r="BZ48" s="112"/>
      <c r="CA48" s="53"/>
      <c r="CC48" s="13"/>
      <c r="CD48" s="13"/>
      <c r="CE48" s="112"/>
      <c r="CF48" s="13"/>
      <c r="CG48" s="13"/>
      <c r="CH48" s="112"/>
      <c r="CI48" s="53"/>
      <c r="CY48" s="356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352"/>
      <c r="BO49" s="13"/>
      <c r="BP49" s="13"/>
      <c r="BQ49" s="13"/>
      <c r="BR49" s="13"/>
      <c r="BS49" s="13"/>
      <c r="BT49" s="13"/>
      <c r="BV49" s="13"/>
      <c r="BW49" s="13"/>
      <c r="BX49" s="112"/>
      <c r="BY49" s="13"/>
      <c r="BZ49" s="112"/>
      <c r="CA49" s="53"/>
      <c r="CC49" s="13"/>
      <c r="CD49" s="13"/>
      <c r="CE49" s="112"/>
      <c r="CF49" s="13"/>
      <c r="CG49" s="13"/>
      <c r="CH49" s="112"/>
      <c r="CI49" s="53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56"/>
      <c r="DA49" s="299"/>
      <c r="DB49" s="299"/>
      <c r="DC49" s="299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352"/>
      <c r="BO50" s="13"/>
      <c r="BP50" s="13"/>
      <c r="BQ50" s="13"/>
      <c r="BR50" s="13"/>
      <c r="BS50" s="13"/>
      <c r="BT50" s="13"/>
      <c r="BV50" s="13"/>
      <c r="BW50" s="13"/>
      <c r="BX50" s="112"/>
      <c r="BY50" s="13"/>
      <c r="BZ50" s="112"/>
      <c r="CA50" s="53"/>
      <c r="CC50" s="13"/>
      <c r="CD50" s="13"/>
      <c r="CE50" s="112"/>
      <c r="CF50" s="13"/>
      <c r="CG50" s="13"/>
      <c r="CH50" s="112"/>
      <c r="CI50" s="53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56"/>
      <c r="DA50" s="299"/>
      <c r="DB50" s="299"/>
      <c r="DC50" s="299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352"/>
      <c r="BO51" s="13"/>
      <c r="BP51" s="13"/>
      <c r="BQ51" s="13"/>
      <c r="BR51" s="13"/>
      <c r="BS51" s="13"/>
      <c r="BT51" s="13"/>
      <c r="BV51" s="13"/>
      <c r="BW51" s="13"/>
      <c r="BX51" s="112"/>
      <c r="BY51" s="13"/>
      <c r="BZ51" s="112"/>
      <c r="CA51" s="53"/>
      <c r="CC51" s="13"/>
      <c r="CD51" s="13"/>
      <c r="CE51" s="112"/>
      <c r="CF51" s="13"/>
      <c r="CG51" s="13"/>
      <c r="CH51" s="112"/>
      <c r="CI51" s="53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56"/>
      <c r="DA51" s="299"/>
      <c r="DB51" s="299"/>
      <c r="DC51" s="299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352"/>
      <c r="BO52" s="13"/>
      <c r="BP52" s="13"/>
      <c r="BQ52" s="13"/>
      <c r="BR52" s="13"/>
      <c r="BS52" s="13"/>
      <c r="BT52" s="13"/>
      <c r="BV52" s="13"/>
      <c r="BW52" s="13"/>
      <c r="BX52" s="112"/>
      <c r="BY52" s="13"/>
      <c r="BZ52" s="112"/>
      <c r="CA52" s="53"/>
      <c r="CC52" s="13"/>
      <c r="CD52" s="13"/>
      <c r="CE52" s="112"/>
      <c r="CF52" s="13"/>
      <c r="CG52" s="13"/>
      <c r="CH52" s="112"/>
      <c r="CI52" s="53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56"/>
      <c r="DA52" s="299"/>
      <c r="DB52" s="299"/>
      <c r="DC52" s="299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352"/>
      <c r="BO53" s="13"/>
      <c r="BP53" s="13"/>
      <c r="BQ53" s="13"/>
      <c r="BR53" s="13"/>
      <c r="BS53" s="13"/>
      <c r="BT53" s="13"/>
      <c r="BV53" s="13"/>
      <c r="BW53" s="13"/>
      <c r="BX53" s="112"/>
      <c r="BY53" s="13"/>
      <c r="BZ53" s="112"/>
      <c r="CA53" s="53"/>
      <c r="CC53" s="13"/>
      <c r="CD53" s="13"/>
      <c r="CE53" s="112"/>
      <c r="CF53" s="13"/>
      <c r="CG53" s="13"/>
      <c r="CH53" s="112"/>
      <c r="CI53" s="53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56"/>
      <c r="DA53" s="299"/>
      <c r="DB53" s="299"/>
      <c r="DC53" s="299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352"/>
      <c r="BO54" s="13"/>
      <c r="BP54" s="13"/>
      <c r="BQ54" s="13"/>
      <c r="BR54" s="13"/>
      <c r="BS54" s="13"/>
      <c r="BT54" s="13"/>
      <c r="BV54" s="13"/>
      <c r="BW54" s="13"/>
      <c r="BX54" s="112"/>
      <c r="BY54" s="13"/>
      <c r="BZ54" s="112"/>
      <c r="CA54" s="53"/>
      <c r="CC54" s="13"/>
      <c r="CD54" s="13"/>
      <c r="CE54" s="112"/>
      <c r="CF54" s="13"/>
      <c r="CG54" s="13"/>
      <c r="CH54" s="112"/>
      <c r="CI54" s="53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56"/>
      <c r="DA54" s="299"/>
      <c r="DB54" s="299"/>
      <c r="DC54" s="299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352"/>
      <c r="BO55" s="13"/>
      <c r="BP55" s="13"/>
      <c r="BQ55" s="13"/>
      <c r="BR55" s="13"/>
      <c r="BS55" s="13"/>
      <c r="BT55" s="13"/>
      <c r="BV55" s="13"/>
      <c r="BW55" s="13"/>
      <c r="BX55" s="112"/>
      <c r="BY55" s="13"/>
      <c r="BZ55" s="112"/>
      <c r="CA55" s="53"/>
      <c r="CC55" s="13"/>
      <c r="CD55" s="13"/>
      <c r="CE55" s="112"/>
      <c r="CF55" s="13"/>
      <c r="CG55" s="13"/>
      <c r="CH55" s="112"/>
      <c r="CI55" s="53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56"/>
      <c r="DA55" s="299"/>
      <c r="DB55" s="299"/>
      <c r="DC55" s="299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352"/>
      <c r="BO56" s="13"/>
      <c r="BP56" s="13"/>
      <c r="BQ56" s="13"/>
      <c r="BR56" s="13"/>
      <c r="BS56" s="13"/>
      <c r="BT56" s="13"/>
      <c r="BV56" s="13"/>
      <c r="BW56" s="13"/>
      <c r="BX56" s="112"/>
      <c r="BY56" s="13"/>
      <c r="BZ56" s="112"/>
      <c r="CA56" s="53"/>
      <c r="CC56" s="13"/>
      <c r="CD56" s="13"/>
      <c r="CE56" s="112"/>
      <c r="CF56" s="13"/>
      <c r="CG56" s="13"/>
      <c r="CH56" s="112"/>
      <c r="CI56" s="53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56"/>
      <c r="DA56" s="299"/>
      <c r="DB56" s="299"/>
      <c r="DC56" s="299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352"/>
      <c r="BO57" s="13"/>
      <c r="BP57" s="13"/>
      <c r="BQ57" s="13"/>
      <c r="BR57" s="13"/>
      <c r="BS57" s="13"/>
      <c r="BT57" s="13"/>
      <c r="BV57" s="13"/>
      <c r="BW57" s="13"/>
      <c r="BX57" s="112"/>
      <c r="BY57" s="13"/>
      <c r="BZ57" s="112"/>
      <c r="CA57" s="53"/>
      <c r="CC57" s="13"/>
      <c r="CD57" s="13"/>
      <c r="CE57" s="112"/>
      <c r="CF57" s="13"/>
      <c r="CG57" s="13"/>
      <c r="CH57" s="112"/>
      <c r="CI57" s="53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56"/>
      <c r="DA57" s="299"/>
      <c r="DB57" s="299"/>
      <c r="DC57" s="299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352"/>
      <c r="BO58" s="13"/>
      <c r="BP58" s="13"/>
      <c r="BQ58" s="13"/>
      <c r="BR58" s="13"/>
      <c r="BS58" s="13"/>
      <c r="BT58" s="13"/>
      <c r="BV58" s="13"/>
      <c r="BW58" s="13"/>
      <c r="BX58" s="112"/>
      <c r="BY58" s="13"/>
      <c r="BZ58" s="112"/>
      <c r="CA58" s="53"/>
      <c r="CC58" s="13"/>
      <c r="CD58" s="13"/>
      <c r="CE58" s="112"/>
      <c r="CF58" s="13"/>
      <c r="CG58" s="13"/>
      <c r="CH58" s="112"/>
      <c r="CI58" s="53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56"/>
      <c r="DA58" s="299"/>
      <c r="DB58" s="299"/>
      <c r="DC58" s="299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352"/>
      <c r="BO59" s="13"/>
      <c r="BP59" s="13"/>
      <c r="BQ59" s="13"/>
      <c r="BR59" s="13"/>
      <c r="BS59" s="13"/>
      <c r="BT59" s="13"/>
      <c r="BV59" s="13"/>
      <c r="BW59" s="13"/>
      <c r="BX59" s="112"/>
      <c r="BY59" s="13"/>
      <c r="BZ59" s="112"/>
      <c r="CA59" s="53"/>
      <c r="CC59" s="13"/>
      <c r="CD59" s="13"/>
      <c r="CE59" s="112"/>
      <c r="CF59" s="13"/>
      <c r="CG59" s="13"/>
      <c r="CH59" s="112"/>
      <c r="CI59" s="53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56"/>
      <c r="DA59" s="299"/>
      <c r="DB59" s="299"/>
      <c r="DC59" s="299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352"/>
      <c r="BO60" s="13"/>
      <c r="BP60" s="13"/>
      <c r="BQ60" s="13"/>
      <c r="BR60" s="13"/>
      <c r="BS60" s="13"/>
      <c r="BT60" s="13"/>
      <c r="BV60" s="13"/>
      <c r="BW60" s="13"/>
      <c r="BX60" s="112"/>
      <c r="BY60" s="13"/>
      <c r="BZ60" s="112"/>
      <c r="CA60" s="53"/>
      <c r="CC60" s="13"/>
      <c r="CD60" s="13"/>
      <c r="CE60" s="112"/>
      <c r="CF60" s="13"/>
      <c r="CG60" s="13"/>
      <c r="CH60" s="112"/>
      <c r="CI60" s="53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56"/>
      <c r="DA60" s="299"/>
      <c r="DB60" s="299"/>
      <c r="DC60" s="299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352"/>
      <c r="BO61" s="13"/>
      <c r="BP61" s="13"/>
      <c r="BQ61" s="13"/>
      <c r="BR61" s="13"/>
      <c r="BS61" s="13"/>
      <c r="BT61" s="13"/>
      <c r="BV61" s="13"/>
      <c r="BW61" s="13"/>
      <c r="BX61" s="112"/>
      <c r="BY61" s="13"/>
      <c r="BZ61" s="112"/>
      <c r="CA61" s="53"/>
      <c r="CC61" s="13"/>
      <c r="CD61" s="13"/>
      <c r="CE61" s="112"/>
      <c r="CF61" s="13"/>
      <c r="CG61" s="13"/>
      <c r="CH61" s="112"/>
      <c r="CI61" s="53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56"/>
      <c r="DA61" s="299"/>
      <c r="DB61" s="299"/>
      <c r="DC61" s="299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352"/>
      <c r="BO62" s="13"/>
      <c r="BP62" s="13"/>
      <c r="BQ62" s="13"/>
      <c r="BR62" s="13"/>
      <c r="BS62" s="13"/>
      <c r="BT62" s="13"/>
      <c r="BV62" s="13"/>
      <c r="BW62" s="13"/>
      <c r="BX62" s="112"/>
      <c r="BY62" s="13"/>
      <c r="BZ62" s="112"/>
      <c r="CA62" s="53"/>
      <c r="CC62" s="13"/>
      <c r="CD62" s="13"/>
      <c r="CE62" s="112"/>
      <c r="CF62" s="13"/>
      <c r="CG62" s="13"/>
      <c r="CH62" s="112"/>
      <c r="CI62" s="53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56"/>
      <c r="DA62" s="299"/>
      <c r="DB62" s="299"/>
      <c r="DC62" s="299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352"/>
      <c r="BO63" s="13"/>
      <c r="BP63" s="13"/>
      <c r="BQ63" s="13"/>
      <c r="BR63" s="13"/>
      <c r="BS63" s="13"/>
      <c r="BT63" s="13"/>
      <c r="BV63" s="13"/>
      <c r="BW63" s="13"/>
      <c r="BX63" s="112"/>
      <c r="BY63" s="13"/>
      <c r="BZ63" s="112"/>
      <c r="CA63" s="53"/>
      <c r="CC63" s="13"/>
      <c r="CD63" s="13"/>
      <c r="CE63" s="112"/>
      <c r="CF63" s="13"/>
      <c r="CG63" s="13"/>
      <c r="CH63" s="112"/>
      <c r="CI63" s="53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56"/>
      <c r="DA63" s="299"/>
      <c r="DB63" s="299"/>
      <c r="DC63" s="299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352"/>
      <c r="BO64" s="13"/>
      <c r="BP64" s="13"/>
      <c r="BQ64" s="13"/>
      <c r="BR64" s="13"/>
      <c r="BS64" s="13"/>
      <c r="BT64" s="13"/>
      <c r="BV64" s="13"/>
      <c r="BW64" s="13"/>
      <c r="BX64" s="112"/>
      <c r="BY64" s="13"/>
      <c r="BZ64" s="112"/>
      <c r="CA64" s="53"/>
      <c r="CC64" s="13"/>
      <c r="CD64" s="13"/>
      <c r="CE64" s="112"/>
      <c r="CF64" s="13"/>
      <c r="CG64" s="13"/>
      <c r="CH64" s="112"/>
      <c r="CI64" s="53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56"/>
      <c r="DA64" s="299"/>
      <c r="DB64" s="299"/>
      <c r="DC64" s="299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352"/>
      <c r="BO65" s="13"/>
      <c r="BP65" s="13"/>
      <c r="BQ65" s="13"/>
      <c r="BR65" s="13"/>
      <c r="BS65" s="13"/>
      <c r="BT65" s="13"/>
      <c r="BV65" s="13"/>
      <c r="BW65" s="13"/>
      <c r="BX65" s="112"/>
      <c r="BY65" s="13"/>
      <c r="BZ65" s="112"/>
      <c r="CA65" s="53"/>
      <c r="CC65" s="13"/>
      <c r="CD65" s="13"/>
      <c r="CE65" s="112"/>
      <c r="CF65" s="13"/>
      <c r="CG65" s="13"/>
      <c r="CH65" s="112"/>
      <c r="CI65" s="53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56"/>
      <c r="DA65" s="299"/>
      <c r="DB65" s="299"/>
      <c r="DC65" s="299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352"/>
      <c r="BO66" s="13"/>
      <c r="BP66" s="13"/>
      <c r="BQ66" s="13"/>
      <c r="BR66" s="13"/>
      <c r="BS66" s="13"/>
      <c r="BT66" s="13"/>
      <c r="BV66" s="13"/>
      <c r="BW66" s="13"/>
      <c r="BX66" s="112"/>
      <c r="BY66" s="13"/>
      <c r="BZ66" s="112"/>
      <c r="CA66" s="53"/>
      <c r="CC66" s="13"/>
      <c r="CD66" s="13"/>
      <c r="CE66" s="112"/>
      <c r="CF66" s="13"/>
      <c r="CG66" s="13"/>
      <c r="CH66" s="112"/>
      <c r="CI66" s="53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56"/>
      <c r="DA66" s="299"/>
      <c r="DB66" s="299"/>
      <c r="DC66" s="299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352"/>
      <c r="BO67" s="13"/>
      <c r="BP67" s="13"/>
      <c r="BQ67" s="13"/>
      <c r="BR67" s="13"/>
      <c r="BS67" s="13"/>
      <c r="BT67" s="13"/>
      <c r="BV67" s="13"/>
      <c r="BW67" s="13"/>
      <c r="BX67" s="112"/>
      <c r="BY67" s="13"/>
      <c r="BZ67" s="112"/>
      <c r="CA67" s="53"/>
      <c r="CC67" s="13"/>
      <c r="CD67" s="13"/>
      <c r="CE67" s="112"/>
      <c r="CF67" s="13"/>
      <c r="CG67" s="13"/>
      <c r="CH67" s="112"/>
      <c r="CI67" s="53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56"/>
      <c r="DA67" s="299"/>
      <c r="DB67" s="299"/>
      <c r="DC67" s="299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352"/>
      <c r="BO68" s="13"/>
      <c r="BP68" s="13"/>
      <c r="BQ68" s="13"/>
      <c r="BR68" s="13"/>
      <c r="BS68" s="13"/>
      <c r="BT68" s="13"/>
      <c r="BV68" s="13"/>
      <c r="BW68" s="13"/>
      <c r="BX68" s="112"/>
      <c r="BY68" s="13"/>
      <c r="BZ68" s="112"/>
      <c r="CA68" s="53"/>
      <c r="CC68" s="13"/>
      <c r="CD68" s="13"/>
      <c r="CE68" s="112"/>
      <c r="CF68" s="13"/>
      <c r="CG68" s="13"/>
      <c r="CH68" s="112"/>
      <c r="CI68" s="53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56"/>
      <c r="DA68" s="299"/>
      <c r="DB68" s="299"/>
      <c r="DC68" s="299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352"/>
      <c r="BO69" s="13"/>
      <c r="BP69" s="13"/>
      <c r="BQ69" s="13"/>
      <c r="BR69" s="13"/>
      <c r="BS69" s="13"/>
      <c r="BT69" s="13"/>
      <c r="BV69" s="13"/>
      <c r="BW69" s="13"/>
      <c r="BX69" s="112"/>
      <c r="BY69" s="13"/>
      <c r="BZ69" s="112"/>
      <c r="CA69" s="53"/>
      <c r="CC69" s="13"/>
      <c r="CD69" s="13"/>
      <c r="CE69" s="112"/>
      <c r="CF69" s="13"/>
      <c r="CG69" s="13"/>
      <c r="CH69" s="112"/>
      <c r="CI69" s="53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56"/>
      <c r="DA69" s="299"/>
      <c r="DB69" s="299"/>
      <c r="DC69" s="299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352"/>
      <c r="BO70" s="13"/>
      <c r="BP70" s="13"/>
      <c r="BQ70" s="13"/>
      <c r="BR70" s="13"/>
      <c r="BS70" s="13"/>
      <c r="BT70" s="13"/>
      <c r="BV70" s="13"/>
      <c r="BW70" s="13"/>
      <c r="BX70" s="112"/>
      <c r="BY70" s="13"/>
      <c r="BZ70" s="112"/>
      <c r="CA70" s="53"/>
      <c r="CC70" s="13"/>
      <c r="CD70" s="13"/>
      <c r="CE70" s="112"/>
      <c r="CF70" s="13"/>
      <c r="CG70" s="13"/>
      <c r="CH70" s="112"/>
      <c r="CI70" s="53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56"/>
      <c r="DA70" s="299"/>
      <c r="DB70" s="299"/>
      <c r="DC70" s="299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352"/>
      <c r="BO71" s="13"/>
      <c r="BP71" s="13"/>
      <c r="BQ71" s="13"/>
      <c r="BR71" s="13"/>
      <c r="BS71" s="13"/>
      <c r="BT71" s="13"/>
      <c r="BV71" s="13"/>
      <c r="BW71" s="13"/>
      <c r="BX71" s="112"/>
      <c r="BY71" s="13"/>
      <c r="BZ71" s="112"/>
      <c r="CA71" s="53"/>
      <c r="CC71" s="13"/>
      <c r="CD71" s="13"/>
      <c r="CE71" s="112"/>
      <c r="CF71" s="13"/>
      <c r="CG71" s="13"/>
      <c r="CH71" s="112"/>
      <c r="CI71" s="53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56"/>
      <c r="DA71" s="299"/>
      <c r="DB71" s="299"/>
      <c r="DC71" s="299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352"/>
      <c r="BO72" s="13"/>
      <c r="BP72" s="13"/>
      <c r="BQ72" s="13"/>
      <c r="BR72" s="13"/>
      <c r="BS72" s="13"/>
      <c r="BT72" s="13"/>
      <c r="BV72" s="13"/>
      <c r="BW72" s="13"/>
      <c r="BX72" s="112"/>
      <c r="BY72" s="13"/>
      <c r="BZ72" s="112"/>
      <c r="CA72" s="53"/>
      <c r="CC72" s="13"/>
      <c r="CD72" s="13"/>
      <c r="CE72" s="112"/>
      <c r="CF72" s="13"/>
      <c r="CG72" s="13"/>
      <c r="CH72" s="112"/>
      <c r="CI72" s="53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56"/>
      <c r="DA72" s="299"/>
      <c r="DB72" s="299"/>
      <c r="DC72" s="299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352"/>
      <c r="BO73" s="13"/>
      <c r="BP73" s="13"/>
      <c r="BQ73" s="13"/>
      <c r="BR73" s="13"/>
      <c r="BS73" s="13"/>
      <c r="BT73" s="13"/>
      <c r="BV73" s="13"/>
      <c r="BW73" s="13"/>
      <c r="BX73" s="112"/>
      <c r="BY73" s="13"/>
      <c r="BZ73" s="112"/>
      <c r="CA73" s="53"/>
      <c r="CC73" s="13"/>
      <c r="CD73" s="13"/>
      <c r="CE73" s="112"/>
      <c r="CF73" s="13"/>
      <c r="CG73" s="13"/>
      <c r="CH73" s="112"/>
      <c r="CI73" s="53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56"/>
      <c r="DA73" s="299"/>
      <c r="DB73" s="299"/>
      <c r="DC73" s="299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352"/>
      <c r="BO74" s="13"/>
      <c r="BP74" s="13"/>
      <c r="BQ74" s="13"/>
      <c r="BR74" s="13"/>
      <c r="BS74" s="13"/>
      <c r="BT74" s="13"/>
      <c r="BV74" s="13"/>
      <c r="BW74" s="13"/>
      <c r="BX74" s="112"/>
      <c r="BY74" s="13"/>
      <c r="BZ74" s="112"/>
      <c r="CA74" s="53"/>
      <c r="CC74" s="13"/>
      <c r="CD74" s="13"/>
      <c r="CE74" s="112"/>
      <c r="CF74" s="13"/>
      <c r="CG74" s="13"/>
      <c r="CH74" s="112"/>
      <c r="CI74" s="53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56"/>
      <c r="DA74" s="299"/>
      <c r="DB74" s="299"/>
      <c r="DC74" s="299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352"/>
      <c r="BO75" s="13"/>
      <c r="BP75" s="13"/>
      <c r="BQ75" s="13"/>
      <c r="BR75" s="13"/>
      <c r="BS75" s="13"/>
      <c r="BT75" s="13"/>
      <c r="BV75" s="13"/>
      <c r="BW75" s="13"/>
      <c r="BX75" s="112"/>
      <c r="BY75" s="13"/>
      <c r="BZ75" s="112"/>
      <c r="CA75" s="53"/>
      <c r="CC75" s="13"/>
      <c r="CD75" s="13"/>
      <c r="CE75" s="112"/>
      <c r="CF75" s="13"/>
      <c r="CG75" s="13"/>
      <c r="CH75" s="112"/>
      <c r="CI75" s="53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56"/>
      <c r="DA75" s="299"/>
      <c r="DB75" s="299"/>
      <c r="DC75" s="299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352"/>
      <c r="BO76" s="13"/>
      <c r="BP76" s="13"/>
      <c r="BQ76" s="13"/>
      <c r="BR76" s="13"/>
      <c r="BS76" s="13"/>
      <c r="BT76" s="13"/>
      <c r="BV76" s="13"/>
      <c r="BW76" s="13"/>
      <c r="BX76" s="112"/>
      <c r="BY76" s="13"/>
      <c r="BZ76" s="112"/>
      <c r="CA76" s="53"/>
      <c r="CC76" s="13"/>
      <c r="CD76" s="13"/>
      <c r="CE76" s="112"/>
      <c r="CF76" s="13"/>
      <c r="CG76" s="13"/>
      <c r="CH76" s="112"/>
      <c r="CI76" s="53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56"/>
      <c r="DA76" s="299"/>
      <c r="DB76" s="299"/>
      <c r="DC76" s="299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352"/>
      <c r="BO77" s="13"/>
      <c r="BP77" s="13"/>
      <c r="BQ77" s="13"/>
      <c r="BR77" s="13"/>
      <c r="BS77" s="13"/>
      <c r="BT77" s="13"/>
      <c r="BV77" s="13"/>
      <c r="BW77" s="13"/>
      <c r="BX77" s="112"/>
      <c r="BY77" s="13"/>
      <c r="BZ77" s="112"/>
      <c r="CA77" s="53"/>
      <c r="CC77" s="13"/>
      <c r="CD77" s="13"/>
      <c r="CE77" s="112"/>
      <c r="CF77" s="13"/>
      <c r="CG77" s="13"/>
      <c r="CH77" s="112"/>
      <c r="CI77" s="53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56"/>
      <c r="DA77" s="299"/>
      <c r="DB77" s="299"/>
      <c r="DC77" s="299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352"/>
      <c r="BO78" s="13"/>
      <c r="BP78" s="13"/>
      <c r="BQ78" s="13"/>
      <c r="BR78" s="13"/>
      <c r="BS78" s="13"/>
      <c r="BT78" s="13"/>
      <c r="BV78" s="13"/>
      <c r="BW78" s="13"/>
      <c r="BX78" s="112"/>
      <c r="BY78" s="13"/>
      <c r="BZ78" s="112"/>
      <c r="CA78" s="53"/>
      <c r="CC78" s="13"/>
      <c r="CD78" s="13"/>
      <c r="CE78" s="112"/>
      <c r="CF78" s="13"/>
      <c r="CG78" s="13"/>
      <c r="CH78" s="112"/>
      <c r="CI78" s="53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56"/>
      <c r="DA78" s="299"/>
      <c r="DB78" s="299"/>
      <c r="DC78" s="299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352"/>
      <c r="BO79" s="13"/>
      <c r="BP79" s="13"/>
      <c r="BQ79" s="13"/>
      <c r="BR79" s="13"/>
      <c r="BS79" s="13"/>
      <c r="BT79" s="13"/>
      <c r="BV79" s="13"/>
      <c r="BW79" s="13"/>
      <c r="BX79" s="112"/>
      <c r="BY79" s="13"/>
      <c r="BZ79" s="112"/>
      <c r="CA79" s="53"/>
      <c r="CC79" s="13"/>
      <c r="CD79" s="13"/>
      <c r="CE79" s="112"/>
      <c r="CF79" s="13"/>
      <c r="CG79" s="13"/>
      <c r="CH79" s="112"/>
      <c r="CI79" s="53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56"/>
      <c r="DA79" s="299"/>
      <c r="DB79" s="299"/>
      <c r="DC79" s="299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352"/>
      <c r="BO80" s="13"/>
      <c r="BP80" s="13"/>
      <c r="BQ80" s="13"/>
      <c r="BR80" s="13"/>
      <c r="BS80" s="13"/>
      <c r="BT80" s="13"/>
      <c r="BV80" s="13"/>
      <c r="BW80" s="13"/>
      <c r="BX80" s="112"/>
      <c r="BY80" s="13"/>
      <c r="BZ80" s="112"/>
      <c r="CA80" s="53"/>
      <c r="CC80" s="13"/>
      <c r="CD80" s="13"/>
      <c r="CE80" s="112"/>
      <c r="CF80" s="13"/>
      <c r="CG80" s="13"/>
      <c r="CH80" s="112"/>
      <c r="CI80" s="53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56"/>
      <c r="DA80" s="299"/>
      <c r="DB80" s="299"/>
      <c r="DC80" s="299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352"/>
      <c r="BO81" s="13"/>
      <c r="BP81" s="13"/>
      <c r="BQ81" s="13"/>
      <c r="BR81" s="13"/>
      <c r="BS81" s="13"/>
      <c r="BT81" s="13"/>
      <c r="BV81" s="13"/>
      <c r="BW81" s="13"/>
      <c r="BX81" s="112"/>
      <c r="BY81" s="13"/>
      <c r="BZ81" s="112"/>
      <c r="CA81" s="53"/>
      <c r="CC81" s="13"/>
      <c r="CD81" s="13"/>
      <c r="CE81" s="112"/>
      <c r="CF81" s="13"/>
      <c r="CG81" s="13"/>
      <c r="CH81" s="112"/>
      <c r="CI81" s="53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56"/>
      <c r="DA81" s="299"/>
      <c r="DB81" s="299"/>
      <c r="DC81" s="299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4">
    <tabColor rgb="FF92D050"/>
    <pageSetUpPr fitToPage="1"/>
  </sheetPr>
  <dimension ref="A1:DC32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26.71093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1.57031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9.7109375" style="56" bestFit="1" customWidth="1"/>
    <col min="29" max="29" width="5.42578125" style="56" bestFit="1" customWidth="1"/>
    <col min="30" max="30" width="11.5703125" style="56" bestFit="1" customWidth="1"/>
    <col min="31" max="31" width="11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1" width="11.42578125" style="56" bestFit="1" customWidth="1"/>
    <col min="42" max="42" width="5.42578125" style="56" bestFit="1" customWidth="1"/>
    <col min="43" max="43" width="12.42578125" style="56" bestFit="1" customWidth="1"/>
    <col min="44" max="44" width="12.1406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4" width="9.7109375" style="56" bestFit="1" customWidth="1"/>
    <col min="55" max="55" width="5.42578125" style="56" bestFit="1" customWidth="1"/>
    <col min="56" max="56" width="11.5703125" style="56" bestFit="1" customWidth="1"/>
    <col min="57" max="57" width="11.425781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8554687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5" width="5.7109375" style="2" customWidth="1"/>
    <col min="76" max="76" width="14.85546875" style="2" bestFit="1" customWidth="1"/>
    <col min="77" max="77" width="6.28515625" style="2" bestFit="1" customWidth="1"/>
    <col min="78" max="78" width="14.85546875" style="299" bestFit="1" customWidth="1"/>
    <col min="79" max="79" width="7.85546875" style="389" bestFit="1" customWidth="1"/>
    <col min="80" max="80" width="6.28515625" bestFit="1" customWidth="1"/>
    <col min="81" max="85" width="5.7109375" style="2" customWidth="1"/>
    <col min="86" max="86" width="14.85546875" style="299" bestFit="1" customWidth="1"/>
    <col min="87" max="87" width="7.85546875" style="389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544" bestFit="1" customWidth="1"/>
    <col min="104" max="104" width="9.7109375" style="359" bestFit="1" customWidth="1"/>
    <col min="105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546"/>
      <c r="BN2" s="546"/>
      <c r="BO2" s="546"/>
      <c r="BP2" s="546"/>
      <c r="BQ2" s="546"/>
      <c r="BR2" s="546"/>
      <c r="BS2" s="546"/>
      <c r="BT2" s="328"/>
      <c r="BU2" s="27"/>
      <c r="BV2" s="28"/>
      <c r="BW2" s="28"/>
      <c r="BX2" s="28"/>
      <c r="BY2" s="28"/>
      <c r="BZ2" s="546"/>
      <c r="CA2" s="368"/>
      <c r="CB2" s="27"/>
      <c r="CC2" s="28"/>
      <c r="CD2" s="28"/>
      <c r="CE2" s="28"/>
      <c r="CF2" s="28"/>
      <c r="CG2" s="28"/>
      <c r="CH2" s="546"/>
      <c r="CI2" s="368"/>
      <c r="CJ2" s="262"/>
      <c r="CK2" s="254"/>
      <c r="CL2" s="255"/>
      <c r="CM2" s="259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79"/>
      <c r="CY2" s="629"/>
      <c r="CZ2" s="622"/>
      <c r="DA2" s="546"/>
      <c r="DB2" s="546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263"/>
      <c r="CK3" s="88"/>
      <c r="CL3" s="383"/>
      <c r="CM3" s="260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545"/>
      <c r="DB3" s="545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263"/>
      <c r="CK4" s="88"/>
      <c r="CL4" s="257"/>
      <c r="CM4" s="260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545"/>
      <c r="DB4" s="545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263"/>
      <c r="CK5" s="88"/>
      <c r="CL5" s="257"/>
      <c r="CM5" s="260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545"/>
      <c r="DB5" s="545"/>
      <c r="DC5" s="340"/>
    </row>
    <row r="6" spans="1:107" ht="15.75">
      <c r="A6" s="61"/>
      <c r="B6" s="12"/>
      <c r="C6" s="20"/>
      <c r="D6" s="62"/>
      <c r="E6" s="25"/>
      <c r="F6" s="30"/>
      <c r="G6" s="10"/>
      <c r="H6" s="1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36"/>
      <c r="BM6" s="545"/>
      <c r="BN6" s="545"/>
      <c r="BO6" s="545"/>
      <c r="BP6" s="545"/>
      <c r="BQ6" s="545"/>
      <c r="BR6" s="545"/>
      <c r="BS6" s="545"/>
      <c r="BT6" s="340"/>
      <c r="BU6" s="30"/>
      <c r="BV6" s="10"/>
      <c r="BW6" s="10"/>
      <c r="BX6" s="10"/>
      <c r="BY6" s="10"/>
      <c r="BZ6" s="545"/>
      <c r="CA6" s="369"/>
      <c r="CB6" s="30"/>
      <c r="CC6" s="10"/>
      <c r="CD6" s="10"/>
      <c r="CE6" s="10"/>
      <c r="CF6" s="10"/>
      <c r="CG6" s="10"/>
      <c r="CH6" s="545"/>
      <c r="CI6" s="369"/>
      <c r="CJ6" s="124"/>
      <c r="CK6" s="88"/>
      <c r="CL6" s="257"/>
      <c r="CM6" s="260"/>
      <c r="CN6" s="72"/>
      <c r="CO6" s="80"/>
      <c r="CP6" s="10"/>
      <c r="CQ6" s="10"/>
      <c r="CR6" s="10"/>
      <c r="CS6" s="31"/>
      <c r="CT6" s="81"/>
      <c r="CU6" s="1"/>
      <c r="CV6" s="1"/>
      <c r="CW6" s="82"/>
      <c r="CX6" s="82"/>
      <c r="CY6" s="629"/>
      <c r="CZ6" s="622"/>
      <c r="DA6" s="545"/>
      <c r="DB6" s="545"/>
      <c r="DC6" s="340"/>
    </row>
    <row r="7" spans="1:107" ht="15.75">
      <c r="A7" s="61"/>
      <c r="B7" s="12"/>
      <c r="C7" s="20"/>
      <c r="D7" s="62"/>
      <c r="E7" s="25"/>
      <c r="F7" s="30"/>
      <c r="G7" s="10"/>
      <c r="H7" s="10"/>
      <c r="I7" s="44"/>
      <c r="J7" s="44"/>
      <c r="K7" s="44"/>
      <c r="L7" s="50"/>
      <c r="M7" s="50"/>
      <c r="N7" s="44"/>
      <c r="O7" s="44"/>
      <c r="P7" s="44"/>
      <c r="Q7" s="44"/>
      <c r="R7" s="44"/>
      <c r="S7" s="44"/>
      <c r="T7" s="44"/>
      <c r="U7" s="30"/>
      <c r="V7" s="10"/>
      <c r="W7" s="10"/>
      <c r="X7" s="44"/>
      <c r="Y7" s="44"/>
      <c r="Z7" s="44"/>
      <c r="AA7" s="44"/>
      <c r="AB7" s="44"/>
      <c r="AC7" s="44"/>
      <c r="AD7" s="44"/>
      <c r="AE7" s="44"/>
      <c r="AF7" s="44"/>
      <c r="AG7" s="30"/>
      <c r="AH7" s="10"/>
      <c r="AI7" s="10"/>
      <c r="AJ7" s="10"/>
      <c r="AK7" s="44"/>
      <c r="AL7" s="44"/>
      <c r="AM7" s="44"/>
      <c r="AN7" s="44"/>
      <c r="AO7" s="44"/>
      <c r="AP7" s="44"/>
      <c r="AQ7" s="44"/>
      <c r="AR7" s="44"/>
      <c r="AS7" s="44"/>
      <c r="AT7" s="30"/>
      <c r="AU7" s="10"/>
      <c r="AV7" s="10"/>
      <c r="AW7" s="10"/>
      <c r="AX7" s="44"/>
      <c r="AY7" s="44"/>
      <c r="AZ7" s="44"/>
      <c r="BA7" s="44"/>
      <c r="BB7" s="44"/>
      <c r="BC7" s="44"/>
      <c r="BD7" s="44"/>
      <c r="BE7" s="44"/>
      <c r="BF7" s="44"/>
      <c r="BG7" s="30"/>
      <c r="BH7" s="10"/>
      <c r="BI7" s="10"/>
      <c r="BJ7" s="10"/>
      <c r="BK7" s="31"/>
      <c r="BL7" s="336"/>
      <c r="BM7" s="545"/>
      <c r="BN7" s="545"/>
      <c r="BO7" s="545"/>
      <c r="BP7" s="545"/>
      <c r="BQ7" s="545"/>
      <c r="BR7" s="545"/>
      <c r="BS7" s="545"/>
      <c r="BT7" s="340"/>
      <c r="BU7" s="30"/>
      <c r="BV7" s="10"/>
      <c r="BW7" s="10"/>
      <c r="BX7" s="10"/>
      <c r="BY7" s="10"/>
      <c r="BZ7" s="545"/>
      <c r="CA7" s="369"/>
      <c r="CB7" s="30"/>
      <c r="CC7" s="10"/>
      <c r="CD7" s="10"/>
      <c r="CE7" s="10"/>
      <c r="CF7" s="10"/>
      <c r="CG7" s="10"/>
      <c r="CH7" s="545"/>
      <c r="CI7" s="369"/>
      <c r="CJ7" s="124"/>
      <c r="CK7" s="88"/>
      <c r="CL7" s="257"/>
      <c r="CM7" s="260"/>
      <c r="CN7" s="72"/>
      <c r="CO7" s="80"/>
      <c r="CP7" s="10"/>
      <c r="CQ7" s="10"/>
      <c r="CR7" s="10"/>
      <c r="CS7" s="31"/>
      <c r="CT7" s="81"/>
      <c r="CU7" s="1"/>
      <c r="CV7" s="1"/>
      <c r="CW7" s="82"/>
      <c r="CX7" s="82"/>
      <c r="CY7" s="629"/>
      <c r="CZ7" s="622"/>
      <c r="DA7" s="545"/>
      <c r="DB7" s="545"/>
      <c r="DC7" s="340"/>
    </row>
    <row r="8" spans="1:107" ht="15.75">
      <c r="A8" s="314"/>
      <c r="B8" s="333"/>
      <c r="C8" s="312"/>
      <c r="D8" s="334"/>
      <c r="E8" s="335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69"/>
      <c r="CJ8" s="124"/>
      <c r="CK8" s="88"/>
      <c r="CL8" s="257"/>
      <c r="CM8" s="260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545"/>
      <c r="DB8" s="545"/>
      <c r="DC8" s="340"/>
    </row>
    <row r="9" spans="1:107" ht="15.75">
      <c r="A9" s="61"/>
      <c r="B9" s="12"/>
      <c r="C9" s="20"/>
      <c r="D9" s="62"/>
      <c r="E9" s="25"/>
      <c r="F9" s="30"/>
      <c r="G9" s="10"/>
      <c r="H9" s="10"/>
      <c r="I9" s="44"/>
      <c r="J9" s="44"/>
      <c r="K9" s="44"/>
      <c r="L9" s="50"/>
      <c r="M9" s="50"/>
      <c r="N9" s="44"/>
      <c r="O9" s="44"/>
      <c r="P9" s="44"/>
      <c r="Q9" s="44"/>
      <c r="R9" s="44"/>
      <c r="S9" s="44"/>
      <c r="T9" s="44"/>
      <c r="U9" s="30"/>
      <c r="V9" s="10"/>
      <c r="W9" s="10"/>
      <c r="X9" s="44"/>
      <c r="Y9" s="44"/>
      <c r="Z9" s="44"/>
      <c r="AA9" s="44"/>
      <c r="AB9" s="44"/>
      <c r="AC9" s="44"/>
      <c r="AD9" s="44"/>
      <c r="AE9" s="44"/>
      <c r="AF9" s="44"/>
      <c r="AG9" s="30"/>
      <c r="AH9" s="10"/>
      <c r="AI9" s="10"/>
      <c r="AJ9" s="10"/>
      <c r="AK9" s="44"/>
      <c r="AL9" s="44"/>
      <c r="AM9" s="44"/>
      <c r="AN9" s="44"/>
      <c r="AO9" s="44"/>
      <c r="AP9" s="44"/>
      <c r="AQ9" s="44"/>
      <c r="AR9" s="44"/>
      <c r="AS9" s="44"/>
      <c r="AT9" s="30"/>
      <c r="AU9" s="10"/>
      <c r="AV9" s="10"/>
      <c r="AW9" s="10"/>
      <c r="AX9" s="44"/>
      <c r="AY9" s="44"/>
      <c r="AZ9" s="44"/>
      <c r="BA9" s="44"/>
      <c r="BB9" s="44"/>
      <c r="BC9" s="44"/>
      <c r="BD9" s="44"/>
      <c r="BE9" s="44"/>
      <c r="BF9" s="44"/>
      <c r="BG9" s="30"/>
      <c r="BH9" s="10"/>
      <c r="BI9" s="10"/>
      <c r="BJ9" s="10"/>
      <c r="BK9" s="31"/>
      <c r="BL9" s="336"/>
      <c r="BM9" s="545"/>
      <c r="BN9" s="545"/>
      <c r="BO9" s="545"/>
      <c r="BP9" s="545"/>
      <c r="BQ9" s="545"/>
      <c r="BR9" s="545"/>
      <c r="BS9" s="545"/>
      <c r="BT9" s="340"/>
      <c r="BU9" s="30"/>
      <c r="BV9" s="10"/>
      <c r="BW9" s="10"/>
      <c r="BX9" s="10"/>
      <c r="BY9" s="10"/>
      <c r="BZ9" s="545"/>
      <c r="CA9" s="369"/>
      <c r="CB9" s="30"/>
      <c r="CC9" s="10"/>
      <c r="CD9" s="10"/>
      <c r="CE9" s="10"/>
      <c r="CF9" s="10"/>
      <c r="CG9" s="10"/>
      <c r="CH9" s="545"/>
      <c r="CI9" s="369"/>
      <c r="CJ9" s="124"/>
      <c r="CK9" s="88"/>
      <c r="CL9" s="257"/>
      <c r="CM9" s="260"/>
      <c r="CN9" s="72"/>
      <c r="CO9" s="80"/>
      <c r="CP9" s="10"/>
      <c r="CQ9" s="10"/>
      <c r="CR9" s="10"/>
      <c r="CS9" s="31"/>
      <c r="CT9" s="81"/>
      <c r="CU9" s="1"/>
      <c r="CV9" s="1"/>
      <c r="CW9" s="82"/>
      <c r="CX9" s="82"/>
      <c r="CY9" s="629"/>
      <c r="CZ9" s="622"/>
      <c r="DA9" s="545"/>
      <c r="DB9" s="545"/>
      <c r="DC9" s="340"/>
    </row>
    <row r="10" spans="1:107" ht="15.75">
      <c r="A10" s="61"/>
      <c r="B10" s="12"/>
      <c r="C10" s="20"/>
      <c r="D10" s="62"/>
      <c r="E10" s="25"/>
      <c r="F10" s="30"/>
      <c r="G10" s="10"/>
      <c r="H10" s="10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36"/>
      <c r="BM10" s="545"/>
      <c r="BN10" s="545"/>
      <c r="BO10" s="545"/>
      <c r="BP10" s="545"/>
      <c r="BQ10" s="545"/>
      <c r="BR10" s="545"/>
      <c r="BS10" s="545"/>
      <c r="BT10" s="340"/>
      <c r="BU10" s="30"/>
      <c r="BV10" s="10"/>
      <c r="BW10" s="10"/>
      <c r="BX10" s="10"/>
      <c r="BY10" s="10"/>
      <c r="BZ10" s="545"/>
      <c r="CA10" s="369"/>
      <c r="CB10" s="30"/>
      <c r="CC10" s="10"/>
      <c r="CD10" s="10"/>
      <c r="CE10" s="10"/>
      <c r="CF10" s="10"/>
      <c r="CG10" s="10"/>
      <c r="CH10" s="545"/>
      <c r="CI10" s="369"/>
      <c r="CJ10" s="124"/>
      <c r="CK10" s="88"/>
      <c r="CL10" s="257"/>
      <c r="CM10" s="260"/>
      <c r="CN10" s="72"/>
      <c r="CO10" s="80"/>
      <c r="CP10" s="10"/>
      <c r="CQ10" s="10"/>
      <c r="CR10" s="10"/>
      <c r="CS10" s="31"/>
      <c r="CT10" s="81"/>
      <c r="CU10" s="1"/>
      <c r="CV10" s="1"/>
      <c r="CW10" s="82"/>
      <c r="CX10" s="82"/>
      <c r="CY10" s="629"/>
      <c r="CZ10" s="622"/>
      <c r="DA10" s="545"/>
      <c r="DB10" s="545"/>
      <c r="DC10" s="340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250"/>
      <c r="BK11" s="31"/>
      <c r="BL11" s="336"/>
      <c r="BM11" s="545"/>
      <c r="BN11" s="545"/>
      <c r="BO11" s="545"/>
      <c r="BP11" s="545"/>
      <c r="BQ11" s="545"/>
      <c r="BR11" s="545"/>
      <c r="BS11" s="545"/>
      <c r="BT11" s="340"/>
      <c r="BU11" s="30"/>
      <c r="BV11" s="10"/>
      <c r="BW11" s="10"/>
      <c r="BX11" s="10"/>
      <c r="BY11" s="10"/>
      <c r="BZ11" s="545"/>
      <c r="CA11" s="369"/>
      <c r="CB11" s="30"/>
      <c r="CC11" s="10"/>
      <c r="CD11" s="10"/>
      <c r="CE11" s="10"/>
      <c r="CF11" s="10"/>
      <c r="CG11" s="10"/>
      <c r="CH11" s="545"/>
      <c r="CI11" s="369"/>
      <c r="CJ11" s="124"/>
      <c r="CK11" s="88"/>
      <c r="CL11" s="257"/>
      <c r="CM11" s="260"/>
      <c r="CN11" s="72"/>
      <c r="CO11" s="80"/>
      <c r="CP11" s="10"/>
      <c r="CQ11" s="10"/>
      <c r="CR11" s="10"/>
      <c r="CS11" s="31"/>
      <c r="CT11" s="81"/>
      <c r="CU11" s="1"/>
      <c r="CV11" s="1"/>
      <c r="CW11" s="82"/>
      <c r="CX11" s="82"/>
      <c r="CY11" s="629"/>
      <c r="CZ11" s="622"/>
      <c r="DA11" s="545"/>
      <c r="DB11" s="545"/>
      <c r="DC11" s="340"/>
    </row>
    <row r="12" spans="1:107" ht="15.75">
      <c r="A12" s="61"/>
      <c r="B12" s="12"/>
      <c r="C12" s="20"/>
      <c r="D12" s="62"/>
      <c r="E12" s="91"/>
      <c r="F12" s="30"/>
      <c r="G12" s="10"/>
      <c r="H12" s="1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10"/>
      <c r="W12" s="1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10"/>
      <c r="AI12" s="10"/>
      <c r="AJ12" s="1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10"/>
      <c r="AV12" s="10"/>
      <c r="AW12" s="1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10"/>
      <c r="BI12" s="10"/>
      <c r="BJ12" s="173"/>
      <c r="BK12" s="31"/>
      <c r="BL12" s="336"/>
      <c r="BM12" s="545"/>
      <c r="BN12" s="545"/>
      <c r="BO12" s="545"/>
      <c r="BP12" s="545"/>
      <c r="BQ12" s="545"/>
      <c r="BR12" s="545"/>
      <c r="BS12" s="545"/>
      <c r="BT12" s="340"/>
      <c r="BU12" s="30"/>
      <c r="BV12" s="10"/>
      <c r="BW12" s="10"/>
      <c r="BX12" s="10"/>
      <c r="BY12" s="10"/>
      <c r="BZ12" s="545"/>
      <c r="CA12" s="369"/>
      <c r="CB12" s="30"/>
      <c r="CC12" s="10"/>
      <c r="CD12" s="10"/>
      <c r="CE12" s="10"/>
      <c r="CF12" s="10"/>
      <c r="CG12" s="10"/>
      <c r="CH12" s="545"/>
      <c r="CI12" s="369"/>
      <c r="CJ12" s="124"/>
      <c r="CK12" s="88"/>
      <c r="CL12" s="257"/>
      <c r="CM12" s="260"/>
      <c r="CN12" s="72"/>
      <c r="CO12" s="80"/>
      <c r="CP12" s="10"/>
      <c r="CQ12" s="10"/>
      <c r="CR12" s="10"/>
      <c r="CS12" s="31"/>
      <c r="CT12" s="81"/>
      <c r="CU12" s="1"/>
      <c r="CV12" s="1"/>
      <c r="CW12" s="82"/>
      <c r="CX12" s="82"/>
      <c r="CY12" s="629"/>
      <c r="CZ12" s="622"/>
      <c r="DA12" s="545"/>
      <c r="DB12" s="545"/>
      <c r="DC12" s="340"/>
    </row>
    <row r="13" spans="1:107" ht="15.75">
      <c r="A13" s="61"/>
      <c r="B13" s="12"/>
      <c r="C13" s="20"/>
      <c r="D13" s="62"/>
      <c r="E13" s="24"/>
      <c r="F13" s="30"/>
      <c r="G13" s="10"/>
      <c r="H13" s="10"/>
      <c r="I13" s="44"/>
      <c r="J13" s="44"/>
      <c r="K13" s="44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36"/>
      <c r="BM13" s="545"/>
      <c r="BN13" s="545"/>
      <c r="BO13" s="545"/>
      <c r="BP13" s="545"/>
      <c r="BQ13" s="545"/>
      <c r="BR13" s="545"/>
      <c r="BS13" s="545"/>
      <c r="BT13" s="340"/>
      <c r="BU13" s="30"/>
      <c r="BV13" s="10"/>
      <c r="BW13" s="10"/>
      <c r="BX13" s="10"/>
      <c r="BY13" s="10"/>
      <c r="BZ13" s="545"/>
      <c r="CA13" s="369"/>
      <c r="CB13" s="30"/>
      <c r="CC13" s="10"/>
      <c r="CD13" s="10"/>
      <c r="CE13" s="10"/>
      <c r="CF13" s="10"/>
      <c r="CG13" s="10"/>
      <c r="CH13" s="545"/>
      <c r="CI13" s="369"/>
      <c r="CJ13" s="124"/>
      <c r="CK13" s="88"/>
      <c r="CL13" s="257"/>
      <c r="CM13" s="260"/>
      <c r="CN13" s="72"/>
      <c r="CO13" s="80"/>
      <c r="CP13" s="10"/>
      <c r="CQ13" s="10"/>
      <c r="CR13" s="10"/>
      <c r="CS13" s="31"/>
      <c r="CT13" s="81"/>
      <c r="CU13" s="1"/>
      <c r="CV13" s="1"/>
      <c r="CW13" s="82"/>
      <c r="CX13" s="82"/>
      <c r="CY13" s="629"/>
      <c r="CZ13" s="622"/>
      <c r="DA13" s="545"/>
      <c r="DB13" s="545"/>
      <c r="DC13" s="340"/>
    </row>
    <row r="14" spans="1:107" ht="15.75">
      <c r="A14" s="314"/>
      <c r="B14" s="333"/>
      <c r="C14" s="312"/>
      <c r="D14" s="334"/>
      <c r="E14" s="91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124"/>
      <c r="CK14" s="88"/>
      <c r="CL14" s="257"/>
      <c r="CM14" s="260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545"/>
      <c r="DB14" s="545"/>
      <c r="DC14" s="340"/>
    </row>
    <row r="15" spans="1:107" ht="15.75">
      <c r="A15" s="61"/>
      <c r="B15" s="12"/>
      <c r="C15" s="20"/>
      <c r="D15" s="62"/>
      <c r="E15" s="25"/>
      <c r="F15" s="30"/>
      <c r="G15" s="10"/>
      <c r="H15" s="10"/>
      <c r="I15" s="44"/>
      <c r="J15" s="44"/>
      <c r="K15" s="495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10"/>
      <c r="W15" s="10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10"/>
      <c r="AI15" s="10"/>
      <c r="AJ15" s="10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10"/>
      <c r="AV15" s="10"/>
      <c r="AW15" s="10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10"/>
      <c r="BI15" s="10"/>
      <c r="BJ15" s="10"/>
      <c r="BK15" s="31"/>
      <c r="BL15" s="336"/>
      <c r="BM15" s="545"/>
      <c r="BN15" s="545"/>
      <c r="BO15" s="545"/>
      <c r="BP15" s="545"/>
      <c r="BQ15" s="545"/>
      <c r="BR15" s="545"/>
      <c r="BS15" s="545"/>
      <c r="BT15" s="340"/>
      <c r="BU15" s="30"/>
      <c r="BV15" s="10"/>
      <c r="BW15" s="10"/>
      <c r="BX15" s="545"/>
      <c r="BY15" s="10"/>
      <c r="BZ15" s="545"/>
      <c r="CA15" s="369"/>
      <c r="CB15" s="30"/>
      <c r="CC15" s="10"/>
      <c r="CD15" s="10"/>
      <c r="CE15" s="10"/>
      <c r="CF15" s="10"/>
      <c r="CG15" s="10"/>
      <c r="CH15" s="545"/>
      <c r="CI15" s="369"/>
      <c r="CJ15" s="266"/>
      <c r="CK15" s="88"/>
      <c r="CL15" s="257"/>
      <c r="CM15" s="260"/>
      <c r="CN15" s="72"/>
      <c r="CO15" s="80"/>
      <c r="CP15" s="10"/>
      <c r="CQ15" s="10"/>
      <c r="CR15" s="10"/>
      <c r="CS15" s="340"/>
      <c r="CT15" s="81"/>
      <c r="CU15" s="1"/>
      <c r="CV15" s="1"/>
      <c r="CW15" s="82"/>
      <c r="CX15" s="82"/>
      <c r="CY15" s="629"/>
      <c r="CZ15" s="622"/>
      <c r="DA15" s="545"/>
      <c r="DB15" s="545"/>
      <c r="DC15" s="340"/>
    </row>
    <row r="16" spans="1:107" ht="15.75">
      <c r="A16" s="61"/>
      <c r="B16" s="12"/>
      <c r="C16" s="20"/>
      <c r="D16" s="62"/>
      <c r="E16" s="25"/>
      <c r="F16" s="30"/>
      <c r="G16" s="10"/>
      <c r="H16" s="10"/>
      <c r="I16" s="44"/>
      <c r="J16" s="44"/>
      <c r="K16" s="44"/>
      <c r="L16" s="50"/>
      <c r="M16" s="50"/>
      <c r="N16" s="44"/>
      <c r="O16" s="44"/>
      <c r="P16" s="44"/>
      <c r="Q16" s="44"/>
      <c r="R16" s="44"/>
      <c r="S16" s="44"/>
      <c r="T16" s="44"/>
      <c r="U16" s="30"/>
      <c r="V16" s="10"/>
      <c r="W16" s="10"/>
      <c r="X16" s="44"/>
      <c r="Y16" s="44"/>
      <c r="Z16" s="44"/>
      <c r="AA16" s="44"/>
      <c r="AB16" s="44"/>
      <c r="AC16" s="44"/>
      <c r="AD16" s="44"/>
      <c r="AE16" s="44"/>
      <c r="AF16" s="44"/>
      <c r="AG16" s="30"/>
      <c r="AH16" s="10"/>
      <c r="AI16" s="10"/>
      <c r="AJ16" s="10"/>
      <c r="AK16" s="44"/>
      <c r="AL16" s="44"/>
      <c r="AM16" s="44"/>
      <c r="AN16" s="44"/>
      <c r="AO16" s="44"/>
      <c r="AP16" s="44"/>
      <c r="AQ16" s="44"/>
      <c r="AR16" s="44"/>
      <c r="AS16" s="44"/>
      <c r="AT16" s="30"/>
      <c r="AU16" s="10"/>
      <c r="AV16" s="10"/>
      <c r="AW16" s="10"/>
      <c r="AX16" s="44"/>
      <c r="AY16" s="44"/>
      <c r="AZ16" s="44"/>
      <c r="BA16" s="44"/>
      <c r="BB16" s="44"/>
      <c r="BC16" s="44"/>
      <c r="BD16" s="44"/>
      <c r="BE16" s="44"/>
      <c r="BF16" s="44"/>
      <c r="BG16" s="30"/>
      <c r="BH16" s="10"/>
      <c r="BI16" s="10"/>
      <c r="BJ16" s="10"/>
      <c r="BK16" s="31"/>
      <c r="BL16" s="336"/>
      <c r="BM16" s="545"/>
      <c r="BN16" s="545"/>
      <c r="BO16" s="545"/>
      <c r="BP16" s="545"/>
      <c r="BQ16" s="545"/>
      <c r="BR16" s="545"/>
      <c r="BS16" s="545"/>
      <c r="BT16" s="340"/>
      <c r="BU16" s="30"/>
      <c r="BV16" s="10"/>
      <c r="BW16" s="10"/>
      <c r="BX16" s="10"/>
      <c r="BY16" s="10"/>
      <c r="BZ16" s="545"/>
      <c r="CA16" s="369"/>
      <c r="CB16" s="30"/>
      <c r="CC16" s="10"/>
      <c r="CD16" s="10"/>
      <c r="CE16" s="10"/>
      <c r="CF16" s="10"/>
      <c r="CG16" s="10"/>
      <c r="CH16" s="545"/>
      <c r="CI16" s="369"/>
      <c r="CJ16" s="124"/>
      <c r="CK16" s="88"/>
      <c r="CL16" s="257"/>
      <c r="CM16" s="260"/>
      <c r="CN16" s="72"/>
      <c r="CO16" s="80"/>
      <c r="CP16" s="10"/>
      <c r="CQ16" s="10"/>
      <c r="CR16" s="10"/>
      <c r="CS16" s="340"/>
      <c r="CT16" s="81"/>
      <c r="CU16" s="1"/>
      <c r="CV16" s="1"/>
      <c r="CW16" s="82"/>
      <c r="CX16" s="82"/>
      <c r="CY16" s="629"/>
      <c r="CZ16" s="622"/>
      <c r="DA16" s="545"/>
      <c r="DB16" s="545"/>
      <c r="DC16" s="340"/>
    </row>
    <row r="17" spans="1:107" ht="15.75">
      <c r="A17" s="61"/>
      <c r="B17" s="12"/>
      <c r="C17" s="20"/>
      <c r="D17" s="62"/>
      <c r="E17" s="25"/>
      <c r="F17" s="30"/>
      <c r="G17" s="10"/>
      <c r="H17" s="1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10"/>
      <c r="W17" s="1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10"/>
      <c r="AI17" s="10"/>
      <c r="AJ17" s="1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10"/>
      <c r="AV17" s="10"/>
      <c r="AW17" s="1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10"/>
      <c r="BI17" s="10"/>
      <c r="BJ17" s="10"/>
      <c r="BK17" s="31"/>
      <c r="BL17" s="336"/>
      <c r="BM17" s="545"/>
      <c r="BN17" s="545"/>
      <c r="BO17" s="545"/>
      <c r="BP17" s="545"/>
      <c r="BQ17" s="545"/>
      <c r="BR17" s="545"/>
      <c r="BS17" s="545"/>
      <c r="BT17" s="340"/>
      <c r="BU17" s="30"/>
      <c r="BV17" s="10"/>
      <c r="BW17" s="10"/>
      <c r="BX17" s="10"/>
      <c r="BY17" s="10"/>
      <c r="BZ17" s="545"/>
      <c r="CA17" s="369"/>
      <c r="CB17" s="30"/>
      <c r="CC17" s="10"/>
      <c r="CD17" s="10"/>
      <c r="CE17" s="10"/>
      <c r="CF17" s="10"/>
      <c r="CG17" s="10"/>
      <c r="CH17" s="545"/>
      <c r="CI17" s="369"/>
      <c r="CJ17" s="124"/>
      <c r="CK17" s="88"/>
      <c r="CL17" s="257"/>
      <c r="CM17" s="260"/>
      <c r="CN17" s="72"/>
      <c r="CO17" s="80"/>
      <c r="CP17" s="10"/>
      <c r="CQ17" s="10"/>
      <c r="CR17" s="10"/>
      <c r="CS17" s="340"/>
      <c r="CT17" s="81"/>
      <c r="CU17" s="1"/>
      <c r="CV17" s="1"/>
      <c r="CW17" s="82"/>
      <c r="CX17" s="82"/>
      <c r="CY17" s="629"/>
      <c r="CZ17" s="622"/>
      <c r="DA17" s="545"/>
      <c r="DB17" s="545"/>
      <c r="DC17" s="340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0"/>
      <c r="BV18" s="10"/>
      <c r="BW18" s="10"/>
      <c r="BX18" s="10"/>
      <c r="BY18" s="10"/>
      <c r="BZ18" s="545"/>
      <c r="CA18" s="369"/>
      <c r="CB18" s="30"/>
      <c r="CC18" s="10"/>
      <c r="CD18" s="10"/>
      <c r="CE18" s="10"/>
      <c r="CF18" s="10"/>
      <c r="CG18" s="10"/>
      <c r="CH18" s="545"/>
      <c r="CI18" s="369"/>
      <c r="CJ18" s="124"/>
      <c r="CK18" s="88"/>
      <c r="CL18" s="257"/>
      <c r="CM18" s="260"/>
      <c r="CN18" s="72"/>
      <c r="CO18" s="80"/>
      <c r="CP18" s="10"/>
      <c r="CQ18" s="10"/>
      <c r="CR18" s="10"/>
      <c r="CS18" s="31"/>
      <c r="CT18" s="81"/>
      <c r="CU18" s="1"/>
      <c r="CV18" s="1"/>
      <c r="CW18" s="82"/>
      <c r="CX18" s="82"/>
      <c r="CY18" s="629"/>
      <c r="CZ18" s="622"/>
      <c r="DA18" s="545"/>
      <c r="DB18" s="545"/>
      <c r="DC18" s="340"/>
    </row>
    <row r="19" spans="1:107" ht="15.75">
      <c r="A19" s="61"/>
      <c r="B19" s="12"/>
      <c r="C19" s="20"/>
      <c r="D19" s="62"/>
      <c r="E19" s="25"/>
      <c r="F19" s="30"/>
      <c r="G19" s="10"/>
      <c r="H19" s="1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10"/>
      <c r="W19" s="1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10"/>
      <c r="AI19" s="10"/>
      <c r="AJ19" s="1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10"/>
      <c r="AV19" s="10"/>
      <c r="AW19" s="1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10"/>
      <c r="BI19" s="10"/>
      <c r="BJ19" s="10"/>
      <c r="BK19" s="31"/>
      <c r="BL19" s="336"/>
      <c r="BM19" s="545"/>
      <c r="BN19" s="545"/>
      <c r="BO19" s="545"/>
      <c r="BP19" s="545"/>
      <c r="BQ19" s="545"/>
      <c r="BR19" s="545"/>
      <c r="BS19" s="545"/>
      <c r="BT19" s="340"/>
      <c r="BU19" s="30"/>
      <c r="BV19" s="10"/>
      <c r="BW19" s="10"/>
      <c r="BX19" s="10"/>
      <c r="BY19" s="10"/>
      <c r="BZ19" s="545"/>
      <c r="CA19" s="369"/>
      <c r="CB19" s="30"/>
      <c r="CC19" s="10"/>
      <c r="CD19" s="10"/>
      <c r="CE19" s="10"/>
      <c r="CF19" s="10"/>
      <c r="CG19" s="10"/>
      <c r="CH19" s="545"/>
      <c r="CI19" s="369"/>
      <c r="CJ19" s="124"/>
      <c r="CK19" s="88"/>
      <c r="CL19" s="257"/>
      <c r="CM19" s="260"/>
      <c r="CN19" s="72"/>
      <c r="CO19" s="80"/>
      <c r="CP19" s="10"/>
      <c r="CQ19" s="10"/>
      <c r="CR19" s="10"/>
      <c r="CS19" s="31"/>
      <c r="CT19" s="81"/>
      <c r="CU19" s="1"/>
      <c r="CV19" s="1"/>
      <c r="CW19" s="82"/>
      <c r="CX19" s="82"/>
      <c r="CY19" s="629"/>
      <c r="CZ19" s="622"/>
      <c r="DA19" s="545"/>
      <c r="DB19" s="545"/>
      <c r="DC19" s="340"/>
    </row>
    <row r="20" spans="1:107" ht="15.75">
      <c r="A20" s="314"/>
      <c r="B20" s="333"/>
      <c r="C20" s="312"/>
      <c r="D20" s="334"/>
      <c r="E20" s="91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9"/>
      <c r="BL20" s="396"/>
      <c r="BM20" s="397"/>
      <c r="BN20" s="397"/>
      <c r="BO20" s="399"/>
      <c r="BP20" s="399"/>
      <c r="BQ20" s="399"/>
      <c r="BR20" s="399"/>
      <c r="BS20" s="399"/>
      <c r="BT20" s="67"/>
      <c r="BU20" s="38"/>
      <c r="BV20" s="13"/>
      <c r="BW20" s="13"/>
      <c r="BX20" s="13"/>
      <c r="BY20" s="13"/>
      <c r="BZ20" s="13"/>
      <c r="CA20" s="371"/>
      <c r="CB20" s="38"/>
      <c r="CC20" s="13"/>
      <c r="CD20" s="13"/>
      <c r="CE20" s="13"/>
      <c r="CF20" s="13"/>
      <c r="CG20" s="13"/>
      <c r="CH20" s="13"/>
      <c r="CI20" s="371"/>
      <c r="CJ20" s="124"/>
      <c r="CK20" s="88"/>
      <c r="CL20" s="257"/>
      <c r="CM20" s="47"/>
      <c r="CN20" s="21"/>
      <c r="CO20" s="343"/>
      <c r="CP20" s="545"/>
      <c r="CQ20" s="545"/>
      <c r="CR20" s="545"/>
      <c r="CS20" s="340"/>
      <c r="CT20" s="318"/>
      <c r="CU20" s="88"/>
      <c r="CV20" s="88"/>
      <c r="CW20" s="319"/>
      <c r="CX20" s="319"/>
      <c r="CY20" s="629"/>
      <c r="CZ20" s="623"/>
      <c r="DA20" s="545"/>
      <c r="DB20" s="545"/>
      <c r="DC20" s="340"/>
    </row>
    <row r="21" spans="1:107" ht="15.75">
      <c r="A21" s="61"/>
      <c r="B21" s="12"/>
      <c r="C21" s="20"/>
      <c r="D21" s="62"/>
      <c r="E21" s="25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96"/>
      <c r="BM21" s="397"/>
      <c r="BN21" s="397"/>
      <c r="BO21" s="399"/>
      <c r="BP21" s="399"/>
      <c r="BQ21" s="399"/>
      <c r="BR21" s="399"/>
      <c r="BS21" s="399"/>
      <c r="BT21" s="67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24"/>
      <c r="CK21" s="88"/>
      <c r="CL21" s="257"/>
      <c r="CM21" s="47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82"/>
      <c r="CY21" s="629"/>
      <c r="CZ21" s="623"/>
      <c r="DA21" s="545"/>
      <c r="DB21" s="545"/>
      <c r="DC21" s="340"/>
    </row>
    <row r="22" spans="1:107" ht="15.75">
      <c r="A22" s="61"/>
      <c r="B22" s="12"/>
      <c r="C22" s="20"/>
      <c r="D22" s="62"/>
      <c r="E22" s="2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96"/>
      <c r="BM22" s="397"/>
      <c r="BN22" s="397"/>
      <c r="BO22" s="399"/>
      <c r="BP22" s="399"/>
      <c r="BQ22" s="399"/>
      <c r="BR22" s="399"/>
      <c r="BS22" s="399"/>
      <c r="BT22" s="67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24"/>
      <c r="CK22" s="88"/>
      <c r="CL22" s="257"/>
      <c r="CM22" s="47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82"/>
      <c r="CY22" s="629"/>
      <c r="CZ22" s="623"/>
      <c r="DA22" s="545"/>
      <c r="DB22" s="545"/>
      <c r="DC22" s="340"/>
    </row>
    <row r="23" spans="1:107" ht="15.75">
      <c r="A23" s="61"/>
      <c r="B23" s="12"/>
      <c r="C23" s="20"/>
      <c r="D23" s="62"/>
      <c r="E23" s="24"/>
      <c r="F23" s="26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26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268"/>
      <c r="BH23" s="13"/>
      <c r="BI23" s="13"/>
      <c r="BJ23" s="250"/>
      <c r="BK23" s="31"/>
      <c r="BL23" s="543"/>
      <c r="BM23" s="397"/>
      <c r="BN23" s="397"/>
      <c r="BO23" s="399"/>
      <c r="BP23" s="399"/>
      <c r="BQ23" s="399"/>
      <c r="BR23" s="399"/>
      <c r="BS23" s="399"/>
      <c r="BT23" s="67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24"/>
      <c r="CK23" s="88"/>
      <c r="CL23" s="257"/>
      <c r="CM23" s="47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82"/>
      <c r="CY23" s="629"/>
      <c r="CZ23" s="623"/>
      <c r="DA23" s="545"/>
      <c r="DB23" s="545"/>
      <c r="DC23" s="340"/>
    </row>
    <row r="24" spans="1:107" ht="15.75">
      <c r="A24" s="61"/>
      <c r="B24" s="12"/>
      <c r="C24" s="20"/>
      <c r="D24" s="62"/>
      <c r="E24" s="25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96"/>
      <c r="BM24" s="397"/>
      <c r="BN24" s="397"/>
      <c r="BO24" s="399"/>
      <c r="BP24" s="399"/>
      <c r="BQ24" s="399"/>
      <c r="BR24" s="399"/>
      <c r="BS24" s="399"/>
      <c r="BT24" s="67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24"/>
      <c r="CK24" s="88"/>
      <c r="CL24" s="257"/>
      <c r="CM24" s="47"/>
      <c r="CN24" s="21"/>
      <c r="CO24" s="80"/>
      <c r="CP24" s="10"/>
      <c r="CQ24" s="10"/>
      <c r="CR24" s="10"/>
      <c r="CS24" s="31"/>
      <c r="CT24" s="81"/>
      <c r="CU24" s="88"/>
      <c r="CV24" s="88"/>
      <c r="CW24" s="82"/>
      <c r="CX24" s="82"/>
      <c r="CY24" s="629"/>
      <c r="CZ24" s="623"/>
      <c r="DA24" s="545"/>
      <c r="DB24" s="545"/>
      <c r="DC24" s="340"/>
    </row>
    <row r="25" spans="1:107" ht="16.5" thickBot="1">
      <c r="A25" s="63"/>
      <c r="B25" s="64"/>
      <c r="C25" s="65"/>
      <c r="D25" s="66"/>
      <c r="E25" s="25"/>
      <c r="F25" s="40"/>
      <c r="G25" s="41"/>
      <c r="H25" s="41"/>
      <c r="I25" s="48"/>
      <c r="J25" s="48"/>
      <c r="K25" s="48"/>
      <c r="L25" s="54"/>
      <c r="M25" s="54"/>
      <c r="N25" s="48"/>
      <c r="O25" s="48"/>
      <c r="P25" s="48"/>
      <c r="Q25" s="48"/>
      <c r="R25" s="48"/>
      <c r="S25" s="48"/>
      <c r="T25" s="48"/>
      <c r="U25" s="40"/>
      <c r="V25" s="41"/>
      <c r="W25" s="41"/>
      <c r="X25" s="48"/>
      <c r="Y25" s="48"/>
      <c r="Z25" s="48"/>
      <c r="AA25" s="48"/>
      <c r="AB25" s="48"/>
      <c r="AC25" s="48"/>
      <c r="AD25" s="48"/>
      <c r="AE25" s="48"/>
      <c r="AF25" s="48"/>
      <c r="AG25" s="40"/>
      <c r="AH25" s="41"/>
      <c r="AI25" s="41"/>
      <c r="AJ25" s="41"/>
      <c r="AK25" s="48"/>
      <c r="AL25" s="48"/>
      <c r="AM25" s="48"/>
      <c r="AN25" s="48"/>
      <c r="AO25" s="48"/>
      <c r="AP25" s="48"/>
      <c r="AQ25" s="48"/>
      <c r="AR25" s="48"/>
      <c r="AS25" s="48"/>
      <c r="AT25" s="40"/>
      <c r="AU25" s="41"/>
      <c r="AV25" s="41"/>
      <c r="AW25" s="41"/>
      <c r="AX25" s="48"/>
      <c r="AY25" s="48"/>
      <c r="AZ25" s="48"/>
      <c r="BA25" s="48"/>
      <c r="BB25" s="48"/>
      <c r="BC25" s="48"/>
      <c r="BD25" s="48"/>
      <c r="BE25" s="48"/>
      <c r="BF25" s="48"/>
      <c r="BG25" s="40"/>
      <c r="BH25" s="41"/>
      <c r="BI25" s="41"/>
      <c r="BJ25" s="41"/>
      <c r="BK25" s="42"/>
      <c r="BL25" s="396"/>
      <c r="BM25" s="397"/>
      <c r="BN25" s="397"/>
      <c r="BO25" s="399"/>
      <c r="BP25" s="399"/>
      <c r="BQ25" s="399"/>
      <c r="BR25" s="399"/>
      <c r="BS25" s="399"/>
      <c r="BT25" s="67"/>
      <c r="BU25" s="40"/>
      <c r="BV25" s="41"/>
      <c r="BW25" s="41"/>
      <c r="BX25" s="41"/>
      <c r="BY25" s="41"/>
      <c r="BZ25" s="41"/>
      <c r="CA25" s="372"/>
      <c r="CB25" s="40"/>
      <c r="CC25" s="41"/>
      <c r="CD25" s="41"/>
      <c r="CE25" s="41"/>
      <c r="CF25" s="41"/>
      <c r="CG25" s="41"/>
      <c r="CH25" s="41"/>
      <c r="CI25" s="372"/>
      <c r="CJ25" s="125"/>
      <c r="CK25" s="85"/>
      <c r="CL25" s="258"/>
      <c r="CM25" s="48"/>
      <c r="CN25" s="75"/>
      <c r="CO25" s="89"/>
      <c r="CP25" s="41"/>
      <c r="CQ25" s="41"/>
      <c r="CR25" s="41"/>
      <c r="CS25" s="34"/>
      <c r="CT25" s="84"/>
      <c r="CU25" s="85"/>
      <c r="CV25" s="85"/>
      <c r="CW25" s="86"/>
      <c r="CX25" s="86"/>
      <c r="CY25" s="629"/>
      <c r="CZ25" s="623"/>
      <c r="DA25" s="41"/>
      <c r="DB25" s="41"/>
      <c r="DC25" s="34"/>
    </row>
    <row r="26" spans="1:107" ht="15" customHeight="1">
      <c r="A26" s="313"/>
      <c r="B26" s="321"/>
      <c r="C26" s="320"/>
      <c r="D26" s="322"/>
      <c r="E26" s="92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6"/>
      <c r="BK26" s="328"/>
      <c r="BL26" s="324"/>
      <c r="BM26" s="546"/>
      <c r="BN26" s="546"/>
      <c r="BO26" s="546"/>
      <c r="BP26" s="546"/>
      <c r="BQ26" s="546"/>
      <c r="BR26" s="546"/>
      <c r="BS26" s="546"/>
      <c r="BT26" s="328"/>
      <c r="BU26" s="324"/>
      <c r="BV26" s="546"/>
      <c r="BW26" s="546"/>
      <c r="BX26" s="546"/>
      <c r="BY26" s="546"/>
      <c r="BZ26" s="546"/>
      <c r="CA26" s="368"/>
      <c r="CB26" s="324"/>
      <c r="CC26" s="546"/>
      <c r="CD26" s="546"/>
      <c r="CE26" s="546"/>
      <c r="CF26" s="546"/>
      <c r="CG26" s="546"/>
      <c r="CH26" s="546"/>
      <c r="CI26" s="368"/>
      <c r="CJ26" s="635"/>
      <c r="CK26" s="254"/>
      <c r="CL26" s="255"/>
      <c r="CM26" s="259"/>
      <c r="CN26" s="330"/>
      <c r="CO26" s="331"/>
      <c r="CP26" s="546"/>
      <c r="CQ26" s="546"/>
      <c r="CR26" s="546"/>
      <c r="CS26" s="328"/>
      <c r="CT26" s="315"/>
      <c r="CU26" s="316"/>
      <c r="CV26" s="316"/>
      <c r="CW26" s="317"/>
      <c r="CX26" s="317"/>
      <c r="CY26" s="631"/>
      <c r="CZ26" s="621"/>
      <c r="DA26" s="546"/>
      <c r="DB26" s="546"/>
      <c r="DC26" s="328"/>
    </row>
    <row r="27" spans="1:107" ht="15" customHeight="1">
      <c r="A27" s="61"/>
      <c r="B27" s="12"/>
      <c r="C27" s="20"/>
      <c r="D27" s="62"/>
      <c r="E27" s="25"/>
      <c r="F27" s="30"/>
      <c r="G27" s="10"/>
      <c r="H27" s="1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10"/>
      <c r="W27" s="1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10"/>
      <c r="AI27" s="10"/>
      <c r="AJ27" s="1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10"/>
      <c r="AV27" s="10"/>
      <c r="AW27" s="1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10"/>
      <c r="BI27" s="10"/>
      <c r="BJ27" s="10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0"/>
      <c r="BV27" s="10"/>
      <c r="BW27" s="10"/>
      <c r="BX27" s="10"/>
      <c r="BY27" s="10"/>
      <c r="BZ27" s="545"/>
      <c r="CA27" s="369"/>
      <c r="CB27" s="30"/>
      <c r="CC27" s="10"/>
      <c r="CD27" s="10"/>
      <c r="CE27" s="10"/>
      <c r="CF27" s="10"/>
      <c r="CG27" s="10"/>
      <c r="CH27" s="545"/>
      <c r="CI27" s="369"/>
      <c r="CJ27" s="266"/>
      <c r="CK27" s="88"/>
      <c r="CL27" s="257"/>
      <c r="CM27" s="260"/>
      <c r="CN27" s="72"/>
      <c r="CO27" s="80"/>
      <c r="CP27" s="10"/>
      <c r="CQ27" s="10"/>
      <c r="CR27" s="10"/>
      <c r="CS27" s="31"/>
      <c r="CT27" s="81"/>
      <c r="CU27" s="1"/>
      <c r="CV27" s="1"/>
      <c r="CW27" s="82"/>
      <c r="CX27" s="82"/>
      <c r="CY27" s="629"/>
      <c r="CZ27" s="622"/>
      <c r="DA27" s="545"/>
      <c r="DB27" s="545"/>
      <c r="DC27" s="340"/>
    </row>
    <row r="28" spans="1:107" ht="15.75">
      <c r="A28" s="61"/>
      <c r="B28" s="12"/>
      <c r="C28" s="20"/>
      <c r="D28" s="62"/>
      <c r="E28" s="25"/>
      <c r="F28" s="30"/>
      <c r="G28" s="10"/>
      <c r="H28" s="10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0"/>
      <c r="W28" s="10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0"/>
      <c r="AI28" s="10"/>
      <c r="AJ28" s="10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0"/>
      <c r="AV28" s="10"/>
      <c r="AW28" s="10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0"/>
      <c r="BI28" s="10"/>
      <c r="BJ28" s="10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0"/>
      <c r="BV28" s="10"/>
      <c r="BW28" s="10"/>
      <c r="BX28" s="10"/>
      <c r="BY28" s="10"/>
      <c r="BZ28" s="545"/>
      <c r="CA28" s="369"/>
      <c r="CB28" s="30"/>
      <c r="CC28" s="10"/>
      <c r="CD28" s="10"/>
      <c r="CE28" s="10"/>
      <c r="CF28" s="10"/>
      <c r="CG28" s="10"/>
      <c r="CH28" s="545"/>
      <c r="CI28" s="369"/>
      <c r="CJ28" s="266"/>
      <c r="CK28" s="88"/>
      <c r="CL28" s="257"/>
      <c r="CM28" s="260"/>
      <c r="CN28" s="72"/>
      <c r="CO28" s="80"/>
      <c r="CP28" s="10"/>
      <c r="CQ28" s="10"/>
      <c r="CR28" s="10"/>
      <c r="CS28" s="31"/>
      <c r="CT28" s="81"/>
      <c r="CU28" s="1"/>
      <c r="CV28" s="1"/>
      <c r="CW28" s="82"/>
      <c r="CX28" s="82"/>
      <c r="CY28" s="629"/>
      <c r="CZ28" s="622"/>
      <c r="DA28" s="545"/>
      <c r="DB28" s="545"/>
      <c r="DC28" s="340"/>
    </row>
    <row r="29" spans="1:107" ht="15.75">
      <c r="A29" s="61"/>
      <c r="B29" s="12"/>
      <c r="C29" s="20"/>
      <c r="D29" s="62"/>
      <c r="E29" s="25"/>
      <c r="F29" s="30"/>
      <c r="G29" s="10"/>
      <c r="H29" s="10"/>
      <c r="I29" s="44"/>
      <c r="J29" s="44"/>
      <c r="K29" s="44"/>
      <c r="L29" s="50"/>
      <c r="M29" s="50"/>
      <c r="N29" s="44"/>
      <c r="O29" s="44"/>
      <c r="P29" s="44"/>
      <c r="Q29" s="44"/>
      <c r="R29" s="44"/>
      <c r="S29" s="44"/>
      <c r="T29" s="44"/>
      <c r="U29" s="30"/>
      <c r="V29" s="10"/>
      <c r="W29" s="10"/>
      <c r="X29" s="44"/>
      <c r="Y29" s="44"/>
      <c r="Z29" s="44"/>
      <c r="AA29" s="44"/>
      <c r="AB29" s="44"/>
      <c r="AC29" s="44"/>
      <c r="AD29" s="44"/>
      <c r="AE29" s="44"/>
      <c r="AF29" s="44"/>
      <c r="AG29" s="30"/>
      <c r="AH29" s="10"/>
      <c r="AI29" s="10"/>
      <c r="AJ29" s="10"/>
      <c r="AK29" s="44"/>
      <c r="AL29" s="44"/>
      <c r="AM29" s="44"/>
      <c r="AN29" s="44"/>
      <c r="AO29" s="44"/>
      <c r="AP29" s="44"/>
      <c r="AQ29" s="44"/>
      <c r="AR29" s="44"/>
      <c r="AS29" s="44"/>
      <c r="AT29" s="30"/>
      <c r="AU29" s="10"/>
      <c r="AV29" s="10"/>
      <c r="AW29" s="10"/>
      <c r="AX29" s="44"/>
      <c r="AY29" s="44"/>
      <c r="AZ29" s="44"/>
      <c r="BA29" s="44"/>
      <c r="BB29" s="44"/>
      <c r="BC29" s="44"/>
      <c r="BD29" s="44"/>
      <c r="BE29" s="44"/>
      <c r="BF29" s="44"/>
      <c r="BG29" s="30"/>
      <c r="BH29" s="10"/>
      <c r="BI29" s="10"/>
      <c r="BJ29" s="10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0"/>
      <c r="BV29" s="10"/>
      <c r="BW29" s="10"/>
      <c r="BX29" s="10"/>
      <c r="BY29" s="10"/>
      <c r="BZ29" s="545"/>
      <c r="CA29" s="369"/>
      <c r="CB29" s="30"/>
      <c r="CC29" s="10"/>
      <c r="CD29" s="10"/>
      <c r="CE29" s="10"/>
      <c r="CF29" s="10"/>
      <c r="CG29" s="10"/>
      <c r="CH29" s="545"/>
      <c r="CI29" s="369"/>
      <c r="CJ29" s="266"/>
      <c r="CK29" s="88"/>
      <c r="CL29" s="257"/>
      <c r="CM29" s="260"/>
      <c r="CN29" s="72"/>
      <c r="CO29" s="80"/>
      <c r="CP29" s="10"/>
      <c r="CQ29" s="10"/>
      <c r="CR29" s="10"/>
      <c r="CS29" s="31"/>
      <c r="CT29" s="81"/>
      <c r="CU29" s="1"/>
      <c r="CV29" s="1"/>
      <c r="CW29" s="82"/>
      <c r="CX29" s="82"/>
      <c r="CY29" s="629"/>
      <c r="CZ29" s="622"/>
      <c r="DA29" s="545"/>
      <c r="DB29" s="545"/>
      <c r="DC29" s="340"/>
    </row>
    <row r="30" spans="1:107" ht="15.75">
      <c r="A30" s="61"/>
      <c r="B30" s="12"/>
      <c r="C30" s="20"/>
      <c r="D30" s="62"/>
      <c r="E30" s="25"/>
      <c r="F30" s="30"/>
      <c r="G30" s="10"/>
      <c r="H30" s="1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10"/>
      <c r="W30" s="1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10"/>
      <c r="AI30" s="10"/>
      <c r="AJ30" s="1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10"/>
      <c r="AV30" s="10"/>
      <c r="AW30" s="1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10"/>
      <c r="BI30" s="10"/>
      <c r="BJ30" s="10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0"/>
      <c r="BV30" s="10"/>
      <c r="BW30" s="10"/>
      <c r="BX30" s="10"/>
      <c r="BY30" s="10"/>
      <c r="BZ30" s="545"/>
      <c r="CA30" s="369"/>
      <c r="CB30" s="30"/>
      <c r="CC30" s="10"/>
      <c r="CD30" s="10"/>
      <c r="CE30" s="10"/>
      <c r="CF30" s="10"/>
      <c r="CG30" s="10"/>
      <c r="CH30" s="545"/>
      <c r="CI30" s="369"/>
      <c r="CJ30" s="266"/>
      <c r="CK30" s="88"/>
      <c r="CL30" s="257"/>
      <c r="CM30" s="260"/>
      <c r="CN30" s="72"/>
      <c r="CO30" s="80"/>
      <c r="CP30" s="10"/>
      <c r="CQ30" s="10"/>
      <c r="CR30" s="10"/>
      <c r="CS30" s="340"/>
      <c r="CT30" s="81"/>
      <c r="CU30" s="1"/>
      <c r="CV30" s="1"/>
      <c r="CW30" s="82"/>
      <c r="CX30" s="82"/>
      <c r="CY30" s="629"/>
      <c r="CZ30" s="622"/>
      <c r="DA30" s="545"/>
      <c r="DB30" s="545"/>
      <c r="DC30" s="340"/>
    </row>
    <row r="31" spans="1:107" ht="15.75">
      <c r="A31" s="61"/>
      <c r="B31" s="12"/>
      <c r="C31" s="20"/>
      <c r="D31" s="62"/>
      <c r="E31" s="25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0"/>
      <c r="BV31" s="10"/>
      <c r="BW31" s="10"/>
      <c r="BX31" s="10"/>
      <c r="BY31" s="10"/>
      <c r="BZ31" s="545"/>
      <c r="CA31" s="369"/>
      <c r="CB31" s="30"/>
      <c r="CC31" s="10"/>
      <c r="CD31" s="10"/>
      <c r="CE31" s="10"/>
      <c r="CF31" s="10"/>
      <c r="CG31" s="10"/>
      <c r="CH31" s="545"/>
      <c r="CI31" s="369"/>
      <c r="CJ31" s="266"/>
      <c r="CK31" s="88"/>
      <c r="CL31" s="257"/>
      <c r="CM31" s="260"/>
      <c r="CN31" s="72"/>
      <c r="CO31" s="80"/>
      <c r="CP31" s="10"/>
      <c r="CQ31" s="10"/>
      <c r="CR31" s="10"/>
      <c r="CS31" s="340"/>
      <c r="CT31" s="81"/>
      <c r="CU31" s="1"/>
      <c r="CV31" s="1"/>
      <c r="CW31" s="82"/>
      <c r="CX31" s="82"/>
      <c r="CY31" s="629"/>
      <c r="CZ31" s="622"/>
      <c r="DA31" s="545"/>
      <c r="DB31" s="545"/>
      <c r="DC31" s="340"/>
    </row>
    <row r="32" spans="1:107" ht="15.75">
      <c r="A32" s="61"/>
      <c r="B32" s="12"/>
      <c r="C32" s="20"/>
      <c r="D32" s="62"/>
      <c r="E32" s="25"/>
      <c r="F32" s="30"/>
      <c r="G32" s="10"/>
      <c r="H32" s="10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0"/>
      <c r="W32" s="10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0"/>
      <c r="AI32" s="10"/>
      <c r="AJ32" s="10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0"/>
      <c r="AV32" s="10"/>
      <c r="AW32" s="10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0"/>
      <c r="BI32" s="10"/>
      <c r="BJ32" s="10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0"/>
      <c r="BV32" s="10"/>
      <c r="BW32" s="10"/>
      <c r="BX32" s="10"/>
      <c r="BY32" s="10"/>
      <c r="BZ32" s="545"/>
      <c r="CA32" s="369"/>
      <c r="CB32" s="30"/>
      <c r="CC32" s="10"/>
      <c r="CD32" s="10"/>
      <c r="CE32" s="10"/>
      <c r="CF32" s="10"/>
      <c r="CG32" s="10"/>
      <c r="CH32" s="545"/>
      <c r="CI32" s="369"/>
      <c r="CJ32" s="266"/>
      <c r="CK32" s="88"/>
      <c r="CL32" s="257"/>
      <c r="CM32" s="260"/>
      <c r="CN32" s="72"/>
      <c r="CO32" s="80"/>
      <c r="CP32" s="10"/>
      <c r="CQ32" s="10"/>
      <c r="CR32" s="10"/>
      <c r="CS32" s="340"/>
      <c r="CT32" s="81"/>
      <c r="CU32" s="1"/>
      <c r="CV32" s="1"/>
      <c r="CW32" s="82"/>
      <c r="CX32" s="82"/>
      <c r="CY32" s="629"/>
      <c r="CZ32" s="622"/>
      <c r="DA32" s="545"/>
      <c r="DB32" s="545"/>
      <c r="DC32" s="340"/>
    </row>
    <row r="33" spans="1:107" ht="15.75">
      <c r="A33" s="61"/>
      <c r="B33" s="12"/>
      <c r="C33" s="20"/>
      <c r="D33" s="62"/>
      <c r="E33" s="25"/>
      <c r="F33" s="30"/>
      <c r="G33" s="10"/>
      <c r="H33" s="10"/>
      <c r="I33" s="44"/>
      <c r="J33" s="44"/>
      <c r="K33" s="44"/>
      <c r="L33" s="339"/>
      <c r="M33" s="50"/>
      <c r="N33" s="44"/>
      <c r="O33" s="44"/>
      <c r="P33" s="44"/>
      <c r="Q33" s="44"/>
      <c r="R33" s="44"/>
      <c r="S33" s="44"/>
      <c r="T33" s="44"/>
      <c r="U33" s="30"/>
      <c r="V33" s="10"/>
      <c r="W33" s="10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0"/>
      <c r="AI33" s="10"/>
      <c r="AJ33" s="10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0"/>
      <c r="AV33" s="10"/>
      <c r="AW33" s="10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0"/>
      <c r="BI33" s="10"/>
      <c r="BJ33" s="10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0"/>
      <c r="BV33" s="10"/>
      <c r="BW33" s="10"/>
      <c r="BX33" s="10"/>
      <c r="BY33" s="10"/>
      <c r="BZ33" s="545"/>
      <c r="CA33" s="369"/>
      <c r="CB33" s="30"/>
      <c r="CC33" s="10"/>
      <c r="CD33" s="10"/>
      <c r="CE33" s="10"/>
      <c r="CF33" s="10"/>
      <c r="CG33" s="10"/>
      <c r="CH33" s="545"/>
      <c r="CI33" s="369"/>
      <c r="CJ33" s="266"/>
      <c r="CK33" s="88"/>
      <c r="CL33" s="257"/>
      <c r="CM33" s="260"/>
      <c r="CN33" s="72"/>
      <c r="CO33" s="80"/>
      <c r="CP33" s="10"/>
      <c r="CQ33" s="10"/>
      <c r="CR33" s="10"/>
      <c r="CS33" s="340"/>
      <c r="CT33" s="81"/>
      <c r="CU33" s="1"/>
      <c r="CV33" s="1"/>
      <c r="CW33" s="82"/>
      <c r="CX33" s="82"/>
      <c r="CY33" s="629"/>
      <c r="CZ33" s="622"/>
      <c r="DA33" s="545"/>
      <c r="DB33" s="545"/>
      <c r="DC33" s="340"/>
    </row>
    <row r="34" spans="1:107" ht="15.75">
      <c r="A34" s="61"/>
      <c r="B34" s="12"/>
      <c r="C34" s="20"/>
      <c r="D34" s="62"/>
      <c r="E34" s="25"/>
      <c r="F34" s="30"/>
      <c r="G34" s="10"/>
      <c r="H34" s="1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10"/>
      <c r="W34" s="1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10"/>
      <c r="AI34" s="10"/>
      <c r="AJ34" s="1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10"/>
      <c r="AV34" s="10"/>
      <c r="AW34" s="1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10"/>
      <c r="BI34" s="10"/>
      <c r="BJ34" s="10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0"/>
      <c r="BV34" s="10"/>
      <c r="BW34" s="10"/>
      <c r="BX34" s="10"/>
      <c r="BY34" s="10"/>
      <c r="BZ34" s="545"/>
      <c r="CA34" s="369"/>
      <c r="CB34" s="30"/>
      <c r="CC34" s="10"/>
      <c r="CD34" s="10"/>
      <c r="CE34" s="10"/>
      <c r="CF34" s="10"/>
      <c r="CG34" s="10"/>
      <c r="CH34" s="545"/>
      <c r="CI34" s="369"/>
      <c r="CJ34" s="266"/>
      <c r="CK34" s="88"/>
      <c r="CL34" s="257"/>
      <c r="CM34" s="260"/>
      <c r="CN34" s="72"/>
      <c r="CO34" s="80"/>
      <c r="CP34" s="10"/>
      <c r="CQ34" s="10"/>
      <c r="CR34" s="10"/>
      <c r="CS34" s="31"/>
      <c r="CT34" s="81"/>
      <c r="CU34" s="1"/>
      <c r="CV34" s="1"/>
      <c r="CW34" s="82"/>
      <c r="CX34" s="82"/>
      <c r="CY34" s="629"/>
      <c r="CZ34" s="622"/>
      <c r="DA34" s="545"/>
      <c r="DB34" s="545"/>
      <c r="DC34" s="340"/>
    </row>
    <row r="35" spans="1:107" ht="15.75">
      <c r="A35" s="61"/>
      <c r="B35" s="12"/>
      <c r="C35" s="20"/>
      <c r="D35" s="62"/>
      <c r="E35" s="25"/>
      <c r="F35" s="30"/>
      <c r="G35" s="10"/>
      <c r="H35" s="1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10"/>
      <c r="W35" s="1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10"/>
      <c r="AI35" s="10"/>
      <c r="AJ35" s="1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10"/>
      <c r="AV35" s="10"/>
      <c r="AW35" s="1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10"/>
      <c r="BI35" s="10"/>
      <c r="BJ35" s="250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0"/>
      <c r="BV35" s="10"/>
      <c r="BW35" s="10"/>
      <c r="BX35" s="10"/>
      <c r="BY35" s="10"/>
      <c r="BZ35" s="545"/>
      <c r="CA35" s="369"/>
      <c r="CB35" s="30"/>
      <c r="CC35" s="10"/>
      <c r="CD35" s="10"/>
      <c r="CE35" s="10"/>
      <c r="CF35" s="10"/>
      <c r="CG35" s="10"/>
      <c r="CH35" s="545"/>
      <c r="CI35" s="369"/>
      <c r="CJ35" s="266"/>
      <c r="CK35" s="88"/>
      <c r="CL35" s="257"/>
      <c r="CM35" s="260"/>
      <c r="CN35" s="72"/>
      <c r="CO35" s="80"/>
      <c r="CP35" s="10"/>
      <c r="CQ35" s="10"/>
      <c r="CR35" s="10"/>
      <c r="CS35" s="31"/>
      <c r="CT35" s="81"/>
      <c r="CU35" s="1"/>
      <c r="CV35" s="1"/>
      <c r="CW35" s="82"/>
      <c r="CX35" s="82"/>
      <c r="CY35" s="629"/>
      <c r="CZ35" s="622"/>
      <c r="DA35" s="545"/>
      <c r="DB35" s="545"/>
      <c r="DC35" s="340"/>
    </row>
    <row r="36" spans="1:107" ht="15.75">
      <c r="A36" s="61"/>
      <c r="B36" s="12"/>
      <c r="C36" s="20"/>
      <c r="D36" s="62"/>
      <c r="E36" s="91"/>
      <c r="F36" s="30"/>
      <c r="G36" s="10"/>
      <c r="H36" s="1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10"/>
      <c r="W36" s="1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10"/>
      <c r="AI36" s="10"/>
      <c r="AJ36" s="1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10"/>
      <c r="AV36" s="10"/>
      <c r="AW36" s="1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10"/>
      <c r="BI36" s="10"/>
      <c r="BJ36" s="173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0"/>
      <c r="BV36" s="10"/>
      <c r="BW36" s="10"/>
      <c r="BX36" s="10"/>
      <c r="BY36" s="10"/>
      <c r="BZ36" s="545"/>
      <c r="CA36" s="369"/>
      <c r="CB36" s="30"/>
      <c r="CC36" s="10"/>
      <c r="CD36" s="10"/>
      <c r="CE36" s="10"/>
      <c r="CF36" s="10"/>
      <c r="CG36" s="10"/>
      <c r="CH36" s="545"/>
      <c r="CI36" s="369"/>
      <c r="CJ36" s="266"/>
      <c r="CK36" s="88"/>
      <c r="CL36" s="257"/>
      <c r="CM36" s="260"/>
      <c r="CN36" s="72"/>
      <c r="CO36" s="80"/>
      <c r="CP36" s="10"/>
      <c r="CQ36" s="10"/>
      <c r="CR36" s="10"/>
      <c r="CS36" s="31"/>
      <c r="CT36" s="81"/>
      <c r="CU36" s="1"/>
      <c r="CV36" s="1"/>
      <c r="CW36" s="82"/>
      <c r="CX36" s="82"/>
      <c r="CY36" s="629"/>
      <c r="CZ36" s="622"/>
      <c r="DA36" s="545"/>
      <c r="DB36" s="545"/>
      <c r="DC36" s="340"/>
    </row>
    <row r="37" spans="1:107" ht="15.75">
      <c r="A37" s="61"/>
      <c r="B37" s="12"/>
      <c r="C37" s="20"/>
      <c r="D37" s="62"/>
      <c r="E37" s="25"/>
      <c r="F37" s="30"/>
      <c r="G37" s="10"/>
      <c r="H37" s="10"/>
      <c r="I37" s="44"/>
      <c r="J37" s="44"/>
      <c r="K37" s="44"/>
      <c r="L37" s="50"/>
      <c r="M37" s="50"/>
      <c r="N37" s="44"/>
      <c r="O37" s="44"/>
      <c r="P37" s="44"/>
      <c r="Q37" s="44"/>
      <c r="R37" s="44"/>
      <c r="S37" s="44"/>
      <c r="T37" s="44"/>
      <c r="U37" s="30"/>
      <c r="V37" s="10"/>
      <c r="W37" s="10"/>
      <c r="X37" s="44"/>
      <c r="Y37" s="44"/>
      <c r="Z37" s="44"/>
      <c r="AA37" s="44"/>
      <c r="AB37" s="44"/>
      <c r="AC37" s="44"/>
      <c r="AD37" s="44"/>
      <c r="AE37" s="44"/>
      <c r="AF37" s="44"/>
      <c r="AG37" s="30"/>
      <c r="AH37" s="10"/>
      <c r="AI37" s="10"/>
      <c r="AJ37" s="10"/>
      <c r="AK37" s="44"/>
      <c r="AL37" s="44"/>
      <c r="AM37" s="44"/>
      <c r="AN37" s="44"/>
      <c r="AO37" s="44"/>
      <c r="AP37" s="44"/>
      <c r="AQ37" s="44"/>
      <c r="AR37" s="44"/>
      <c r="AS37" s="44"/>
      <c r="AT37" s="30"/>
      <c r="AU37" s="10"/>
      <c r="AV37" s="10"/>
      <c r="AW37" s="10"/>
      <c r="AX37" s="44"/>
      <c r="AY37" s="44"/>
      <c r="AZ37" s="44"/>
      <c r="BA37" s="44"/>
      <c r="BB37" s="44"/>
      <c r="BC37" s="44"/>
      <c r="BD37" s="44"/>
      <c r="BE37" s="44"/>
      <c r="BF37" s="44"/>
      <c r="BG37" s="30"/>
      <c r="BH37" s="10"/>
      <c r="BI37" s="10"/>
      <c r="BJ37" s="10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0"/>
      <c r="BV37" s="10"/>
      <c r="BW37" s="10"/>
      <c r="BX37" s="10"/>
      <c r="BY37" s="10"/>
      <c r="BZ37" s="545"/>
      <c r="CA37" s="369"/>
      <c r="CB37" s="30"/>
      <c r="CC37" s="10"/>
      <c r="CD37" s="10"/>
      <c r="CE37" s="10"/>
      <c r="CF37" s="10"/>
      <c r="CG37" s="10"/>
      <c r="CH37" s="545"/>
      <c r="CI37" s="369"/>
      <c r="CJ37" s="266"/>
      <c r="CK37" s="88"/>
      <c r="CL37" s="257"/>
      <c r="CM37" s="260"/>
      <c r="CN37" s="72"/>
      <c r="CO37" s="80"/>
      <c r="CP37" s="10"/>
      <c r="CQ37" s="10"/>
      <c r="CR37" s="10"/>
      <c r="CS37" s="31"/>
      <c r="CT37" s="81"/>
      <c r="CU37" s="1"/>
      <c r="CV37" s="1"/>
      <c r="CW37" s="82"/>
      <c r="CX37" s="82"/>
      <c r="CY37" s="629"/>
      <c r="CZ37" s="622"/>
      <c r="DA37" s="545"/>
      <c r="DB37" s="545"/>
      <c r="DC37" s="340"/>
    </row>
    <row r="38" spans="1:107" ht="15.75">
      <c r="A38" s="61"/>
      <c r="B38" s="12"/>
      <c r="C38" s="20"/>
      <c r="D38" s="62"/>
      <c r="E38" s="91"/>
      <c r="F38" s="30"/>
      <c r="G38" s="10"/>
      <c r="H38" s="10"/>
      <c r="I38" s="44"/>
      <c r="J38" s="44"/>
      <c r="K38" s="44"/>
      <c r="L38" s="50"/>
      <c r="M38" s="50"/>
      <c r="N38" s="44"/>
      <c r="O38" s="44"/>
      <c r="P38" s="44"/>
      <c r="Q38" s="44"/>
      <c r="R38" s="44"/>
      <c r="S38" s="44"/>
      <c r="T38" s="44"/>
      <c r="U38" s="30"/>
      <c r="V38" s="10"/>
      <c r="W38" s="10"/>
      <c r="X38" s="44"/>
      <c r="Y38" s="44"/>
      <c r="Z38" s="44"/>
      <c r="AA38" s="44"/>
      <c r="AB38" s="44"/>
      <c r="AC38" s="44"/>
      <c r="AD38" s="44"/>
      <c r="AE38" s="44"/>
      <c r="AF38" s="44"/>
      <c r="AG38" s="30"/>
      <c r="AH38" s="10"/>
      <c r="AI38" s="10"/>
      <c r="AJ38" s="10"/>
      <c r="AK38" s="44"/>
      <c r="AL38" s="44"/>
      <c r="AM38" s="44"/>
      <c r="AN38" s="44"/>
      <c r="AO38" s="44"/>
      <c r="AP38" s="44"/>
      <c r="AQ38" s="44"/>
      <c r="AR38" s="44"/>
      <c r="AS38" s="44"/>
      <c r="AT38" s="30"/>
      <c r="AU38" s="10"/>
      <c r="AV38" s="10"/>
      <c r="AW38" s="10"/>
      <c r="AX38" s="44"/>
      <c r="AY38" s="44"/>
      <c r="AZ38" s="44"/>
      <c r="BA38" s="44"/>
      <c r="BB38" s="44"/>
      <c r="BC38" s="44"/>
      <c r="BD38" s="44"/>
      <c r="BE38" s="44"/>
      <c r="BF38" s="44"/>
      <c r="BG38" s="30"/>
      <c r="BH38" s="10"/>
      <c r="BI38" s="10"/>
      <c r="BJ38" s="10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0"/>
      <c r="BV38" s="10"/>
      <c r="BW38" s="10"/>
      <c r="BX38" s="10"/>
      <c r="BY38" s="10"/>
      <c r="BZ38" s="545"/>
      <c r="CA38" s="369"/>
      <c r="CB38" s="30"/>
      <c r="CC38" s="10"/>
      <c r="CD38" s="10"/>
      <c r="CE38" s="10"/>
      <c r="CF38" s="10"/>
      <c r="CG38" s="10"/>
      <c r="CH38" s="545"/>
      <c r="CI38" s="369"/>
      <c r="CJ38" s="266"/>
      <c r="CK38" s="88"/>
      <c r="CL38" s="257"/>
      <c r="CM38" s="260"/>
      <c r="CN38" s="72"/>
      <c r="CO38" s="80"/>
      <c r="CP38" s="337"/>
      <c r="CQ38" s="10"/>
      <c r="CR38" s="10"/>
      <c r="CS38" s="31"/>
      <c r="CT38" s="81"/>
      <c r="CU38" s="1"/>
      <c r="CV38" s="1"/>
      <c r="CW38" s="82"/>
      <c r="CX38" s="82"/>
      <c r="CY38" s="629"/>
      <c r="CZ38" s="622"/>
      <c r="DA38" s="545"/>
      <c r="DB38" s="545"/>
      <c r="DC38" s="340"/>
    </row>
    <row r="39" spans="1:107" ht="15.75">
      <c r="A39" s="61"/>
      <c r="B39" s="12"/>
      <c r="C39" s="20"/>
      <c r="D39" s="62"/>
      <c r="E39" s="25"/>
      <c r="F39" s="30"/>
      <c r="G39" s="10"/>
      <c r="H39" s="10"/>
      <c r="I39" s="44"/>
      <c r="J39" s="44"/>
      <c r="K39" s="495"/>
      <c r="L39" s="50"/>
      <c r="M39" s="50"/>
      <c r="N39" s="44"/>
      <c r="O39" s="44"/>
      <c r="P39" s="44"/>
      <c r="Q39" s="44"/>
      <c r="R39" s="44"/>
      <c r="S39" s="44"/>
      <c r="T39" s="44"/>
      <c r="U39" s="30"/>
      <c r="V39" s="10"/>
      <c r="W39" s="10"/>
      <c r="X39" s="44"/>
      <c r="Y39" s="44"/>
      <c r="Z39" s="44"/>
      <c r="AA39" s="44"/>
      <c r="AB39" s="44"/>
      <c r="AC39" s="44"/>
      <c r="AD39" s="44"/>
      <c r="AE39" s="44"/>
      <c r="AF39" s="44"/>
      <c r="AG39" s="30"/>
      <c r="AH39" s="10"/>
      <c r="AI39" s="10"/>
      <c r="AJ39" s="10"/>
      <c r="AK39" s="44"/>
      <c r="AL39" s="44"/>
      <c r="AM39" s="44"/>
      <c r="AN39" s="44"/>
      <c r="AO39" s="44"/>
      <c r="AP39" s="44"/>
      <c r="AQ39" s="44"/>
      <c r="AR39" s="44"/>
      <c r="AS39" s="44"/>
      <c r="AT39" s="30"/>
      <c r="AU39" s="10"/>
      <c r="AV39" s="10"/>
      <c r="AW39" s="10"/>
      <c r="AX39" s="44"/>
      <c r="AY39" s="44"/>
      <c r="AZ39" s="44"/>
      <c r="BA39" s="44"/>
      <c r="BB39" s="44"/>
      <c r="BC39" s="44"/>
      <c r="BD39" s="44"/>
      <c r="BE39" s="44"/>
      <c r="BF39" s="44"/>
      <c r="BG39" s="30"/>
      <c r="BH39" s="10"/>
      <c r="BI39" s="10"/>
      <c r="BJ39" s="10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0"/>
      <c r="BV39" s="10"/>
      <c r="BW39" s="10"/>
      <c r="BX39" s="545"/>
      <c r="BY39" s="10"/>
      <c r="BZ39" s="545"/>
      <c r="CA39" s="369"/>
      <c r="CB39" s="30"/>
      <c r="CC39" s="10"/>
      <c r="CD39" s="10"/>
      <c r="CE39" s="10"/>
      <c r="CF39" s="10"/>
      <c r="CG39" s="10"/>
      <c r="CH39" s="545"/>
      <c r="CI39" s="369"/>
      <c r="CJ39" s="266"/>
      <c r="CK39" s="88"/>
      <c r="CL39" s="257"/>
      <c r="CM39" s="260"/>
      <c r="CN39" s="72"/>
      <c r="CO39" s="80"/>
      <c r="CP39" s="10"/>
      <c r="CQ39" s="10"/>
      <c r="CR39" s="10"/>
      <c r="CS39" s="31"/>
      <c r="CT39" s="81"/>
      <c r="CU39" s="1"/>
      <c r="CV39" s="1"/>
      <c r="CW39" s="82"/>
      <c r="CX39" s="82"/>
      <c r="CY39" s="629"/>
      <c r="CZ39" s="622"/>
      <c r="DA39" s="545"/>
      <c r="DB39" s="545"/>
      <c r="DC39" s="340"/>
    </row>
    <row r="40" spans="1:107" ht="15.75">
      <c r="A40" s="61"/>
      <c r="B40" s="12"/>
      <c r="C40" s="20"/>
      <c r="D40" s="62"/>
      <c r="E40" s="25"/>
      <c r="F40" s="30"/>
      <c r="G40" s="10"/>
      <c r="H40" s="10"/>
      <c r="I40" s="44"/>
      <c r="J40" s="44"/>
      <c r="K40" s="44"/>
      <c r="L40" s="50"/>
      <c r="M40" s="50"/>
      <c r="N40" s="44"/>
      <c r="O40" s="44"/>
      <c r="P40" s="44"/>
      <c r="Q40" s="44"/>
      <c r="R40" s="44"/>
      <c r="S40" s="44"/>
      <c r="T40" s="44"/>
      <c r="U40" s="30"/>
      <c r="V40" s="10"/>
      <c r="W40" s="10"/>
      <c r="X40" s="44"/>
      <c r="Y40" s="44"/>
      <c r="Z40" s="44"/>
      <c r="AA40" s="44"/>
      <c r="AB40" s="44"/>
      <c r="AC40" s="44"/>
      <c r="AD40" s="44"/>
      <c r="AE40" s="44"/>
      <c r="AF40" s="44"/>
      <c r="AG40" s="30"/>
      <c r="AH40" s="10"/>
      <c r="AI40" s="10"/>
      <c r="AJ40" s="10"/>
      <c r="AK40" s="44"/>
      <c r="AL40" s="44"/>
      <c r="AM40" s="44"/>
      <c r="AN40" s="44"/>
      <c r="AO40" s="44"/>
      <c r="AP40" s="44"/>
      <c r="AQ40" s="44"/>
      <c r="AR40" s="44"/>
      <c r="AS40" s="44"/>
      <c r="AT40" s="30"/>
      <c r="AU40" s="10"/>
      <c r="AV40" s="10"/>
      <c r="AW40" s="10"/>
      <c r="AX40" s="44"/>
      <c r="AY40" s="44"/>
      <c r="AZ40" s="44"/>
      <c r="BA40" s="44"/>
      <c r="BB40" s="44"/>
      <c r="BC40" s="44"/>
      <c r="BD40" s="44"/>
      <c r="BE40" s="44"/>
      <c r="BF40" s="44"/>
      <c r="BG40" s="30"/>
      <c r="BH40" s="10"/>
      <c r="BI40" s="10"/>
      <c r="BJ40" s="10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0"/>
      <c r="BV40" s="10"/>
      <c r="BW40" s="10"/>
      <c r="BX40" s="10"/>
      <c r="BY40" s="10"/>
      <c r="BZ40" s="545"/>
      <c r="CA40" s="369"/>
      <c r="CB40" s="30"/>
      <c r="CC40" s="10"/>
      <c r="CD40" s="10"/>
      <c r="CE40" s="10"/>
      <c r="CF40" s="10"/>
      <c r="CG40" s="10"/>
      <c r="CH40" s="545"/>
      <c r="CI40" s="369"/>
      <c r="CJ40" s="266"/>
      <c r="CK40" s="88"/>
      <c r="CL40" s="257"/>
      <c r="CM40" s="260"/>
      <c r="CN40" s="72"/>
      <c r="CO40" s="80"/>
      <c r="CP40" s="10"/>
      <c r="CQ40" s="10"/>
      <c r="CR40" s="10"/>
      <c r="CS40" s="31"/>
      <c r="CT40" s="81"/>
      <c r="CU40" s="1"/>
      <c r="CV40" s="1"/>
      <c r="CW40" s="82"/>
      <c r="CX40" s="82"/>
      <c r="CY40" s="629"/>
      <c r="CZ40" s="622"/>
      <c r="DA40" s="545"/>
      <c r="DB40" s="545"/>
      <c r="DC40" s="340"/>
    </row>
    <row r="41" spans="1:107" ht="15.75">
      <c r="A41" s="61"/>
      <c r="B41" s="12"/>
      <c r="C41" s="20"/>
      <c r="D41" s="62"/>
      <c r="E41" s="25"/>
      <c r="F41" s="30"/>
      <c r="G41" s="10"/>
      <c r="H41" s="10"/>
      <c r="I41" s="44"/>
      <c r="J41" s="44"/>
      <c r="K41" s="44"/>
      <c r="L41" s="50"/>
      <c r="M41" s="50"/>
      <c r="N41" s="44"/>
      <c r="O41" s="44"/>
      <c r="P41" s="44"/>
      <c r="Q41" s="44"/>
      <c r="R41" s="44"/>
      <c r="S41" s="44"/>
      <c r="T41" s="44"/>
      <c r="U41" s="30"/>
      <c r="V41" s="10"/>
      <c r="W41" s="10"/>
      <c r="X41" s="44"/>
      <c r="Y41" s="44"/>
      <c r="Z41" s="44"/>
      <c r="AA41" s="44"/>
      <c r="AB41" s="44"/>
      <c r="AC41" s="44"/>
      <c r="AD41" s="44"/>
      <c r="AE41" s="44"/>
      <c r="AF41" s="44"/>
      <c r="AG41" s="30"/>
      <c r="AH41" s="10"/>
      <c r="AI41" s="10"/>
      <c r="AJ41" s="10"/>
      <c r="AK41" s="44"/>
      <c r="AL41" s="44"/>
      <c r="AM41" s="44"/>
      <c r="AN41" s="44"/>
      <c r="AO41" s="44"/>
      <c r="AP41" s="44"/>
      <c r="AQ41" s="44"/>
      <c r="AR41" s="44"/>
      <c r="AS41" s="44"/>
      <c r="AT41" s="30"/>
      <c r="AU41" s="10"/>
      <c r="AV41" s="10"/>
      <c r="AW41" s="10"/>
      <c r="AX41" s="44"/>
      <c r="AY41" s="44"/>
      <c r="AZ41" s="44"/>
      <c r="BA41" s="44"/>
      <c r="BB41" s="44"/>
      <c r="BC41" s="44"/>
      <c r="BD41" s="44"/>
      <c r="BE41" s="44"/>
      <c r="BF41" s="44"/>
      <c r="BG41" s="30"/>
      <c r="BH41" s="10"/>
      <c r="BI41" s="10"/>
      <c r="BJ41" s="10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0"/>
      <c r="BV41" s="10"/>
      <c r="BW41" s="10"/>
      <c r="BX41" s="10"/>
      <c r="BY41" s="10"/>
      <c r="BZ41" s="545"/>
      <c r="CA41" s="369"/>
      <c r="CB41" s="30"/>
      <c r="CC41" s="10"/>
      <c r="CD41" s="10"/>
      <c r="CE41" s="10"/>
      <c r="CF41" s="10"/>
      <c r="CG41" s="10"/>
      <c r="CH41" s="545"/>
      <c r="CI41" s="369"/>
      <c r="CJ41" s="266"/>
      <c r="CK41" s="88"/>
      <c r="CL41" s="257"/>
      <c r="CM41" s="260"/>
      <c r="CN41" s="72"/>
      <c r="CO41" s="80"/>
      <c r="CP41" s="10"/>
      <c r="CQ41" s="10"/>
      <c r="CR41" s="10"/>
      <c r="CS41" s="31"/>
      <c r="CT41" s="81"/>
      <c r="CU41" s="1"/>
      <c r="CV41" s="1"/>
      <c r="CW41" s="82"/>
      <c r="CX41" s="82"/>
      <c r="CY41" s="629"/>
      <c r="CZ41" s="622"/>
      <c r="DA41" s="545"/>
      <c r="DB41" s="545"/>
      <c r="DC41" s="340"/>
    </row>
    <row r="42" spans="1:107" ht="15.75">
      <c r="A42" s="61"/>
      <c r="B42" s="12"/>
      <c r="C42" s="20"/>
      <c r="D42" s="62"/>
      <c r="E42" s="335"/>
      <c r="F42" s="30"/>
      <c r="G42" s="10"/>
      <c r="H42" s="10"/>
      <c r="I42" s="44"/>
      <c r="J42" s="44"/>
      <c r="K42" s="44"/>
      <c r="L42" s="50"/>
      <c r="M42" s="50"/>
      <c r="N42" s="44"/>
      <c r="O42" s="44"/>
      <c r="P42" s="44"/>
      <c r="Q42" s="44"/>
      <c r="R42" s="44"/>
      <c r="S42" s="44"/>
      <c r="T42" s="44"/>
      <c r="U42" s="30"/>
      <c r="V42" s="10"/>
      <c r="W42" s="10"/>
      <c r="X42" s="44"/>
      <c r="Y42" s="44"/>
      <c r="Z42" s="44"/>
      <c r="AA42" s="44"/>
      <c r="AB42" s="44"/>
      <c r="AC42" s="44"/>
      <c r="AD42" s="44"/>
      <c r="AE42" s="44"/>
      <c r="AF42" s="44"/>
      <c r="AG42" s="30"/>
      <c r="AH42" s="10"/>
      <c r="AI42" s="10"/>
      <c r="AJ42" s="10"/>
      <c r="AK42" s="44"/>
      <c r="AL42" s="44"/>
      <c r="AM42" s="44"/>
      <c r="AN42" s="44"/>
      <c r="AO42" s="44"/>
      <c r="AP42" s="44"/>
      <c r="AQ42" s="44"/>
      <c r="AR42" s="44"/>
      <c r="AS42" s="44"/>
      <c r="AT42" s="30"/>
      <c r="AU42" s="10"/>
      <c r="AV42" s="10"/>
      <c r="AW42" s="10"/>
      <c r="AX42" s="44"/>
      <c r="AY42" s="44"/>
      <c r="AZ42" s="44"/>
      <c r="BA42" s="44"/>
      <c r="BB42" s="44"/>
      <c r="BC42" s="44"/>
      <c r="BD42" s="44"/>
      <c r="BE42" s="44"/>
      <c r="BF42" s="44"/>
      <c r="BG42" s="30"/>
      <c r="BH42" s="10"/>
      <c r="BI42" s="10"/>
      <c r="BJ42" s="10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0"/>
      <c r="BV42" s="10"/>
      <c r="BW42" s="10"/>
      <c r="BX42" s="10"/>
      <c r="BY42" s="10"/>
      <c r="BZ42" s="545"/>
      <c r="CA42" s="369"/>
      <c r="CB42" s="30"/>
      <c r="CC42" s="10"/>
      <c r="CD42" s="10"/>
      <c r="CE42" s="10"/>
      <c r="CF42" s="10"/>
      <c r="CG42" s="10"/>
      <c r="CH42" s="545"/>
      <c r="CI42" s="369"/>
      <c r="CJ42" s="266"/>
      <c r="CK42" s="88"/>
      <c r="CL42" s="257"/>
      <c r="CM42" s="260"/>
      <c r="CN42" s="72"/>
      <c r="CO42" s="80"/>
      <c r="CP42" s="10"/>
      <c r="CQ42" s="10"/>
      <c r="CR42" s="10"/>
      <c r="CS42" s="340"/>
      <c r="CT42" s="81"/>
      <c r="CU42" s="1"/>
      <c r="CV42" s="1"/>
      <c r="CW42" s="82"/>
      <c r="CX42" s="82"/>
      <c r="CY42" s="629"/>
      <c r="CZ42" s="622"/>
      <c r="DA42" s="545"/>
      <c r="DB42" s="545"/>
      <c r="DC42" s="340"/>
    </row>
    <row r="43" spans="1:107" ht="15.75">
      <c r="A43" s="61"/>
      <c r="B43" s="12"/>
      <c r="C43" s="20"/>
      <c r="D43" s="62"/>
      <c r="E43" s="335"/>
      <c r="F43" s="30"/>
      <c r="G43" s="10"/>
      <c r="H43" s="10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30"/>
      <c r="V43" s="10"/>
      <c r="W43" s="10"/>
      <c r="X43" s="44"/>
      <c r="Y43" s="44"/>
      <c r="Z43" s="44"/>
      <c r="AA43" s="44"/>
      <c r="AB43" s="44"/>
      <c r="AC43" s="44"/>
      <c r="AD43" s="44"/>
      <c r="AE43" s="44"/>
      <c r="AF43" s="44"/>
      <c r="AG43" s="30"/>
      <c r="AH43" s="10"/>
      <c r="AI43" s="10"/>
      <c r="AJ43" s="10"/>
      <c r="AK43" s="44"/>
      <c r="AL43" s="44"/>
      <c r="AM43" s="44"/>
      <c r="AN43" s="44"/>
      <c r="AO43" s="44"/>
      <c r="AP43" s="44"/>
      <c r="AQ43" s="44"/>
      <c r="AR43" s="44"/>
      <c r="AS43" s="44"/>
      <c r="AT43" s="30"/>
      <c r="AU43" s="10"/>
      <c r="AV43" s="10"/>
      <c r="AW43" s="10"/>
      <c r="AX43" s="44"/>
      <c r="AY43" s="44"/>
      <c r="AZ43" s="44"/>
      <c r="BA43" s="44"/>
      <c r="BB43" s="44"/>
      <c r="BC43" s="44"/>
      <c r="BD43" s="44"/>
      <c r="BE43" s="44"/>
      <c r="BF43" s="44"/>
      <c r="BG43" s="30"/>
      <c r="BH43" s="10"/>
      <c r="BI43" s="10"/>
      <c r="BJ43" s="10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0"/>
      <c r="BV43" s="10"/>
      <c r="BW43" s="10"/>
      <c r="BX43" s="10"/>
      <c r="BY43" s="10"/>
      <c r="BZ43" s="545"/>
      <c r="CA43" s="369"/>
      <c r="CB43" s="30"/>
      <c r="CC43" s="10"/>
      <c r="CD43" s="10"/>
      <c r="CE43" s="10"/>
      <c r="CF43" s="10"/>
      <c r="CG43" s="10"/>
      <c r="CH43" s="545"/>
      <c r="CI43" s="369"/>
      <c r="CJ43" s="266"/>
      <c r="CK43" s="88"/>
      <c r="CL43" s="257"/>
      <c r="CM43" s="260"/>
      <c r="CN43" s="72"/>
      <c r="CO43" s="80"/>
      <c r="CP43" s="10"/>
      <c r="CQ43" s="10"/>
      <c r="CR43" s="10"/>
      <c r="CS43" s="340"/>
      <c r="CT43" s="81"/>
      <c r="CU43" s="1"/>
      <c r="CV43" s="1"/>
      <c r="CW43" s="82"/>
      <c r="CX43" s="82"/>
      <c r="CY43" s="629"/>
      <c r="CZ43" s="622"/>
      <c r="DA43" s="545"/>
      <c r="DB43" s="545"/>
      <c r="DC43" s="340"/>
    </row>
    <row r="44" spans="1:107" ht="15.75">
      <c r="A44" s="61"/>
      <c r="B44" s="12"/>
      <c r="C44" s="20"/>
      <c r="D44" s="62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96"/>
      <c r="BM44" s="397"/>
      <c r="BN44" s="397"/>
      <c r="BO44" s="399"/>
      <c r="BP44" s="399"/>
      <c r="BQ44" s="399"/>
      <c r="BR44" s="399"/>
      <c r="BS44" s="399"/>
      <c r="BT44" s="67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266"/>
      <c r="CK44" s="88"/>
      <c r="CL44" s="257"/>
      <c r="CM44" s="47"/>
      <c r="CN44" s="21"/>
      <c r="CO44" s="80"/>
      <c r="CP44" s="10"/>
      <c r="CQ44" s="10"/>
      <c r="CR44" s="10"/>
      <c r="CS44" s="340"/>
      <c r="CT44" s="81"/>
      <c r="CU44" s="88"/>
      <c r="CV44" s="88"/>
      <c r="CW44" s="82"/>
      <c r="CX44" s="82"/>
      <c r="CY44" s="629"/>
      <c r="CZ44" s="623"/>
      <c r="DA44" s="545"/>
      <c r="DB44" s="545"/>
      <c r="DC44" s="340"/>
    </row>
    <row r="45" spans="1:107" ht="15.75">
      <c r="A45" s="61"/>
      <c r="B45" s="12"/>
      <c r="C45" s="20"/>
      <c r="D45" s="62"/>
      <c r="E45" s="335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96"/>
      <c r="BM45" s="397"/>
      <c r="BN45" s="397"/>
      <c r="BO45" s="399"/>
      <c r="BP45" s="399"/>
      <c r="BQ45" s="399"/>
      <c r="BR45" s="399"/>
      <c r="BS45" s="399"/>
      <c r="BT45" s="67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266"/>
      <c r="CK45" s="88"/>
      <c r="CL45" s="257"/>
      <c r="CM45" s="47"/>
      <c r="CN45" s="21"/>
      <c r="CO45" s="80"/>
      <c r="CP45" s="10"/>
      <c r="CQ45" s="10"/>
      <c r="CR45" s="10"/>
      <c r="CS45" s="340"/>
      <c r="CT45" s="81"/>
      <c r="CU45" s="88"/>
      <c r="CV45" s="88"/>
      <c r="CW45" s="82"/>
      <c r="CX45" s="82"/>
      <c r="CY45" s="629"/>
      <c r="CZ45" s="623"/>
      <c r="DA45" s="545"/>
      <c r="DB45" s="545"/>
      <c r="DC45" s="340"/>
    </row>
    <row r="46" spans="1:107" ht="15.75">
      <c r="A46" s="61"/>
      <c r="B46" s="12"/>
      <c r="C46" s="20"/>
      <c r="D46" s="62"/>
      <c r="E46" s="335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96"/>
      <c r="BM46" s="397"/>
      <c r="BN46" s="397"/>
      <c r="BO46" s="399"/>
      <c r="BP46" s="399"/>
      <c r="BQ46" s="399"/>
      <c r="BR46" s="399"/>
      <c r="BS46" s="399"/>
      <c r="BT46" s="67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266"/>
      <c r="CK46" s="88"/>
      <c r="CL46" s="257"/>
      <c r="CM46" s="47"/>
      <c r="CN46" s="21"/>
      <c r="CO46" s="80"/>
      <c r="CP46" s="10"/>
      <c r="CQ46" s="10"/>
      <c r="CR46" s="10"/>
      <c r="CS46" s="31"/>
      <c r="CT46" s="81"/>
      <c r="CU46" s="88"/>
      <c r="CV46" s="88"/>
      <c r="CW46" s="82"/>
      <c r="CX46" s="82"/>
      <c r="CY46" s="629"/>
      <c r="CZ46" s="623"/>
      <c r="DA46" s="545"/>
      <c r="DB46" s="545"/>
      <c r="DC46" s="340"/>
    </row>
    <row r="47" spans="1:107" ht="15.75">
      <c r="A47" s="61"/>
      <c r="B47" s="12"/>
      <c r="C47" s="20"/>
      <c r="D47" s="62"/>
      <c r="E47" s="25"/>
      <c r="F47" s="26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26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268"/>
      <c r="BH47" s="13"/>
      <c r="BI47" s="13"/>
      <c r="BJ47" s="250"/>
      <c r="BK47" s="340"/>
      <c r="BL47" s="543"/>
      <c r="BM47" s="397"/>
      <c r="BN47" s="397"/>
      <c r="BO47" s="399"/>
      <c r="BP47" s="399"/>
      <c r="BQ47" s="399"/>
      <c r="BR47" s="399"/>
      <c r="BS47" s="399"/>
      <c r="BT47" s="67"/>
      <c r="BU47" s="38"/>
      <c r="BV47" s="13"/>
      <c r="BW47" s="13"/>
      <c r="BX47" s="13"/>
      <c r="BY47" s="13"/>
      <c r="BZ47" s="13"/>
      <c r="CA47" s="371"/>
      <c r="CB47" s="268"/>
      <c r="CC47" s="13"/>
      <c r="CD47" s="13"/>
      <c r="CE47" s="13"/>
      <c r="CF47" s="13"/>
      <c r="CG47" s="13"/>
      <c r="CH47" s="13"/>
      <c r="CI47" s="371"/>
      <c r="CJ47" s="266"/>
      <c r="CK47" s="88"/>
      <c r="CL47" s="257"/>
      <c r="CM47" s="47"/>
      <c r="CN47" s="21"/>
      <c r="CO47" s="80"/>
      <c r="CP47" s="10"/>
      <c r="CQ47" s="10"/>
      <c r="CR47" s="10"/>
      <c r="CS47" s="31"/>
      <c r="CT47" s="81"/>
      <c r="CU47" s="88"/>
      <c r="CV47" s="88"/>
      <c r="CW47" s="82"/>
      <c r="CX47" s="82"/>
      <c r="CY47" s="629"/>
      <c r="CZ47" s="623"/>
      <c r="DA47" s="545"/>
      <c r="DB47" s="545"/>
      <c r="DC47" s="340"/>
    </row>
    <row r="48" spans="1:107" ht="15.75">
      <c r="A48" s="61"/>
      <c r="B48" s="12"/>
      <c r="C48" s="20"/>
      <c r="D48" s="62"/>
      <c r="E48" s="25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96"/>
      <c r="BM48" s="397"/>
      <c r="BN48" s="397"/>
      <c r="BO48" s="399"/>
      <c r="BP48" s="399"/>
      <c r="BQ48" s="399"/>
      <c r="BR48" s="399"/>
      <c r="BS48" s="399"/>
      <c r="BT48" s="67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266"/>
      <c r="CK48" s="88"/>
      <c r="CL48" s="257"/>
      <c r="CM48" s="47"/>
      <c r="CN48" s="21"/>
      <c r="CO48" s="80"/>
      <c r="CP48" s="10"/>
      <c r="CQ48" s="10"/>
      <c r="CR48" s="10"/>
      <c r="CS48" s="31"/>
      <c r="CT48" s="81"/>
      <c r="CU48" s="88"/>
      <c r="CV48" s="88"/>
      <c r="CW48" s="82"/>
      <c r="CX48" s="82"/>
      <c r="CY48" s="629"/>
      <c r="CZ48" s="623"/>
      <c r="DA48" s="545"/>
      <c r="DB48" s="545"/>
      <c r="DC48" s="340"/>
    </row>
    <row r="49" spans="1:107" ht="16.5" thickBot="1">
      <c r="A49" s="63"/>
      <c r="B49" s="64"/>
      <c r="C49" s="65"/>
      <c r="D49" s="66"/>
      <c r="E49" s="25"/>
      <c r="F49" s="40"/>
      <c r="G49" s="41"/>
      <c r="H49" s="41"/>
      <c r="I49" s="48"/>
      <c r="J49" s="48"/>
      <c r="K49" s="48"/>
      <c r="L49" s="54"/>
      <c r="M49" s="54"/>
      <c r="N49" s="48"/>
      <c r="O49" s="48"/>
      <c r="P49" s="48"/>
      <c r="Q49" s="48"/>
      <c r="R49" s="48"/>
      <c r="S49" s="48"/>
      <c r="T49" s="48"/>
      <c r="U49" s="40"/>
      <c r="V49" s="41"/>
      <c r="W49" s="41"/>
      <c r="X49" s="48"/>
      <c r="Y49" s="48"/>
      <c r="Z49" s="48"/>
      <c r="AA49" s="48"/>
      <c r="AB49" s="48"/>
      <c r="AC49" s="48"/>
      <c r="AD49" s="48"/>
      <c r="AE49" s="48"/>
      <c r="AF49" s="48"/>
      <c r="AG49" s="40"/>
      <c r="AH49" s="41"/>
      <c r="AI49" s="41"/>
      <c r="AJ49" s="41"/>
      <c r="AK49" s="48"/>
      <c r="AL49" s="48"/>
      <c r="AM49" s="48"/>
      <c r="AN49" s="48"/>
      <c r="AO49" s="48"/>
      <c r="AP49" s="48"/>
      <c r="AQ49" s="48"/>
      <c r="AR49" s="48"/>
      <c r="AS49" s="48"/>
      <c r="AT49" s="40"/>
      <c r="AU49" s="41"/>
      <c r="AV49" s="41"/>
      <c r="AW49" s="41"/>
      <c r="AX49" s="48"/>
      <c r="AY49" s="48"/>
      <c r="AZ49" s="48"/>
      <c r="BA49" s="48"/>
      <c r="BB49" s="48"/>
      <c r="BC49" s="48"/>
      <c r="BD49" s="48"/>
      <c r="BE49" s="48"/>
      <c r="BF49" s="48"/>
      <c r="BG49" s="40"/>
      <c r="BH49" s="41"/>
      <c r="BI49" s="41"/>
      <c r="BJ49" s="41"/>
      <c r="BK49" s="42"/>
      <c r="BL49" s="533"/>
      <c r="BM49" s="534"/>
      <c r="BN49" s="534"/>
      <c r="BO49" s="536"/>
      <c r="BP49" s="536"/>
      <c r="BQ49" s="536"/>
      <c r="BR49" s="536"/>
      <c r="BS49" s="536"/>
      <c r="BT49" s="395"/>
      <c r="BU49" s="40"/>
      <c r="BV49" s="41"/>
      <c r="BW49" s="41"/>
      <c r="BX49" s="41"/>
      <c r="BY49" s="41"/>
      <c r="BZ49" s="41"/>
      <c r="CA49" s="372"/>
      <c r="CB49" s="40"/>
      <c r="CC49" s="41"/>
      <c r="CD49" s="41"/>
      <c r="CE49" s="41"/>
      <c r="CF49" s="41"/>
      <c r="CG49" s="41"/>
      <c r="CH49" s="41"/>
      <c r="CI49" s="372"/>
      <c r="CJ49" s="267"/>
      <c r="CK49" s="85"/>
      <c r="CL49" s="258"/>
      <c r="CM49" s="48"/>
      <c r="CN49" s="75"/>
      <c r="CO49" s="89"/>
      <c r="CP49" s="41"/>
      <c r="CQ49" s="41"/>
      <c r="CR49" s="41"/>
      <c r="CS49" s="34"/>
      <c r="CT49" s="84"/>
      <c r="CU49" s="85"/>
      <c r="CV49" s="85"/>
      <c r="CW49" s="86"/>
      <c r="CX49" s="86"/>
      <c r="CY49" s="630"/>
      <c r="CZ49" s="627"/>
      <c r="DA49" s="41"/>
      <c r="DB49" s="41"/>
      <c r="DC49" s="34"/>
    </row>
    <row r="50" spans="1:107" ht="15" customHeight="1">
      <c r="A50" s="313"/>
      <c r="B50" s="321"/>
      <c r="C50" s="320"/>
      <c r="D50" s="322"/>
      <c r="E50" s="92"/>
      <c r="F50" s="324"/>
      <c r="G50" s="546"/>
      <c r="H50" s="546"/>
      <c r="I50" s="326"/>
      <c r="J50" s="326"/>
      <c r="K50" s="326"/>
      <c r="L50" s="327"/>
      <c r="M50" s="327"/>
      <c r="N50" s="326"/>
      <c r="O50" s="326"/>
      <c r="P50" s="326"/>
      <c r="Q50" s="326"/>
      <c r="R50" s="326"/>
      <c r="S50" s="326"/>
      <c r="T50" s="326"/>
      <c r="U50" s="324"/>
      <c r="V50" s="546"/>
      <c r="W50" s="546"/>
      <c r="X50" s="326"/>
      <c r="Y50" s="326"/>
      <c r="Z50" s="326"/>
      <c r="AA50" s="326"/>
      <c r="AB50" s="326"/>
      <c r="AC50" s="326"/>
      <c r="AD50" s="326"/>
      <c r="AE50" s="326"/>
      <c r="AF50" s="326"/>
      <c r="AG50" s="324"/>
      <c r="AH50" s="546"/>
      <c r="AI50" s="546"/>
      <c r="AJ50" s="546"/>
      <c r="AK50" s="326"/>
      <c r="AL50" s="326"/>
      <c r="AM50" s="326"/>
      <c r="AN50" s="326"/>
      <c r="AO50" s="326"/>
      <c r="AP50" s="326"/>
      <c r="AQ50" s="326"/>
      <c r="AR50" s="326"/>
      <c r="AS50" s="326"/>
      <c r="AT50" s="324"/>
      <c r="AU50" s="546"/>
      <c r="AV50" s="546"/>
      <c r="AW50" s="546"/>
      <c r="AX50" s="326"/>
      <c r="AY50" s="326"/>
      <c r="AZ50" s="326"/>
      <c r="BA50" s="326"/>
      <c r="BB50" s="326"/>
      <c r="BC50" s="326"/>
      <c r="BD50" s="326"/>
      <c r="BE50" s="326"/>
      <c r="BF50" s="326"/>
      <c r="BG50" s="324"/>
      <c r="BH50" s="546"/>
      <c r="BI50" s="546"/>
      <c r="BJ50" s="546"/>
      <c r="BK50" s="340"/>
      <c r="BL50" s="324"/>
      <c r="BM50" s="546"/>
      <c r="BN50" s="546"/>
      <c r="BO50" s="546"/>
      <c r="BP50" s="546"/>
      <c r="BQ50" s="546"/>
      <c r="BR50" s="546"/>
      <c r="BS50" s="546"/>
      <c r="BT50" s="328"/>
      <c r="BU50" s="324"/>
      <c r="BV50" s="546"/>
      <c r="BW50" s="546"/>
      <c r="BX50" s="546"/>
      <c r="BY50" s="546"/>
      <c r="BZ50" s="546"/>
      <c r="CA50" s="368"/>
      <c r="CB50" s="324"/>
      <c r="CC50" s="546"/>
      <c r="CD50" s="546"/>
      <c r="CE50" s="546"/>
      <c r="CF50" s="546"/>
      <c r="CG50" s="546"/>
      <c r="CH50" s="546"/>
      <c r="CI50" s="368"/>
      <c r="CJ50" s="262"/>
      <c r="CK50" s="254"/>
      <c r="CL50" s="255"/>
      <c r="CM50" s="259"/>
      <c r="CN50" s="330"/>
      <c r="CO50" s="331"/>
      <c r="CP50" s="546"/>
      <c r="CQ50" s="546"/>
      <c r="CR50" s="546"/>
      <c r="CS50" s="328"/>
      <c r="CT50" s="315"/>
      <c r="CU50" s="316"/>
      <c r="CV50" s="316"/>
      <c r="CW50" s="317"/>
      <c r="CX50" s="317"/>
      <c r="CY50" s="629"/>
      <c r="CZ50" s="622"/>
      <c r="DA50" s="546"/>
      <c r="DB50" s="546"/>
      <c r="DC50" s="328"/>
    </row>
    <row r="51" spans="1:107" ht="15" customHeight="1">
      <c r="A51" s="61"/>
      <c r="B51" s="12"/>
      <c r="C51" s="20"/>
      <c r="D51" s="62"/>
      <c r="E51" s="335"/>
      <c r="F51" s="30"/>
      <c r="G51" s="10"/>
      <c r="H51" s="10"/>
      <c r="I51" s="44"/>
      <c r="J51" s="44"/>
      <c r="K51" s="44"/>
      <c r="L51" s="50"/>
      <c r="M51" s="50"/>
      <c r="N51" s="44"/>
      <c r="O51" s="44"/>
      <c r="P51" s="44"/>
      <c r="Q51" s="44"/>
      <c r="R51" s="44"/>
      <c r="S51" s="44"/>
      <c r="T51" s="44"/>
      <c r="U51" s="30"/>
      <c r="V51" s="10"/>
      <c r="W51" s="10"/>
      <c r="X51" s="44"/>
      <c r="Y51" s="44"/>
      <c r="Z51" s="44"/>
      <c r="AA51" s="44"/>
      <c r="AB51" s="44"/>
      <c r="AC51" s="44"/>
      <c r="AD51" s="44"/>
      <c r="AE51" s="44"/>
      <c r="AF51" s="44"/>
      <c r="AG51" s="30"/>
      <c r="AH51" s="10"/>
      <c r="AI51" s="10"/>
      <c r="AJ51" s="10"/>
      <c r="AK51" s="44"/>
      <c r="AL51" s="44"/>
      <c r="AM51" s="44"/>
      <c r="AN51" s="44"/>
      <c r="AO51" s="44"/>
      <c r="AP51" s="44"/>
      <c r="AQ51" s="44"/>
      <c r="AR51" s="44"/>
      <c r="AS51" s="44"/>
      <c r="AT51" s="30"/>
      <c r="AU51" s="10"/>
      <c r="AV51" s="10"/>
      <c r="AW51" s="10"/>
      <c r="AX51" s="44"/>
      <c r="AY51" s="44"/>
      <c r="AZ51" s="44"/>
      <c r="BA51" s="44"/>
      <c r="BB51" s="44"/>
      <c r="BC51" s="44"/>
      <c r="BD51" s="44"/>
      <c r="BE51" s="44"/>
      <c r="BF51" s="44"/>
      <c r="BG51" s="30"/>
      <c r="BH51" s="10"/>
      <c r="BI51" s="10"/>
      <c r="BJ51" s="10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0"/>
      <c r="BV51" s="10"/>
      <c r="BW51" s="10"/>
      <c r="BX51" s="10"/>
      <c r="BY51" s="10"/>
      <c r="BZ51" s="545"/>
      <c r="CA51" s="369"/>
      <c r="CB51" s="30"/>
      <c r="CC51" s="10"/>
      <c r="CD51" s="10"/>
      <c r="CE51" s="10"/>
      <c r="CF51" s="10"/>
      <c r="CG51" s="10"/>
      <c r="CH51" s="545"/>
      <c r="CI51" s="369"/>
      <c r="CJ51" s="263"/>
      <c r="CK51" s="88"/>
      <c r="CL51" s="257"/>
      <c r="CM51" s="260"/>
      <c r="CN51" s="72"/>
      <c r="CO51" s="80"/>
      <c r="CP51" s="10"/>
      <c r="CQ51" s="10"/>
      <c r="CR51" s="10"/>
      <c r="CS51" s="31"/>
      <c r="CT51" s="81"/>
      <c r="CU51" s="1"/>
      <c r="CV51" s="1"/>
      <c r="CW51" s="82"/>
      <c r="CX51" s="82"/>
      <c r="CY51" s="629"/>
      <c r="CZ51" s="622"/>
      <c r="DA51" s="545"/>
      <c r="DB51" s="545"/>
      <c r="DC51" s="340"/>
    </row>
    <row r="52" spans="1:107" ht="15.75">
      <c r="A52" s="61"/>
      <c r="B52" s="12"/>
      <c r="C52" s="20"/>
      <c r="D52" s="62"/>
      <c r="E52" s="335"/>
      <c r="F52" s="30"/>
      <c r="G52" s="10"/>
      <c r="H52" s="10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10"/>
      <c r="W52" s="10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10"/>
      <c r="AI52" s="10"/>
      <c r="AJ52" s="10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10"/>
      <c r="AV52" s="10"/>
      <c r="AW52" s="10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10"/>
      <c r="BI52" s="10"/>
      <c r="BJ52" s="250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0"/>
      <c r="BV52" s="10"/>
      <c r="BW52" s="10"/>
      <c r="BX52" s="10"/>
      <c r="BY52" s="10"/>
      <c r="BZ52" s="545"/>
      <c r="CA52" s="369"/>
      <c r="CB52" s="30"/>
      <c r="CC52" s="10"/>
      <c r="CD52" s="10"/>
      <c r="CE52" s="10"/>
      <c r="CF52" s="10"/>
      <c r="CG52" s="10"/>
      <c r="CH52" s="545"/>
      <c r="CI52" s="369"/>
      <c r="CJ52" s="263"/>
      <c r="CK52" s="88"/>
      <c r="CL52" s="257"/>
      <c r="CM52" s="260"/>
      <c r="CN52" s="72"/>
      <c r="CO52" s="80"/>
      <c r="CP52" s="10"/>
      <c r="CQ52" s="10"/>
      <c r="CR52" s="10"/>
      <c r="CS52" s="31"/>
      <c r="CT52" s="81"/>
      <c r="CU52" s="1"/>
      <c r="CV52" s="1"/>
      <c r="CW52" s="82"/>
      <c r="CX52" s="82"/>
      <c r="CY52" s="629"/>
      <c r="CZ52" s="622"/>
      <c r="DA52" s="545"/>
      <c r="DB52" s="545"/>
      <c r="DC52" s="340"/>
    </row>
    <row r="53" spans="1:107" ht="15.75">
      <c r="A53" s="61"/>
      <c r="B53" s="12"/>
      <c r="C53" s="20"/>
      <c r="D53" s="62"/>
      <c r="E53" s="335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0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0"/>
      <c r="BV53" s="10"/>
      <c r="BW53" s="10"/>
      <c r="BX53" s="10"/>
      <c r="BY53" s="10"/>
      <c r="BZ53" s="545"/>
      <c r="CA53" s="369"/>
      <c r="CB53" s="30"/>
      <c r="CC53" s="10"/>
      <c r="CD53" s="10"/>
      <c r="CE53" s="10"/>
      <c r="CF53" s="10"/>
      <c r="CG53" s="10"/>
      <c r="CH53" s="545"/>
      <c r="CI53" s="369"/>
      <c r="CJ53" s="263"/>
      <c r="CK53" s="88"/>
      <c r="CL53" s="257"/>
      <c r="CM53" s="260"/>
      <c r="CN53" s="72"/>
      <c r="CO53" s="80"/>
      <c r="CP53" s="10"/>
      <c r="CQ53" s="10"/>
      <c r="CR53" s="10"/>
      <c r="CS53" s="31"/>
      <c r="CT53" s="81"/>
      <c r="CU53" s="1"/>
      <c r="CV53" s="1"/>
      <c r="CW53" s="82"/>
      <c r="CX53" s="82"/>
      <c r="CY53" s="629"/>
      <c r="CZ53" s="622"/>
      <c r="DA53" s="545"/>
      <c r="DB53" s="545"/>
      <c r="DC53" s="340"/>
    </row>
    <row r="54" spans="1:107" ht="15.75">
      <c r="A54" s="61"/>
      <c r="B54" s="12"/>
      <c r="C54" s="20"/>
      <c r="D54" s="62"/>
      <c r="E54" s="25"/>
      <c r="F54" s="30"/>
      <c r="G54" s="10"/>
      <c r="H54" s="10"/>
      <c r="I54" s="44"/>
      <c r="J54" s="44"/>
      <c r="K54" s="338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0"/>
      <c r="W54" s="10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0"/>
      <c r="AI54" s="10"/>
      <c r="AJ54" s="10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0"/>
      <c r="AV54" s="10"/>
      <c r="AW54" s="10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0"/>
      <c r="BI54" s="10"/>
      <c r="BJ54" s="10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0"/>
      <c r="BV54" s="10"/>
      <c r="BW54" s="10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69"/>
      <c r="CJ54" s="124"/>
      <c r="CK54" s="88"/>
      <c r="CL54" s="257"/>
      <c r="CM54" s="260"/>
      <c r="CN54" s="72"/>
      <c r="CO54" s="80"/>
      <c r="CP54" s="10"/>
      <c r="CQ54" s="10"/>
      <c r="CR54" s="10"/>
      <c r="CS54" s="31"/>
      <c r="CT54" s="81"/>
      <c r="CU54" s="1"/>
      <c r="CV54" s="1"/>
      <c r="CW54" s="82"/>
      <c r="CX54" s="82"/>
      <c r="CY54" s="629"/>
      <c r="CZ54" s="622"/>
      <c r="DA54" s="545"/>
      <c r="DB54" s="545"/>
      <c r="DC54" s="340"/>
    </row>
    <row r="55" spans="1:107" ht="15.75">
      <c r="A55" s="61"/>
      <c r="B55" s="12"/>
      <c r="C55" s="20"/>
      <c r="D55" s="62"/>
      <c r="E55" s="25"/>
      <c r="F55" s="30"/>
      <c r="G55" s="10"/>
      <c r="H55" s="10"/>
      <c r="I55" s="44"/>
      <c r="J55" s="44"/>
      <c r="K55" s="338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10"/>
      <c r="W55" s="10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10"/>
      <c r="AI55" s="10"/>
      <c r="AJ55" s="10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10"/>
      <c r="AV55" s="10"/>
      <c r="AW55" s="10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10"/>
      <c r="BI55" s="10"/>
      <c r="BJ55" s="10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0"/>
      <c r="BV55" s="10"/>
      <c r="BW55" s="10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69"/>
      <c r="CJ55" s="124"/>
      <c r="CK55" s="88"/>
      <c r="CL55" s="257"/>
      <c r="CM55" s="260"/>
      <c r="CN55" s="72"/>
      <c r="CO55" s="80"/>
      <c r="CP55" s="10"/>
      <c r="CQ55" s="10"/>
      <c r="CR55" s="10"/>
      <c r="CS55" s="31"/>
      <c r="CT55" s="81"/>
      <c r="CU55" s="1"/>
      <c r="CV55" s="1"/>
      <c r="CW55" s="82"/>
      <c r="CX55" s="82"/>
      <c r="CY55" s="629"/>
      <c r="CZ55" s="622"/>
      <c r="DA55" s="545"/>
      <c r="DB55" s="545"/>
      <c r="DC55" s="340"/>
    </row>
    <row r="56" spans="1:107" ht="15.75">
      <c r="A56" s="61"/>
      <c r="B56" s="12"/>
      <c r="C56" s="20"/>
      <c r="D56" s="62"/>
      <c r="E56" s="25"/>
      <c r="F56" s="30"/>
      <c r="G56" s="10"/>
      <c r="H56" s="10"/>
      <c r="I56" s="44"/>
      <c r="J56" s="44"/>
      <c r="K56" s="338"/>
      <c r="L56" s="50"/>
      <c r="M56" s="50"/>
      <c r="N56" s="44"/>
      <c r="O56" s="44"/>
      <c r="P56" s="44"/>
      <c r="Q56" s="44"/>
      <c r="R56" s="44"/>
      <c r="S56" s="44"/>
      <c r="T56" s="44"/>
      <c r="U56" s="30"/>
      <c r="V56" s="10"/>
      <c r="W56" s="10"/>
      <c r="X56" s="44"/>
      <c r="Y56" s="44"/>
      <c r="Z56" s="44"/>
      <c r="AA56" s="44"/>
      <c r="AB56" s="44"/>
      <c r="AC56" s="44"/>
      <c r="AD56" s="44"/>
      <c r="AE56" s="44"/>
      <c r="AF56" s="44"/>
      <c r="AG56" s="30"/>
      <c r="AH56" s="10"/>
      <c r="AI56" s="10"/>
      <c r="AJ56" s="10"/>
      <c r="AK56" s="44"/>
      <c r="AL56" s="44"/>
      <c r="AM56" s="44"/>
      <c r="AN56" s="44"/>
      <c r="AO56" s="44"/>
      <c r="AP56" s="44"/>
      <c r="AQ56" s="44"/>
      <c r="AR56" s="44"/>
      <c r="AS56" s="44"/>
      <c r="AT56" s="30"/>
      <c r="AU56" s="10"/>
      <c r="AV56" s="10"/>
      <c r="AW56" s="10"/>
      <c r="AX56" s="44"/>
      <c r="AY56" s="44"/>
      <c r="AZ56" s="44"/>
      <c r="BA56" s="44"/>
      <c r="BB56" s="44"/>
      <c r="BC56" s="44"/>
      <c r="BD56" s="44"/>
      <c r="BE56" s="44"/>
      <c r="BF56" s="44"/>
      <c r="BG56" s="30"/>
      <c r="BH56" s="10"/>
      <c r="BI56" s="10"/>
      <c r="BJ56" s="250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0"/>
      <c r="BV56" s="10"/>
      <c r="BW56" s="10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69"/>
      <c r="CJ56" s="124"/>
      <c r="CK56" s="88"/>
      <c r="CL56" s="257"/>
      <c r="CM56" s="260"/>
      <c r="CN56" s="72"/>
      <c r="CO56" s="80"/>
      <c r="CP56" s="10"/>
      <c r="CQ56" s="10"/>
      <c r="CR56" s="10"/>
      <c r="CS56" s="31"/>
      <c r="CT56" s="81"/>
      <c r="CU56" s="1"/>
      <c r="CV56" s="1"/>
      <c r="CW56" s="82"/>
      <c r="CX56" s="82"/>
      <c r="CY56" s="629"/>
      <c r="CZ56" s="622"/>
      <c r="DA56" s="545"/>
      <c r="DB56" s="545"/>
      <c r="DC56" s="340"/>
    </row>
    <row r="57" spans="1:107" ht="15.75">
      <c r="A57" s="61"/>
      <c r="B57" s="12"/>
      <c r="C57" s="20"/>
      <c r="D57" s="62"/>
      <c r="E57" s="25"/>
      <c r="F57" s="30"/>
      <c r="G57" s="10"/>
      <c r="H57" s="10"/>
      <c r="I57" s="44"/>
      <c r="J57" s="44"/>
      <c r="K57" s="338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10"/>
      <c r="W57" s="10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10"/>
      <c r="AI57" s="10"/>
      <c r="AJ57" s="10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10"/>
      <c r="AV57" s="10"/>
      <c r="AW57" s="10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10"/>
      <c r="BI57" s="10"/>
      <c r="BJ57" s="10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0"/>
      <c r="BV57" s="10"/>
      <c r="BW57" s="10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69"/>
      <c r="CJ57" s="124"/>
      <c r="CK57" s="88"/>
      <c r="CL57" s="257"/>
      <c r="CM57" s="260"/>
      <c r="CN57" s="72"/>
      <c r="CO57" s="80"/>
      <c r="CP57" s="10"/>
      <c r="CQ57" s="10"/>
      <c r="CR57" s="10"/>
      <c r="CS57" s="31"/>
      <c r="CT57" s="81"/>
      <c r="CU57" s="1"/>
      <c r="CV57" s="1"/>
      <c r="CW57" s="82"/>
      <c r="CX57" s="82"/>
      <c r="CY57" s="629"/>
      <c r="CZ57" s="622"/>
      <c r="DA57" s="545"/>
      <c r="DB57" s="545"/>
      <c r="DC57" s="340"/>
    </row>
    <row r="58" spans="1:107" ht="15.75">
      <c r="A58" s="61"/>
      <c r="B58" s="12"/>
      <c r="C58" s="20"/>
      <c r="D58" s="62"/>
      <c r="E58" s="25"/>
      <c r="F58" s="30"/>
      <c r="G58" s="10"/>
      <c r="H58" s="10"/>
      <c r="I58" s="44"/>
      <c r="J58" s="44"/>
      <c r="K58" s="44"/>
      <c r="L58" s="50"/>
      <c r="M58" s="50"/>
      <c r="N58" s="44"/>
      <c r="O58" s="44"/>
      <c r="P58" s="44"/>
      <c r="Q58" s="44"/>
      <c r="R58" s="44"/>
      <c r="S58" s="44"/>
      <c r="T58" s="44"/>
      <c r="U58" s="30"/>
      <c r="V58" s="10"/>
      <c r="W58" s="10"/>
      <c r="X58" s="44"/>
      <c r="Y58" s="44"/>
      <c r="Z58" s="44"/>
      <c r="AA58" s="44"/>
      <c r="AB58" s="44"/>
      <c r="AC58" s="44"/>
      <c r="AD58" s="44"/>
      <c r="AE58" s="44"/>
      <c r="AF58" s="44"/>
      <c r="AG58" s="30"/>
      <c r="AH58" s="10"/>
      <c r="AI58" s="10"/>
      <c r="AJ58" s="10"/>
      <c r="AK58" s="44"/>
      <c r="AL58" s="44"/>
      <c r="AM58" s="44"/>
      <c r="AN58" s="44"/>
      <c r="AO58" s="44"/>
      <c r="AP58" s="44"/>
      <c r="AQ58" s="44"/>
      <c r="AR58" s="44"/>
      <c r="AS58" s="44"/>
      <c r="AT58" s="30"/>
      <c r="AU58" s="10"/>
      <c r="AV58" s="10"/>
      <c r="AW58" s="10"/>
      <c r="AX58" s="44"/>
      <c r="AY58" s="44"/>
      <c r="AZ58" s="44"/>
      <c r="BA58" s="44"/>
      <c r="BB58" s="44"/>
      <c r="BC58" s="44"/>
      <c r="BD58" s="44"/>
      <c r="BE58" s="44"/>
      <c r="BF58" s="44"/>
      <c r="BG58" s="30"/>
      <c r="BH58" s="10"/>
      <c r="BI58" s="10"/>
      <c r="BJ58" s="10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0"/>
      <c r="BV58" s="10"/>
      <c r="BW58" s="10"/>
      <c r="BX58" s="10"/>
      <c r="BY58" s="10"/>
      <c r="BZ58" s="545"/>
      <c r="CA58" s="369"/>
      <c r="CB58" s="30"/>
      <c r="CC58" s="10"/>
      <c r="CD58" s="10"/>
      <c r="CE58" s="10"/>
      <c r="CF58" s="10"/>
      <c r="CG58" s="10"/>
      <c r="CH58" s="545"/>
      <c r="CI58" s="369"/>
      <c r="CJ58" s="124"/>
      <c r="CK58" s="88"/>
      <c r="CL58" s="257"/>
      <c r="CM58" s="260"/>
      <c r="CN58" s="72"/>
      <c r="CO58" s="80"/>
      <c r="CP58" s="10"/>
      <c r="CQ58" s="10"/>
      <c r="CR58" s="10"/>
      <c r="CS58" s="31"/>
      <c r="CT58" s="81"/>
      <c r="CU58" s="1"/>
      <c r="CV58" s="1"/>
      <c r="CW58" s="82"/>
      <c r="CX58" s="82"/>
      <c r="CY58" s="629"/>
      <c r="CZ58" s="622"/>
      <c r="DA58" s="545"/>
      <c r="DB58" s="545"/>
      <c r="DC58" s="340"/>
    </row>
    <row r="59" spans="1:107" ht="15.75">
      <c r="A59" s="61"/>
      <c r="B59" s="12"/>
      <c r="C59" s="20"/>
      <c r="D59" s="62"/>
      <c r="E59" s="25"/>
      <c r="F59" s="30"/>
      <c r="G59" s="10"/>
      <c r="H59" s="10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10"/>
      <c r="W59" s="10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10"/>
      <c r="AI59" s="10"/>
      <c r="AJ59" s="10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10"/>
      <c r="AV59" s="10"/>
      <c r="AW59" s="10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10"/>
      <c r="BI59" s="10"/>
      <c r="BJ59" s="250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0"/>
      <c r="BV59" s="10"/>
      <c r="BW59" s="10"/>
      <c r="BX59" s="10"/>
      <c r="BY59" s="10"/>
      <c r="BZ59" s="545"/>
      <c r="CA59" s="369"/>
      <c r="CB59" s="30"/>
      <c r="CC59" s="10"/>
      <c r="CD59" s="10"/>
      <c r="CE59" s="10"/>
      <c r="CF59" s="10"/>
      <c r="CG59" s="10"/>
      <c r="CH59" s="545"/>
      <c r="CI59" s="369"/>
      <c r="CJ59" s="124"/>
      <c r="CK59" s="88"/>
      <c r="CL59" s="257"/>
      <c r="CM59" s="260"/>
      <c r="CN59" s="72"/>
      <c r="CO59" s="80"/>
      <c r="CP59" s="10"/>
      <c r="CQ59" s="10"/>
      <c r="CR59" s="10"/>
      <c r="CS59" s="31"/>
      <c r="CT59" s="81"/>
      <c r="CU59" s="1"/>
      <c r="CV59" s="1"/>
      <c r="CW59" s="82"/>
      <c r="CX59" s="82"/>
      <c r="CY59" s="629"/>
      <c r="CZ59" s="622"/>
      <c r="DA59" s="545"/>
      <c r="DB59" s="545"/>
      <c r="DC59" s="340"/>
    </row>
    <row r="60" spans="1:107" ht="15.75">
      <c r="A60" s="61"/>
      <c r="B60" s="12"/>
      <c r="C60" s="20"/>
      <c r="D60" s="62"/>
      <c r="E60" s="91"/>
      <c r="F60" s="30"/>
      <c r="G60" s="10"/>
      <c r="H60" s="10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10"/>
      <c r="W60" s="10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10"/>
      <c r="AI60" s="10"/>
      <c r="AJ60" s="10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10"/>
      <c r="AV60" s="10"/>
      <c r="AW60" s="10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10"/>
      <c r="BI60" s="10"/>
      <c r="BJ60" s="173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0"/>
      <c r="BV60" s="10"/>
      <c r="BW60" s="10"/>
      <c r="BX60" s="10"/>
      <c r="BY60" s="10"/>
      <c r="BZ60" s="545"/>
      <c r="CA60" s="369"/>
      <c r="CB60" s="30"/>
      <c r="CC60" s="10"/>
      <c r="CD60" s="10"/>
      <c r="CE60" s="10"/>
      <c r="CF60" s="10"/>
      <c r="CG60" s="10"/>
      <c r="CH60" s="545"/>
      <c r="CI60" s="369"/>
      <c r="CJ60" s="124"/>
      <c r="CK60" s="88"/>
      <c r="CL60" s="257"/>
      <c r="CM60" s="260"/>
      <c r="CN60" s="72"/>
      <c r="CO60" s="80"/>
      <c r="CP60" s="10"/>
      <c r="CQ60" s="10"/>
      <c r="CR60" s="10"/>
      <c r="CS60" s="31"/>
      <c r="CT60" s="81"/>
      <c r="CU60" s="1"/>
      <c r="CV60" s="1"/>
      <c r="CW60" s="82"/>
      <c r="CX60" s="82"/>
      <c r="CY60" s="629"/>
      <c r="CZ60" s="622"/>
      <c r="DA60" s="545"/>
      <c r="DB60" s="545"/>
      <c r="DC60" s="340"/>
    </row>
    <row r="61" spans="1:107" ht="15.75">
      <c r="A61" s="61"/>
      <c r="B61" s="12"/>
      <c r="C61" s="20"/>
      <c r="D61" s="62"/>
      <c r="E61" s="25"/>
      <c r="F61" s="30"/>
      <c r="G61" s="10"/>
      <c r="H61" s="10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10"/>
      <c r="W61" s="10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10"/>
      <c r="AI61" s="10"/>
      <c r="AJ61" s="10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10"/>
      <c r="AV61" s="10"/>
      <c r="AW61" s="10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10"/>
      <c r="BI61" s="10"/>
      <c r="BJ61" s="10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0"/>
      <c r="BV61" s="10"/>
      <c r="BW61" s="10"/>
      <c r="BX61" s="10"/>
      <c r="BY61" s="10"/>
      <c r="BZ61" s="545"/>
      <c r="CA61" s="369"/>
      <c r="CB61" s="30"/>
      <c r="CC61" s="10"/>
      <c r="CD61" s="10"/>
      <c r="CE61" s="10"/>
      <c r="CF61" s="10"/>
      <c r="CG61" s="10"/>
      <c r="CH61" s="545"/>
      <c r="CI61" s="369"/>
      <c r="CJ61" s="124"/>
      <c r="CK61" s="88"/>
      <c r="CL61" s="257"/>
      <c r="CM61" s="260"/>
      <c r="CN61" s="72"/>
      <c r="CO61" s="80"/>
      <c r="CP61" s="10"/>
      <c r="CQ61" s="10"/>
      <c r="CR61" s="10"/>
      <c r="CS61" s="31"/>
      <c r="CT61" s="81"/>
      <c r="CU61" s="1"/>
      <c r="CV61" s="1"/>
      <c r="CW61" s="82"/>
      <c r="CX61" s="82"/>
      <c r="CY61" s="629"/>
      <c r="CZ61" s="622"/>
      <c r="DA61" s="545"/>
      <c r="DB61" s="545"/>
      <c r="DC61" s="340"/>
    </row>
    <row r="62" spans="1:107" ht="15.75">
      <c r="A62" s="61"/>
      <c r="B62" s="12"/>
      <c r="C62" s="20"/>
      <c r="D62" s="62"/>
      <c r="E62" s="91"/>
      <c r="F62" s="30"/>
      <c r="G62" s="10"/>
      <c r="H62" s="10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10"/>
      <c r="W62" s="10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10"/>
      <c r="AI62" s="10"/>
      <c r="AJ62" s="10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10"/>
      <c r="AV62" s="10"/>
      <c r="AW62" s="10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10"/>
      <c r="BI62" s="10"/>
      <c r="BJ62" s="10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0"/>
      <c r="BV62" s="10"/>
      <c r="BW62" s="10"/>
      <c r="BX62" s="10"/>
      <c r="BY62" s="10"/>
      <c r="BZ62" s="545"/>
      <c r="CA62" s="369"/>
      <c r="CB62" s="30"/>
      <c r="CC62" s="10"/>
      <c r="CD62" s="10"/>
      <c r="CE62" s="10"/>
      <c r="CF62" s="10"/>
      <c r="CG62" s="10"/>
      <c r="CH62" s="545"/>
      <c r="CI62" s="369"/>
      <c r="CJ62" s="124"/>
      <c r="CK62" s="88"/>
      <c r="CL62" s="257"/>
      <c r="CM62" s="260"/>
      <c r="CN62" s="72"/>
      <c r="CO62" s="80"/>
      <c r="CP62" s="337"/>
      <c r="CQ62" s="10"/>
      <c r="CR62" s="10"/>
      <c r="CS62" s="31"/>
      <c r="CT62" s="81"/>
      <c r="CU62" s="1"/>
      <c r="CV62" s="1"/>
      <c r="CW62" s="82"/>
      <c r="CX62" s="82"/>
      <c r="CY62" s="629"/>
      <c r="CZ62" s="622"/>
      <c r="DA62" s="545"/>
      <c r="DB62" s="545"/>
      <c r="DC62" s="340"/>
    </row>
    <row r="63" spans="1:107" ht="15.75">
      <c r="A63" s="61"/>
      <c r="B63" s="12"/>
      <c r="C63" s="20"/>
      <c r="D63" s="62"/>
      <c r="E63" s="25"/>
      <c r="F63" s="30"/>
      <c r="G63" s="10"/>
      <c r="H63" s="10"/>
      <c r="I63" s="44"/>
      <c r="J63" s="44"/>
      <c r="K63" s="495"/>
      <c r="L63" s="50"/>
      <c r="M63" s="50"/>
      <c r="N63" s="44"/>
      <c r="O63" s="44"/>
      <c r="P63" s="44"/>
      <c r="Q63" s="44"/>
      <c r="R63" s="44"/>
      <c r="S63" s="44"/>
      <c r="T63" s="44"/>
      <c r="U63" s="30"/>
      <c r="V63" s="10"/>
      <c r="W63" s="10"/>
      <c r="X63" s="44"/>
      <c r="Y63" s="44"/>
      <c r="Z63" s="44"/>
      <c r="AA63" s="44"/>
      <c r="AB63" s="44"/>
      <c r="AC63" s="44"/>
      <c r="AD63" s="44"/>
      <c r="AE63" s="44"/>
      <c r="AF63" s="44"/>
      <c r="AG63" s="30"/>
      <c r="AH63" s="10"/>
      <c r="AI63" s="10"/>
      <c r="AJ63" s="10"/>
      <c r="AK63" s="44"/>
      <c r="AL63" s="44"/>
      <c r="AM63" s="44"/>
      <c r="AN63" s="44"/>
      <c r="AO63" s="44"/>
      <c r="AP63" s="44"/>
      <c r="AQ63" s="44"/>
      <c r="AR63" s="44"/>
      <c r="AS63" s="44"/>
      <c r="AT63" s="30"/>
      <c r="AU63" s="10"/>
      <c r="AV63" s="10"/>
      <c r="AW63" s="10"/>
      <c r="AX63" s="44"/>
      <c r="AY63" s="44"/>
      <c r="AZ63" s="44"/>
      <c r="BA63" s="44"/>
      <c r="BB63" s="44"/>
      <c r="BC63" s="44"/>
      <c r="BD63" s="44"/>
      <c r="BE63" s="44"/>
      <c r="BF63" s="44"/>
      <c r="BG63" s="30"/>
      <c r="BH63" s="10"/>
      <c r="BI63" s="10"/>
      <c r="BJ63" s="10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0"/>
      <c r="BV63" s="10"/>
      <c r="BW63" s="10"/>
      <c r="BX63" s="545"/>
      <c r="BY63" s="10"/>
      <c r="BZ63" s="545"/>
      <c r="CA63" s="369"/>
      <c r="CB63" s="30"/>
      <c r="CC63" s="10"/>
      <c r="CD63" s="10"/>
      <c r="CE63" s="10"/>
      <c r="CF63" s="10"/>
      <c r="CG63" s="10"/>
      <c r="CH63" s="545"/>
      <c r="CI63" s="369"/>
      <c r="CJ63" s="266"/>
      <c r="CK63" s="88"/>
      <c r="CL63" s="257"/>
      <c r="CM63" s="260"/>
      <c r="CN63" s="72"/>
      <c r="CO63" s="80"/>
      <c r="CP63" s="10"/>
      <c r="CQ63" s="10"/>
      <c r="CR63" s="10"/>
      <c r="CS63" s="31"/>
      <c r="CT63" s="81"/>
      <c r="CU63" s="1"/>
      <c r="CV63" s="1"/>
      <c r="CW63" s="82"/>
      <c r="CX63" s="82"/>
      <c r="CY63" s="629"/>
      <c r="CZ63" s="622"/>
      <c r="DA63" s="545"/>
      <c r="DB63" s="545"/>
      <c r="DC63" s="340"/>
    </row>
    <row r="64" spans="1:107" ht="15.75">
      <c r="A64" s="61"/>
      <c r="B64" s="12"/>
      <c r="C64" s="20"/>
      <c r="D64" s="62"/>
      <c r="E64" s="25"/>
      <c r="F64" s="30"/>
      <c r="G64" s="10"/>
      <c r="H64" s="10"/>
      <c r="I64" s="44"/>
      <c r="J64" s="44"/>
      <c r="K64" s="44"/>
      <c r="L64" s="50"/>
      <c r="M64" s="50"/>
      <c r="N64" s="44"/>
      <c r="O64" s="44"/>
      <c r="P64" s="44"/>
      <c r="Q64" s="44"/>
      <c r="R64" s="44"/>
      <c r="S64" s="44"/>
      <c r="T64" s="44"/>
      <c r="U64" s="30"/>
      <c r="V64" s="10"/>
      <c r="W64" s="10"/>
      <c r="X64" s="44"/>
      <c r="Y64" s="44"/>
      <c r="Z64" s="44"/>
      <c r="AA64" s="44"/>
      <c r="AB64" s="44"/>
      <c r="AC64" s="44"/>
      <c r="AD64" s="44"/>
      <c r="AE64" s="44"/>
      <c r="AF64" s="44"/>
      <c r="AG64" s="30"/>
      <c r="AH64" s="10"/>
      <c r="AI64" s="10"/>
      <c r="AJ64" s="10"/>
      <c r="AK64" s="44"/>
      <c r="AL64" s="44"/>
      <c r="AM64" s="44"/>
      <c r="AN64" s="44"/>
      <c r="AO64" s="44"/>
      <c r="AP64" s="44"/>
      <c r="AQ64" s="44"/>
      <c r="AR64" s="44"/>
      <c r="AS64" s="44"/>
      <c r="AT64" s="30"/>
      <c r="AU64" s="10"/>
      <c r="AV64" s="10"/>
      <c r="AW64" s="10"/>
      <c r="AX64" s="44"/>
      <c r="AY64" s="44"/>
      <c r="AZ64" s="44"/>
      <c r="BA64" s="44"/>
      <c r="BB64" s="44"/>
      <c r="BC64" s="44"/>
      <c r="BD64" s="44"/>
      <c r="BE64" s="44"/>
      <c r="BF64" s="44"/>
      <c r="BG64" s="30"/>
      <c r="BH64" s="10"/>
      <c r="BI64" s="10"/>
      <c r="BJ64" s="10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0"/>
      <c r="BV64" s="10"/>
      <c r="BW64" s="10"/>
      <c r="BX64" s="10"/>
      <c r="BY64" s="10"/>
      <c r="BZ64" s="545"/>
      <c r="CA64" s="369"/>
      <c r="CB64" s="30"/>
      <c r="CC64" s="10"/>
      <c r="CD64" s="10"/>
      <c r="CE64" s="10"/>
      <c r="CF64" s="10"/>
      <c r="CG64" s="10"/>
      <c r="CH64" s="545"/>
      <c r="CI64" s="369"/>
      <c r="CJ64" s="124"/>
      <c r="CK64" s="88"/>
      <c r="CL64" s="257"/>
      <c r="CM64" s="260"/>
      <c r="CN64" s="72"/>
      <c r="CO64" s="80"/>
      <c r="CP64" s="10"/>
      <c r="CQ64" s="10"/>
      <c r="CR64" s="10"/>
      <c r="CS64" s="31"/>
      <c r="CT64" s="81"/>
      <c r="CU64" s="1"/>
      <c r="CV64" s="1"/>
      <c r="CW64" s="82"/>
      <c r="CX64" s="82"/>
      <c r="CY64" s="629"/>
      <c r="CZ64" s="622"/>
      <c r="DA64" s="545"/>
      <c r="DB64" s="545"/>
      <c r="DC64" s="340"/>
    </row>
    <row r="65" spans="1:107" ht="15.75">
      <c r="A65" s="61"/>
      <c r="B65" s="12"/>
      <c r="C65" s="20"/>
      <c r="D65" s="62"/>
      <c r="E65" s="25"/>
      <c r="F65" s="30"/>
      <c r="G65" s="10"/>
      <c r="H65" s="10"/>
      <c r="I65" s="44"/>
      <c r="J65" s="44"/>
      <c r="K65" s="44"/>
      <c r="L65" s="50"/>
      <c r="M65" s="50"/>
      <c r="N65" s="44"/>
      <c r="O65" s="44"/>
      <c r="P65" s="44"/>
      <c r="Q65" s="44"/>
      <c r="R65" s="44"/>
      <c r="S65" s="44"/>
      <c r="T65" s="44"/>
      <c r="U65" s="30"/>
      <c r="V65" s="10"/>
      <c r="W65" s="10"/>
      <c r="X65" s="44"/>
      <c r="Y65" s="44"/>
      <c r="Z65" s="44"/>
      <c r="AA65" s="44"/>
      <c r="AB65" s="44"/>
      <c r="AC65" s="44"/>
      <c r="AD65" s="44"/>
      <c r="AE65" s="44"/>
      <c r="AF65" s="44"/>
      <c r="AG65" s="30"/>
      <c r="AH65" s="10"/>
      <c r="AI65" s="10"/>
      <c r="AJ65" s="10"/>
      <c r="AK65" s="44"/>
      <c r="AL65" s="44"/>
      <c r="AM65" s="44"/>
      <c r="AN65" s="44"/>
      <c r="AO65" s="44"/>
      <c r="AP65" s="44"/>
      <c r="AQ65" s="44"/>
      <c r="AR65" s="44"/>
      <c r="AS65" s="44"/>
      <c r="AT65" s="30"/>
      <c r="AU65" s="10"/>
      <c r="AV65" s="10"/>
      <c r="AW65" s="10"/>
      <c r="AX65" s="44"/>
      <c r="AY65" s="44"/>
      <c r="AZ65" s="44"/>
      <c r="BA65" s="44"/>
      <c r="BB65" s="44"/>
      <c r="BC65" s="44"/>
      <c r="BD65" s="44"/>
      <c r="BE65" s="44"/>
      <c r="BF65" s="44"/>
      <c r="BG65" s="30"/>
      <c r="BH65" s="10"/>
      <c r="BI65" s="10"/>
      <c r="BJ65" s="10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0"/>
      <c r="BV65" s="10"/>
      <c r="BW65" s="10"/>
      <c r="BX65" s="10"/>
      <c r="BY65" s="10"/>
      <c r="BZ65" s="545"/>
      <c r="CA65" s="369"/>
      <c r="CB65" s="30"/>
      <c r="CC65" s="10"/>
      <c r="CD65" s="10"/>
      <c r="CE65" s="10"/>
      <c r="CF65" s="10"/>
      <c r="CG65" s="10"/>
      <c r="CH65" s="545"/>
      <c r="CI65" s="369"/>
      <c r="CJ65" s="124"/>
      <c r="CK65" s="88"/>
      <c r="CL65" s="257"/>
      <c r="CM65" s="260"/>
      <c r="CN65" s="72"/>
      <c r="CO65" s="80"/>
      <c r="CP65" s="10"/>
      <c r="CQ65" s="10"/>
      <c r="CR65" s="10"/>
      <c r="CS65" s="31"/>
      <c r="CT65" s="81"/>
      <c r="CU65" s="1"/>
      <c r="CV65" s="1"/>
      <c r="CW65" s="82"/>
      <c r="CX65" s="82"/>
      <c r="CY65" s="629"/>
      <c r="CZ65" s="622"/>
      <c r="DA65" s="545"/>
      <c r="DB65" s="545"/>
      <c r="DC65" s="340"/>
    </row>
    <row r="66" spans="1:107" ht="15.75">
      <c r="A66" s="61"/>
      <c r="B66" s="12"/>
      <c r="C66" s="20"/>
      <c r="D66" s="62"/>
      <c r="E66" s="25"/>
      <c r="F66" s="30"/>
      <c r="G66" s="10"/>
      <c r="H66" s="10"/>
      <c r="I66" s="44"/>
      <c r="J66" s="44"/>
      <c r="K66" s="44"/>
      <c r="L66" s="50"/>
      <c r="M66" s="50"/>
      <c r="N66" s="44"/>
      <c r="O66" s="44"/>
      <c r="P66" s="44"/>
      <c r="Q66" s="44"/>
      <c r="R66" s="44"/>
      <c r="S66" s="44"/>
      <c r="T66" s="44"/>
      <c r="U66" s="30"/>
      <c r="V66" s="10"/>
      <c r="W66" s="10"/>
      <c r="X66" s="44"/>
      <c r="Y66" s="44"/>
      <c r="Z66" s="44"/>
      <c r="AA66" s="44"/>
      <c r="AB66" s="44"/>
      <c r="AC66" s="44"/>
      <c r="AD66" s="44"/>
      <c r="AE66" s="44"/>
      <c r="AF66" s="44"/>
      <c r="AG66" s="30"/>
      <c r="AH66" s="10"/>
      <c r="AI66" s="10"/>
      <c r="AJ66" s="10"/>
      <c r="AK66" s="44"/>
      <c r="AL66" s="44"/>
      <c r="AM66" s="44"/>
      <c r="AN66" s="44"/>
      <c r="AO66" s="44"/>
      <c r="AP66" s="44"/>
      <c r="AQ66" s="44"/>
      <c r="AR66" s="44"/>
      <c r="AS66" s="44"/>
      <c r="AT66" s="30"/>
      <c r="AU66" s="10"/>
      <c r="AV66" s="10"/>
      <c r="AW66" s="10"/>
      <c r="AX66" s="44"/>
      <c r="AY66" s="44"/>
      <c r="AZ66" s="44"/>
      <c r="BA66" s="44"/>
      <c r="BB66" s="44"/>
      <c r="BC66" s="44"/>
      <c r="BD66" s="44"/>
      <c r="BE66" s="44"/>
      <c r="BF66" s="44"/>
      <c r="BG66" s="30"/>
      <c r="BH66" s="10"/>
      <c r="BI66" s="10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0"/>
      <c r="BV66" s="10"/>
      <c r="BW66" s="10"/>
      <c r="BX66" s="10"/>
      <c r="BY66" s="10"/>
      <c r="BZ66" s="545"/>
      <c r="CA66" s="369"/>
      <c r="CB66" s="30"/>
      <c r="CC66" s="10"/>
      <c r="CD66" s="10"/>
      <c r="CE66" s="10"/>
      <c r="CF66" s="10"/>
      <c r="CG66" s="10"/>
      <c r="CH66" s="545"/>
      <c r="CI66" s="369"/>
      <c r="CJ66" s="124"/>
      <c r="CK66" s="88"/>
      <c r="CL66" s="257"/>
      <c r="CM66" s="260"/>
      <c r="CN66" s="72"/>
      <c r="CO66" s="80"/>
      <c r="CP66" s="10"/>
      <c r="CQ66" s="10"/>
      <c r="CR66" s="10"/>
      <c r="CS66" s="31"/>
      <c r="CT66" s="81"/>
      <c r="CU66" s="1"/>
      <c r="CV66" s="1"/>
      <c r="CW66" s="82"/>
      <c r="CX66" s="82"/>
      <c r="CY66" s="629"/>
      <c r="CZ66" s="622"/>
      <c r="DA66" s="545"/>
      <c r="DB66" s="545"/>
      <c r="DC66" s="340"/>
    </row>
    <row r="67" spans="1:107" ht="15.75">
      <c r="A67" s="61"/>
      <c r="B67" s="12"/>
      <c r="C67" s="20"/>
      <c r="D67" s="62"/>
      <c r="E67" s="25"/>
      <c r="F67" s="30"/>
      <c r="G67" s="10"/>
      <c r="H67" s="10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10"/>
      <c r="W67" s="10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10"/>
      <c r="AI67" s="10"/>
      <c r="AJ67" s="10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10"/>
      <c r="AV67" s="10"/>
      <c r="AW67" s="10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10"/>
      <c r="BI67" s="10"/>
      <c r="BJ67" s="10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0"/>
      <c r="BV67" s="10"/>
      <c r="BW67" s="10"/>
      <c r="BX67" s="10"/>
      <c r="BY67" s="10"/>
      <c r="BZ67" s="545"/>
      <c r="CA67" s="369"/>
      <c r="CB67" s="30"/>
      <c r="CC67" s="10"/>
      <c r="CD67" s="10"/>
      <c r="CE67" s="10"/>
      <c r="CF67" s="10"/>
      <c r="CG67" s="10"/>
      <c r="CH67" s="545"/>
      <c r="CI67" s="369"/>
      <c r="CJ67" s="124"/>
      <c r="CK67" s="88"/>
      <c r="CL67" s="257"/>
      <c r="CM67" s="260"/>
      <c r="CN67" s="72"/>
      <c r="CO67" s="80"/>
      <c r="CP67" s="10"/>
      <c r="CQ67" s="10"/>
      <c r="CR67" s="10"/>
      <c r="CS67" s="31"/>
      <c r="CT67" s="81"/>
      <c r="CU67" s="1"/>
      <c r="CV67" s="1"/>
      <c r="CW67" s="82"/>
      <c r="CX67" s="82"/>
      <c r="CY67" s="629"/>
      <c r="CZ67" s="622"/>
      <c r="DA67" s="545"/>
      <c r="DB67" s="545"/>
      <c r="DC67" s="340"/>
    </row>
    <row r="68" spans="1:107" ht="15.75">
      <c r="A68" s="61"/>
      <c r="B68" s="12"/>
      <c r="C68" s="20"/>
      <c r="D68" s="62"/>
      <c r="E68" s="25"/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/>
      <c r="Q68" s="47"/>
      <c r="R68" s="47"/>
      <c r="S68" s="47"/>
      <c r="T68" s="47"/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47"/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13"/>
      <c r="BK68" s="340"/>
      <c r="BL68" s="396"/>
      <c r="BM68" s="397"/>
      <c r="BN68" s="397"/>
      <c r="BO68" s="399"/>
      <c r="BP68" s="399"/>
      <c r="BQ68" s="399"/>
      <c r="BR68" s="399"/>
      <c r="BS68" s="399"/>
      <c r="BT68" s="67"/>
      <c r="BU68" s="38"/>
      <c r="BV68" s="13"/>
      <c r="BW68" s="13"/>
      <c r="BX68" s="13"/>
      <c r="BY68" s="13"/>
      <c r="BZ68" s="13"/>
      <c r="CA68" s="371"/>
      <c r="CB68" s="38"/>
      <c r="CC68" s="13"/>
      <c r="CD68" s="13"/>
      <c r="CE68" s="13"/>
      <c r="CF68" s="13"/>
      <c r="CG68" s="13"/>
      <c r="CH68" s="13"/>
      <c r="CI68" s="371"/>
      <c r="CJ68" s="124"/>
      <c r="CK68" s="88"/>
      <c r="CL68" s="257"/>
      <c r="CM68" s="47"/>
      <c r="CN68" s="21"/>
      <c r="CO68" s="80"/>
      <c r="CP68" s="10"/>
      <c r="CQ68" s="10"/>
      <c r="CR68" s="10"/>
      <c r="CS68" s="31"/>
      <c r="CT68" s="81"/>
      <c r="CU68" s="88"/>
      <c r="CV68" s="88"/>
      <c r="CW68" s="82"/>
      <c r="CX68" s="82"/>
      <c r="CY68" s="629"/>
      <c r="CZ68" s="623"/>
      <c r="DA68" s="545"/>
      <c r="DB68" s="545"/>
      <c r="DC68" s="340"/>
    </row>
    <row r="69" spans="1:107" ht="15.75">
      <c r="A69" s="61"/>
      <c r="B69" s="12"/>
      <c r="C69" s="20"/>
      <c r="D69" s="62"/>
      <c r="E69" s="25"/>
      <c r="F69" s="38"/>
      <c r="G69" s="13"/>
      <c r="H69" s="13"/>
      <c r="I69" s="47"/>
      <c r="J69" s="47"/>
      <c r="K69" s="47"/>
      <c r="L69" s="53"/>
      <c r="M69" s="53"/>
      <c r="N69" s="47"/>
      <c r="O69" s="47"/>
      <c r="P69" s="47"/>
      <c r="Q69" s="47"/>
      <c r="R69" s="47"/>
      <c r="S69" s="47"/>
      <c r="T69" s="47"/>
      <c r="U69" s="38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47"/>
      <c r="AG69" s="38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47"/>
      <c r="AT69" s="38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47"/>
      <c r="BG69" s="38"/>
      <c r="BH69" s="13"/>
      <c r="BI69" s="13"/>
      <c r="BJ69" s="13"/>
      <c r="BK69" s="340"/>
      <c r="BL69" s="396"/>
      <c r="BM69" s="397"/>
      <c r="BN69" s="397"/>
      <c r="BO69" s="399"/>
      <c r="BP69" s="399"/>
      <c r="BQ69" s="399"/>
      <c r="BR69" s="399"/>
      <c r="BS69" s="399"/>
      <c r="BT69" s="67"/>
      <c r="BU69" s="38"/>
      <c r="BV69" s="13"/>
      <c r="BW69" s="13"/>
      <c r="BX69" s="13"/>
      <c r="BY69" s="13"/>
      <c r="BZ69" s="13"/>
      <c r="CA69" s="371"/>
      <c r="CB69" s="38"/>
      <c r="CC69" s="13"/>
      <c r="CD69" s="13"/>
      <c r="CE69" s="13"/>
      <c r="CF69" s="13"/>
      <c r="CG69" s="13"/>
      <c r="CH69" s="13"/>
      <c r="CI69" s="371"/>
      <c r="CJ69" s="124"/>
      <c r="CK69" s="88"/>
      <c r="CL69" s="257"/>
      <c r="CM69" s="47"/>
      <c r="CN69" s="21"/>
      <c r="CO69" s="80"/>
      <c r="CP69" s="10"/>
      <c r="CQ69" s="10"/>
      <c r="CR69" s="10"/>
      <c r="CS69" s="31"/>
      <c r="CT69" s="81"/>
      <c r="CU69" s="88"/>
      <c r="CV69" s="88"/>
      <c r="CW69" s="82"/>
      <c r="CX69" s="82"/>
      <c r="CY69" s="629"/>
      <c r="CZ69" s="623"/>
      <c r="DA69" s="545"/>
      <c r="DB69" s="545"/>
      <c r="DC69" s="340"/>
    </row>
    <row r="70" spans="1:107" ht="15.75">
      <c r="A70" s="61"/>
      <c r="B70" s="12"/>
      <c r="C70" s="20"/>
      <c r="D70" s="62"/>
      <c r="E70" s="25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40"/>
      <c r="BL70" s="396"/>
      <c r="BM70" s="397"/>
      <c r="BN70" s="397"/>
      <c r="BO70" s="399"/>
      <c r="BP70" s="399"/>
      <c r="BQ70" s="399"/>
      <c r="BR70" s="399"/>
      <c r="BS70" s="399"/>
      <c r="BT70" s="67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24"/>
      <c r="CK70" s="88"/>
      <c r="CL70" s="257"/>
      <c r="CM70" s="47"/>
      <c r="CN70" s="21"/>
      <c r="CO70" s="80"/>
      <c r="CP70" s="10"/>
      <c r="CQ70" s="10"/>
      <c r="CR70" s="10"/>
      <c r="CS70" s="31"/>
      <c r="CT70" s="81"/>
      <c r="CU70" s="88"/>
      <c r="CV70" s="88"/>
      <c r="CW70" s="82"/>
      <c r="CX70" s="82"/>
      <c r="CY70" s="629"/>
      <c r="CZ70" s="623"/>
      <c r="DA70" s="545"/>
      <c r="DB70" s="545"/>
      <c r="DC70" s="340"/>
    </row>
    <row r="71" spans="1:107" ht="15.75">
      <c r="A71" s="61"/>
      <c r="B71" s="12"/>
      <c r="C71" s="20"/>
      <c r="D71" s="62"/>
      <c r="E71" s="25"/>
      <c r="F71" s="26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268"/>
      <c r="BH71" s="13"/>
      <c r="BI71" s="13"/>
      <c r="BJ71" s="250"/>
      <c r="BK71" s="39"/>
      <c r="BL71" s="543"/>
      <c r="BM71" s="397"/>
      <c r="BN71" s="397"/>
      <c r="BO71" s="399"/>
      <c r="BP71" s="399"/>
      <c r="BQ71" s="399"/>
      <c r="BR71" s="399"/>
      <c r="BS71" s="399"/>
      <c r="BT71" s="67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24"/>
      <c r="CK71" s="88"/>
      <c r="CL71" s="257"/>
      <c r="CM71" s="47"/>
      <c r="CN71" s="21"/>
      <c r="CO71" s="80"/>
      <c r="CP71" s="10"/>
      <c r="CQ71" s="10"/>
      <c r="CR71" s="10"/>
      <c r="CS71" s="31"/>
      <c r="CT71" s="81"/>
      <c r="CU71" s="88"/>
      <c r="CV71" s="88"/>
      <c r="CW71" s="82"/>
      <c r="CX71" s="82"/>
      <c r="CY71" s="629"/>
      <c r="CZ71" s="623"/>
      <c r="DA71" s="545"/>
      <c r="DB71" s="545"/>
      <c r="DC71" s="340"/>
    </row>
    <row r="72" spans="1:107" ht="15.75">
      <c r="A72" s="61"/>
      <c r="B72" s="12"/>
      <c r="C72" s="20"/>
      <c r="D72" s="62"/>
      <c r="E72" s="25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13"/>
      <c r="BK72" s="340"/>
      <c r="BL72" s="396"/>
      <c r="BM72" s="397"/>
      <c r="BN72" s="397"/>
      <c r="BO72" s="399"/>
      <c r="BP72" s="399"/>
      <c r="BQ72" s="399"/>
      <c r="BR72" s="399"/>
      <c r="BS72" s="399"/>
      <c r="BT72" s="67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24"/>
      <c r="CK72" s="88"/>
      <c r="CL72" s="257"/>
      <c r="CM72" s="47"/>
      <c r="CN72" s="21"/>
      <c r="CO72" s="80"/>
      <c r="CP72" s="10"/>
      <c r="CQ72" s="10"/>
      <c r="CR72" s="10"/>
      <c r="CS72" s="31"/>
      <c r="CT72" s="81"/>
      <c r="CU72" s="88"/>
      <c r="CV72" s="88"/>
      <c r="CW72" s="82"/>
      <c r="CX72" s="82"/>
      <c r="CY72" s="629"/>
      <c r="CZ72" s="623"/>
      <c r="DA72" s="545"/>
      <c r="DB72" s="545"/>
      <c r="DC72" s="340"/>
    </row>
    <row r="73" spans="1:107" ht="16.5" thickBot="1">
      <c r="A73" s="63"/>
      <c r="B73" s="64"/>
      <c r="C73" s="65"/>
      <c r="D73" s="66"/>
      <c r="E73" s="25"/>
      <c r="F73" s="40"/>
      <c r="G73" s="41"/>
      <c r="H73" s="41"/>
      <c r="I73" s="48"/>
      <c r="J73" s="48"/>
      <c r="K73" s="48"/>
      <c r="L73" s="54"/>
      <c r="M73" s="54"/>
      <c r="N73" s="48"/>
      <c r="O73" s="48"/>
      <c r="P73" s="48"/>
      <c r="Q73" s="48"/>
      <c r="R73" s="48"/>
      <c r="S73" s="48"/>
      <c r="T73" s="48"/>
      <c r="U73" s="40"/>
      <c r="V73" s="41"/>
      <c r="W73" s="41"/>
      <c r="X73" s="48"/>
      <c r="Y73" s="48"/>
      <c r="Z73" s="48"/>
      <c r="AA73" s="48"/>
      <c r="AB73" s="48"/>
      <c r="AC73" s="48"/>
      <c r="AD73" s="48"/>
      <c r="AE73" s="48"/>
      <c r="AF73" s="48"/>
      <c r="AG73" s="40"/>
      <c r="AH73" s="41"/>
      <c r="AI73" s="41"/>
      <c r="AJ73" s="41"/>
      <c r="AK73" s="48"/>
      <c r="AL73" s="48"/>
      <c r="AM73" s="48"/>
      <c r="AN73" s="48"/>
      <c r="AO73" s="48"/>
      <c r="AP73" s="48"/>
      <c r="AQ73" s="48"/>
      <c r="AR73" s="48"/>
      <c r="AS73" s="48"/>
      <c r="AT73" s="40"/>
      <c r="AU73" s="41"/>
      <c r="AV73" s="41"/>
      <c r="AW73" s="41"/>
      <c r="AX73" s="48"/>
      <c r="AY73" s="48"/>
      <c r="AZ73" s="48"/>
      <c r="BA73" s="48"/>
      <c r="BB73" s="48"/>
      <c r="BC73" s="48"/>
      <c r="BD73" s="48"/>
      <c r="BE73" s="48"/>
      <c r="BF73" s="48"/>
      <c r="BG73" s="40"/>
      <c r="BH73" s="41"/>
      <c r="BI73" s="41"/>
      <c r="BJ73" s="41"/>
      <c r="BK73" s="39"/>
      <c r="BL73" s="533"/>
      <c r="BM73" s="534"/>
      <c r="BN73" s="534"/>
      <c r="BO73" s="536"/>
      <c r="BP73" s="536"/>
      <c r="BQ73" s="536"/>
      <c r="BR73" s="536"/>
      <c r="BS73" s="536"/>
      <c r="BT73" s="395"/>
      <c r="BU73" s="40"/>
      <c r="BV73" s="41"/>
      <c r="BW73" s="41"/>
      <c r="BX73" s="41"/>
      <c r="BY73" s="41"/>
      <c r="BZ73" s="41"/>
      <c r="CA73" s="371"/>
      <c r="CB73" s="40"/>
      <c r="CC73" s="41"/>
      <c r="CD73" s="41"/>
      <c r="CE73" s="41"/>
      <c r="CF73" s="41"/>
      <c r="CG73" s="41"/>
      <c r="CH73" s="41"/>
      <c r="CI73" s="371"/>
      <c r="CJ73" s="125"/>
      <c r="CK73" s="85"/>
      <c r="CL73" s="258"/>
      <c r="CM73" s="48"/>
      <c r="CN73" s="75"/>
      <c r="CO73" s="89"/>
      <c r="CP73" s="41"/>
      <c r="CQ73" s="41"/>
      <c r="CR73" s="41"/>
      <c r="CS73" s="34"/>
      <c r="CT73" s="84"/>
      <c r="CU73" s="85"/>
      <c r="CV73" s="85"/>
      <c r="CW73" s="86"/>
      <c r="CX73" s="86"/>
      <c r="CY73" s="629"/>
      <c r="CZ73" s="623"/>
      <c r="DA73" s="41"/>
      <c r="DB73" s="41"/>
      <c r="DC73" s="34"/>
    </row>
    <row r="74" spans="1:107" ht="15" customHeight="1">
      <c r="A74" s="313"/>
      <c r="B74" s="321"/>
      <c r="C74" s="320"/>
      <c r="D74" s="322"/>
      <c r="E74" s="92"/>
      <c r="F74" s="324"/>
      <c r="G74" s="546"/>
      <c r="H74" s="546"/>
      <c r="I74" s="326"/>
      <c r="J74" s="326"/>
      <c r="K74" s="326"/>
      <c r="L74" s="327"/>
      <c r="M74" s="327"/>
      <c r="N74" s="326"/>
      <c r="O74" s="326"/>
      <c r="P74" s="326"/>
      <c r="Q74" s="326"/>
      <c r="R74" s="326"/>
      <c r="S74" s="326"/>
      <c r="T74" s="326"/>
      <c r="U74" s="324"/>
      <c r="V74" s="546"/>
      <c r="W74" s="546"/>
      <c r="X74" s="326"/>
      <c r="Y74" s="326"/>
      <c r="Z74" s="326"/>
      <c r="AA74" s="326"/>
      <c r="AB74" s="326"/>
      <c r="AC74" s="326"/>
      <c r="AD74" s="326"/>
      <c r="AE74" s="326"/>
      <c r="AF74" s="326"/>
      <c r="AG74" s="324"/>
      <c r="AH74" s="546"/>
      <c r="AI74" s="546"/>
      <c r="AJ74" s="546"/>
      <c r="AK74" s="326"/>
      <c r="AL74" s="326"/>
      <c r="AM74" s="326"/>
      <c r="AN74" s="326"/>
      <c r="AO74" s="326"/>
      <c r="AP74" s="326"/>
      <c r="AQ74" s="326"/>
      <c r="AR74" s="326"/>
      <c r="AS74" s="326"/>
      <c r="AT74" s="324"/>
      <c r="AU74" s="546"/>
      <c r="AV74" s="546"/>
      <c r="AW74" s="546"/>
      <c r="AX74" s="326"/>
      <c r="AY74" s="326"/>
      <c r="AZ74" s="326"/>
      <c r="BA74" s="326"/>
      <c r="BB74" s="326"/>
      <c r="BC74" s="326"/>
      <c r="BD74" s="326"/>
      <c r="BE74" s="326"/>
      <c r="BF74" s="326"/>
      <c r="BG74" s="324"/>
      <c r="BH74" s="546"/>
      <c r="BI74" s="546"/>
      <c r="BJ74" s="546"/>
      <c r="BK74" s="328"/>
      <c r="BL74" s="324"/>
      <c r="BM74" s="546"/>
      <c r="BN74" s="546"/>
      <c r="BO74" s="546"/>
      <c r="BP74" s="546"/>
      <c r="BQ74" s="546"/>
      <c r="BR74" s="546"/>
      <c r="BS74" s="546"/>
      <c r="BT74" s="328"/>
      <c r="BU74" s="324"/>
      <c r="BV74" s="546"/>
      <c r="BW74" s="546"/>
      <c r="BX74" s="546"/>
      <c r="BY74" s="546"/>
      <c r="BZ74" s="546"/>
      <c r="CA74" s="368"/>
      <c r="CB74" s="324"/>
      <c r="CC74" s="546"/>
      <c r="CD74" s="546"/>
      <c r="CE74" s="546"/>
      <c r="CF74" s="546"/>
      <c r="CG74" s="546"/>
      <c r="CH74" s="546"/>
      <c r="CI74" s="368"/>
      <c r="CJ74" s="635"/>
      <c r="CK74" s="254"/>
      <c r="CL74" s="255"/>
      <c r="CM74" s="259"/>
      <c r="CN74" s="330"/>
      <c r="CO74" s="331"/>
      <c r="CP74" s="546"/>
      <c r="CQ74" s="546"/>
      <c r="CR74" s="546"/>
      <c r="CS74" s="328"/>
      <c r="CT74" s="315"/>
      <c r="CU74" s="316"/>
      <c r="CV74" s="316"/>
      <c r="CW74" s="317"/>
      <c r="CX74" s="317"/>
      <c r="CY74" s="631"/>
      <c r="CZ74" s="621"/>
      <c r="DA74" s="546"/>
      <c r="DB74" s="546"/>
      <c r="DC74" s="328"/>
    </row>
    <row r="75" spans="1:107" ht="15" customHeight="1">
      <c r="A75" s="61"/>
      <c r="B75" s="12"/>
      <c r="C75" s="20"/>
      <c r="D75" s="62"/>
      <c r="E75" s="2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266"/>
      <c r="CK75" s="88"/>
      <c r="CL75" s="257"/>
      <c r="CM75" s="260"/>
      <c r="CN75" s="342"/>
      <c r="CO75" s="80"/>
      <c r="CP75" s="10"/>
      <c r="CQ75" s="10"/>
      <c r="CR75" s="10"/>
      <c r="CS75" s="31"/>
      <c r="CT75" s="81"/>
      <c r="CU75" s="311"/>
      <c r="CV75" s="311"/>
      <c r="CW75" s="82"/>
      <c r="CX75" s="82"/>
      <c r="CY75" s="629"/>
      <c r="CZ75" s="622"/>
      <c r="DA75" s="545"/>
      <c r="DB75" s="545"/>
      <c r="DC75" s="340"/>
    </row>
    <row r="76" spans="1:107" ht="15.75">
      <c r="A76" s="61"/>
      <c r="B76" s="12"/>
      <c r="C76" s="20"/>
      <c r="D76" s="62"/>
      <c r="E76" s="2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69"/>
      <c r="CJ76" s="266"/>
      <c r="CK76" s="88"/>
      <c r="CL76" s="257"/>
      <c r="CM76" s="260"/>
      <c r="CN76" s="342"/>
      <c r="CO76" s="80"/>
      <c r="CP76" s="10"/>
      <c r="CQ76" s="10"/>
      <c r="CR76" s="10"/>
      <c r="CS76" s="31"/>
      <c r="CT76" s="81"/>
      <c r="CU76" s="311"/>
      <c r="CV76" s="311"/>
      <c r="CW76" s="82"/>
      <c r="CX76" s="82"/>
      <c r="CY76" s="629"/>
      <c r="CZ76" s="622"/>
      <c r="DA76" s="545"/>
      <c r="DB76" s="545"/>
      <c r="DC76" s="340"/>
    </row>
    <row r="77" spans="1:107" ht="15.75">
      <c r="A77" s="61"/>
      <c r="B77" s="12"/>
      <c r="C77" s="20"/>
      <c r="D77" s="62"/>
      <c r="E77" s="2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69"/>
      <c r="CJ77" s="266"/>
      <c r="CK77" s="88"/>
      <c r="CL77" s="257"/>
      <c r="CM77" s="260"/>
      <c r="CN77" s="342"/>
      <c r="CO77" s="80"/>
      <c r="CP77" s="10"/>
      <c r="CQ77" s="10"/>
      <c r="CR77" s="10"/>
      <c r="CS77" s="31"/>
      <c r="CT77" s="81"/>
      <c r="CU77" s="311"/>
      <c r="CV77" s="311"/>
      <c r="CW77" s="82"/>
      <c r="CX77" s="82"/>
      <c r="CY77" s="629"/>
      <c r="CZ77" s="622"/>
      <c r="DA77" s="545"/>
      <c r="DB77" s="545"/>
      <c r="DC77" s="340"/>
    </row>
    <row r="78" spans="1:107" ht="15.75">
      <c r="A78" s="61"/>
      <c r="B78" s="12"/>
      <c r="C78" s="20"/>
      <c r="D78" s="62"/>
      <c r="E78" s="2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266"/>
      <c r="CK78" s="88"/>
      <c r="CL78" s="257"/>
      <c r="CM78" s="260"/>
      <c r="CN78" s="342"/>
      <c r="CO78" s="80"/>
      <c r="CP78" s="10"/>
      <c r="CQ78" s="10"/>
      <c r="CR78" s="10"/>
      <c r="CS78" s="31"/>
      <c r="CT78" s="81"/>
      <c r="CU78" s="311"/>
      <c r="CV78" s="311"/>
      <c r="CW78" s="82"/>
      <c r="CX78" s="82"/>
      <c r="CY78" s="629"/>
      <c r="CZ78" s="622"/>
      <c r="DA78" s="545"/>
      <c r="DB78" s="545"/>
      <c r="DC78" s="340"/>
    </row>
    <row r="79" spans="1:107" ht="15.75">
      <c r="A79" s="314"/>
      <c r="B79" s="333"/>
      <c r="C79" s="312"/>
      <c r="D79" s="334"/>
      <c r="E79" s="2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266"/>
      <c r="CK79" s="88"/>
      <c r="CL79" s="257"/>
      <c r="CM79" s="260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19"/>
      <c r="CY79" s="629"/>
      <c r="CZ79" s="622"/>
      <c r="DA79" s="545"/>
      <c r="DB79" s="545"/>
      <c r="DC79" s="340"/>
    </row>
    <row r="80" spans="1:107" ht="15.75">
      <c r="A80" s="61"/>
      <c r="B80" s="12"/>
      <c r="C80" s="20"/>
      <c r="D80" s="62"/>
      <c r="E80" s="2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266"/>
      <c r="CK80" s="88"/>
      <c r="CL80" s="257"/>
      <c r="CM80" s="260"/>
      <c r="CN80" s="342"/>
      <c r="CO80" s="80"/>
      <c r="CP80" s="10"/>
      <c r="CQ80" s="10"/>
      <c r="CR80" s="10"/>
      <c r="CS80" s="31"/>
      <c r="CT80" s="81"/>
      <c r="CU80" s="311"/>
      <c r="CV80" s="311"/>
      <c r="CW80" s="82"/>
      <c r="CX80" s="82"/>
      <c r="CY80" s="629"/>
      <c r="CZ80" s="622"/>
      <c r="DA80" s="545"/>
      <c r="DB80" s="545"/>
      <c r="DC80" s="340"/>
    </row>
    <row r="81" spans="1:107" ht="15.75">
      <c r="A81" s="61"/>
      <c r="B81" s="12"/>
      <c r="C81" s="20"/>
      <c r="D81" s="62"/>
      <c r="E81" s="25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69"/>
      <c r="CJ81" s="266"/>
      <c r="CK81" s="88"/>
      <c r="CL81" s="257"/>
      <c r="CM81" s="260"/>
      <c r="CN81" s="342"/>
      <c r="CO81" s="80"/>
      <c r="CP81" s="10"/>
      <c r="CQ81" s="10"/>
      <c r="CR81" s="10"/>
      <c r="CS81" s="31"/>
      <c r="CT81" s="81"/>
      <c r="CU81" s="311"/>
      <c r="CV81" s="311"/>
      <c r="CW81" s="82"/>
      <c r="CX81" s="82"/>
      <c r="CY81" s="629"/>
      <c r="CZ81" s="622"/>
      <c r="DA81" s="545"/>
      <c r="DB81" s="545"/>
      <c r="DC81" s="340"/>
    </row>
    <row r="82" spans="1:107" ht="15.75">
      <c r="A82" s="61"/>
      <c r="B82" s="12"/>
      <c r="C82" s="20"/>
      <c r="D82" s="62"/>
      <c r="E82" s="2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266"/>
      <c r="CK82" s="88"/>
      <c r="CL82" s="257"/>
      <c r="CM82" s="260"/>
      <c r="CN82" s="342"/>
      <c r="CO82" s="80"/>
      <c r="CP82" s="10"/>
      <c r="CQ82" s="10"/>
      <c r="CR82" s="10"/>
      <c r="CS82" s="31"/>
      <c r="CT82" s="81"/>
      <c r="CU82" s="311"/>
      <c r="CV82" s="311"/>
      <c r="CW82" s="82"/>
      <c r="CX82" s="82"/>
      <c r="CY82" s="629"/>
      <c r="CZ82" s="622"/>
      <c r="DA82" s="545"/>
      <c r="DB82" s="545"/>
      <c r="DC82" s="340"/>
    </row>
    <row r="83" spans="1:107" ht="15.75">
      <c r="A83" s="61"/>
      <c r="B83" s="12"/>
      <c r="C83" s="20"/>
      <c r="D83" s="62"/>
      <c r="E83" s="2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266"/>
      <c r="CK83" s="88"/>
      <c r="CL83" s="257"/>
      <c r="CM83" s="260"/>
      <c r="CN83" s="342"/>
      <c r="CO83" s="80"/>
      <c r="CP83" s="10"/>
      <c r="CQ83" s="10"/>
      <c r="CR83" s="10"/>
      <c r="CS83" s="31"/>
      <c r="CT83" s="81"/>
      <c r="CU83" s="311"/>
      <c r="CV83" s="311"/>
      <c r="CW83" s="82"/>
      <c r="CX83" s="82"/>
      <c r="CY83" s="629"/>
      <c r="CZ83" s="622"/>
      <c r="DA83" s="545"/>
      <c r="DB83" s="545"/>
      <c r="DC83" s="340"/>
    </row>
    <row r="84" spans="1:107" ht="15.75">
      <c r="A84" s="61"/>
      <c r="B84" s="12"/>
      <c r="C84" s="20"/>
      <c r="D84" s="62"/>
      <c r="E84" s="91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266"/>
      <c r="CK84" s="88"/>
      <c r="CL84" s="257"/>
      <c r="CM84" s="260"/>
      <c r="CN84" s="342"/>
      <c r="CO84" s="80"/>
      <c r="CP84" s="10"/>
      <c r="CQ84" s="10"/>
      <c r="CR84" s="10"/>
      <c r="CS84" s="31"/>
      <c r="CT84" s="81"/>
      <c r="CU84" s="311"/>
      <c r="CV84" s="311"/>
      <c r="CW84" s="82"/>
      <c r="CX84" s="82"/>
      <c r="CY84" s="629"/>
      <c r="CZ84" s="622"/>
      <c r="DA84" s="545"/>
      <c r="DB84" s="545"/>
      <c r="DC84" s="340"/>
    </row>
    <row r="85" spans="1:107" ht="15.75">
      <c r="A85" s="314"/>
      <c r="B85" s="333"/>
      <c r="C85" s="312"/>
      <c r="D85" s="334"/>
      <c r="E85" s="25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266"/>
      <c r="CK85" s="88"/>
      <c r="CL85" s="257"/>
      <c r="CM85" s="260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19"/>
      <c r="CY85" s="629"/>
      <c r="CZ85" s="622"/>
      <c r="DA85" s="545"/>
      <c r="DB85" s="545"/>
      <c r="DC85" s="340"/>
    </row>
    <row r="86" spans="1:107" ht="15.75">
      <c r="A86" s="61"/>
      <c r="B86" s="12"/>
      <c r="C86" s="20"/>
      <c r="D86" s="62"/>
      <c r="E86" s="91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250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266"/>
      <c r="CK86" s="88"/>
      <c r="CL86" s="257"/>
      <c r="CM86" s="260"/>
      <c r="CN86" s="342"/>
      <c r="CO86" s="80"/>
      <c r="CP86" s="337"/>
      <c r="CQ86" s="10"/>
      <c r="CR86" s="10"/>
      <c r="CS86" s="31"/>
      <c r="CT86" s="81"/>
      <c r="CU86" s="311"/>
      <c r="CV86" s="311"/>
      <c r="CW86" s="82"/>
      <c r="CX86" s="82"/>
      <c r="CY86" s="629"/>
      <c r="CZ86" s="622"/>
      <c r="DA86" s="545"/>
      <c r="DB86" s="545"/>
      <c r="DC86" s="340"/>
    </row>
    <row r="87" spans="1:107" ht="15.75">
      <c r="A87" s="61"/>
      <c r="B87" s="12"/>
      <c r="C87" s="20"/>
      <c r="D87" s="62"/>
      <c r="E87" s="25"/>
      <c r="F87" s="336"/>
      <c r="G87" s="545"/>
      <c r="H87" s="545"/>
      <c r="I87" s="338"/>
      <c r="J87" s="338"/>
      <c r="K87" s="495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250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266"/>
      <c r="CK87" s="88"/>
      <c r="CL87" s="257"/>
      <c r="CM87" s="260"/>
      <c r="CN87" s="342"/>
      <c r="CO87" s="80"/>
      <c r="CP87" s="10"/>
      <c r="CQ87" s="10"/>
      <c r="CR87" s="10"/>
      <c r="CS87" s="31"/>
      <c r="CT87" s="81"/>
      <c r="CU87" s="311"/>
      <c r="CV87" s="311"/>
      <c r="CW87" s="82"/>
      <c r="CX87" s="82"/>
      <c r="CY87" s="629"/>
      <c r="CZ87" s="622"/>
      <c r="DA87" s="545"/>
      <c r="DB87" s="545"/>
      <c r="DC87" s="340"/>
    </row>
    <row r="88" spans="1:107" ht="15.75">
      <c r="A88" s="61"/>
      <c r="B88" s="12"/>
      <c r="C88" s="20"/>
      <c r="D88" s="62"/>
      <c r="E88" s="25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250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266"/>
      <c r="CK88" s="88"/>
      <c r="CL88" s="257"/>
      <c r="CM88" s="260"/>
      <c r="CN88" s="342"/>
      <c r="CO88" s="80"/>
      <c r="CP88" s="10"/>
      <c r="CQ88" s="10"/>
      <c r="CR88" s="10"/>
      <c r="CS88" s="31"/>
      <c r="CT88" s="81"/>
      <c r="CU88" s="311"/>
      <c r="CV88" s="311"/>
      <c r="CW88" s="82"/>
      <c r="CX88" s="82"/>
      <c r="CY88" s="629"/>
      <c r="CZ88" s="622"/>
      <c r="DA88" s="545"/>
      <c r="DB88" s="545"/>
      <c r="DC88" s="340"/>
    </row>
    <row r="89" spans="1:107" ht="15.75">
      <c r="A89" s="61"/>
      <c r="B89" s="12"/>
      <c r="C89" s="20"/>
      <c r="D89" s="62"/>
      <c r="E89" s="25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250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266"/>
      <c r="CK89" s="88"/>
      <c r="CL89" s="257"/>
      <c r="CM89" s="260"/>
      <c r="CN89" s="342"/>
      <c r="CO89" s="80"/>
      <c r="CP89" s="10"/>
      <c r="CQ89" s="10"/>
      <c r="CR89" s="10"/>
      <c r="CS89" s="31"/>
      <c r="CT89" s="81"/>
      <c r="CU89" s="311"/>
      <c r="CV89" s="311"/>
      <c r="CW89" s="82"/>
      <c r="CX89" s="82"/>
      <c r="CY89" s="629"/>
      <c r="CZ89" s="622"/>
      <c r="DA89" s="545"/>
      <c r="DB89" s="545"/>
      <c r="DC89" s="340"/>
    </row>
    <row r="90" spans="1:107" ht="15.75">
      <c r="A90" s="61"/>
      <c r="B90" s="12"/>
      <c r="C90" s="20"/>
      <c r="D90" s="62"/>
      <c r="E90" s="2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266"/>
      <c r="CK90" s="88"/>
      <c r="CL90" s="257"/>
      <c r="CM90" s="260"/>
      <c r="CN90" s="342"/>
      <c r="CO90" s="80"/>
      <c r="CP90" s="10"/>
      <c r="CQ90" s="10"/>
      <c r="CR90" s="10"/>
      <c r="CS90" s="31"/>
      <c r="CT90" s="81"/>
      <c r="CU90" s="311"/>
      <c r="CV90" s="311"/>
      <c r="CW90" s="82"/>
      <c r="CX90" s="82"/>
      <c r="CY90" s="629"/>
      <c r="CZ90" s="622"/>
      <c r="DA90" s="545"/>
      <c r="DB90" s="545"/>
      <c r="DC90" s="340"/>
    </row>
    <row r="91" spans="1:107" ht="15.75">
      <c r="A91" s="314"/>
      <c r="B91" s="333"/>
      <c r="C91" s="312"/>
      <c r="D91" s="334"/>
      <c r="E91" s="25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266"/>
      <c r="CK91" s="88"/>
      <c r="CL91" s="257"/>
      <c r="CM91" s="260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19"/>
      <c r="CY91" s="629"/>
      <c r="CZ91" s="622"/>
      <c r="DA91" s="545"/>
      <c r="DB91" s="545"/>
      <c r="DC91" s="340"/>
    </row>
    <row r="92" spans="1:107" ht="15.75">
      <c r="A92" s="61"/>
      <c r="B92" s="12"/>
      <c r="C92" s="20"/>
      <c r="D92" s="62"/>
      <c r="E92" s="25"/>
      <c r="F92" s="38"/>
      <c r="G92" s="13"/>
      <c r="H92" s="13"/>
      <c r="I92" s="47"/>
      <c r="J92" s="47"/>
      <c r="K92" s="47"/>
      <c r="L92" s="53"/>
      <c r="M92" s="53"/>
      <c r="N92" s="47"/>
      <c r="O92" s="47"/>
      <c r="P92" s="47"/>
      <c r="Q92" s="47"/>
      <c r="R92" s="47"/>
      <c r="S92" s="47"/>
      <c r="T92" s="47"/>
      <c r="U92" s="38"/>
      <c r="V92" s="13"/>
      <c r="W92" s="13"/>
      <c r="X92" s="47"/>
      <c r="Y92" s="47"/>
      <c r="Z92" s="47"/>
      <c r="AA92" s="47"/>
      <c r="AB92" s="47"/>
      <c r="AC92" s="47"/>
      <c r="AD92" s="47"/>
      <c r="AE92" s="47"/>
      <c r="AF92" s="47"/>
      <c r="AG92" s="38"/>
      <c r="AH92" s="13"/>
      <c r="AI92" s="13"/>
      <c r="AJ92" s="13"/>
      <c r="AK92" s="47"/>
      <c r="AL92" s="47"/>
      <c r="AM92" s="47"/>
      <c r="AN92" s="47"/>
      <c r="AO92" s="47"/>
      <c r="AP92" s="47"/>
      <c r="AQ92" s="47"/>
      <c r="AR92" s="47"/>
      <c r="AS92" s="47"/>
      <c r="AT92" s="38"/>
      <c r="AU92" s="13"/>
      <c r="AV92" s="13"/>
      <c r="AW92" s="13"/>
      <c r="AX92" s="47"/>
      <c r="AY92" s="47"/>
      <c r="AZ92" s="47"/>
      <c r="BA92" s="47"/>
      <c r="BB92" s="47"/>
      <c r="BC92" s="47"/>
      <c r="BD92" s="47"/>
      <c r="BE92" s="47"/>
      <c r="BF92" s="47"/>
      <c r="BG92" s="38"/>
      <c r="BH92" s="13"/>
      <c r="BI92" s="13"/>
      <c r="BJ92" s="13"/>
      <c r="BK92" s="39"/>
      <c r="BL92" s="396"/>
      <c r="BM92" s="397"/>
      <c r="BN92" s="397"/>
      <c r="BO92" s="399"/>
      <c r="BP92" s="399"/>
      <c r="BQ92" s="399"/>
      <c r="BR92" s="399"/>
      <c r="BS92" s="399"/>
      <c r="BT92" s="67"/>
      <c r="BU92" s="38"/>
      <c r="BV92" s="13"/>
      <c r="BW92" s="13"/>
      <c r="BX92" s="13"/>
      <c r="BY92" s="13"/>
      <c r="BZ92" s="13"/>
      <c r="CA92" s="371"/>
      <c r="CB92" s="38"/>
      <c r="CC92" s="13"/>
      <c r="CD92" s="13"/>
      <c r="CE92" s="13"/>
      <c r="CF92" s="13"/>
      <c r="CG92" s="13"/>
      <c r="CH92" s="13"/>
      <c r="CI92" s="371"/>
      <c r="CJ92" s="266"/>
      <c r="CK92" s="88"/>
      <c r="CL92" s="257"/>
      <c r="CM92" s="47"/>
      <c r="CN92" s="21"/>
      <c r="CO92" s="80"/>
      <c r="CP92" s="10"/>
      <c r="CQ92" s="10"/>
      <c r="CR92" s="10"/>
      <c r="CS92" s="31"/>
      <c r="CT92" s="81"/>
      <c r="CU92" s="88"/>
      <c r="CV92" s="88"/>
      <c r="CW92" s="82"/>
      <c r="CX92" s="82"/>
      <c r="CY92" s="629"/>
      <c r="CZ92" s="623"/>
      <c r="DA92" s="545"/>
      <c r="DB92" s="545"/>
      <c r="DC92" s="340"/>
    </row>
    <row r="93" spans="1:107" ht="15.75">
      <c r="A93" s="61"/>
      <c r="B93" s="12"/>
      <c r="C93" s="20"/>
      <c r="D93" s="62"/>
      <c r="E93" s="25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96"/>
      <c r="BM93" s="397"/>
      <c r="BN93" s="397"/>
      <c r="BO93" s="399"/>
      <c r="BP93" s="399"/>
      <c r="BQ93" s="399"/>
      <c r="BR93" s="399"/>
      <c r="BS93" s="399"/>
      <c r="BT93" s="67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266"/>
      <c r="CK93" s="88"/>
      <c r="CL93" s="257"/>
      <c r="CM93" s="47"/>
      <c r="CN93" s="21"/>
      <c r="CO93" s="80"/>
      <c r="CP93" s="10"/>
      <c r="CQ93" s="10"/>
      <c r="CR93" s="10"/>
      <c r="CS93" s="31"/>
      <c r="CT93" s="81"/>
      <c r="CU93" s="88"/>
      <c r="CV93" s="88"/>
      <c r="CW93" s="82"/>
      <c r="CX93" s="82"/>
      <c r="CY93" s="629"/>
      <c r="CZ93" s="623"/>
      <c r="DA93" s="545"/>
      <c r="DB93" s="545"/>
      <c r="DC93" s="340"/>
    </row>
    <row r="94" spans="1:107" ht="15.75">
      <c r="A94" s="314"/>
      <c r="B94" s="333"/>
      <c r="C94" s="312"/>
      <c r="D94" s="334"/>
      <c r="E94" s="25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39"/>
      <c r="BL94" s="396"/>
      <c r="BM94" s="397"/>
      <c r="BN94" s="397"/>
      <c r="BO94" s="399"/>
      <c r="BP94" s="399"/>
      <c r="BQ94" s="399"/>
      <c r="BR94" s="399"/>
      <c r="BS94" s="399"/>
      <c r="BT94" s="67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266"/>
      <c r="CK94" s="88"/>
      <c r="CL94" s="257"/>
      <c r="CM94" s="47"/>
      <c r="CN94" s="21"/>
      <c r="CO94" s="343"/>
      <c r="CP94" s="545"/>
      <c r="CQ94" s="545"/>
      <c r="CR94" s="545"/>
      <c r="CS94" s="340"/>
      <c r="CT94" s="318"/>
      <c r="CU94" s="88"/>
      <c r="CV94" s="88"/>
      <c r="CW94" s="319"/>
      <c r="CX94" s="319"/>
      <c r="CY94" s="629"/>
      <c r="CZ94" s="623"/>
      <c r="DA94" s="545"/>
      <c r="DB94" s="545"/>
      <c r="DC94" s="340"/>
    </row>
    <row r="95" spans="1:107" ht="15.75">
      <c r="A95" s="314"/>
      <c r="B95" s="333"/>
      <c r="C95" s="312"/>
      <c r="D95" s="334"/>
      <c r="E95" s="25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545"/>
      <c r="BK95" s="340"/>
      <c r="BL95" s="396"/>
      <c r="BM95" s="397"/>
      <c r="BN95" s="397"/>
      <c r="BO95" s="399"/>
      <c r="BP95" s="399"/>
      <c r="BQ95" s="399"/>
      <c r="BR95" s="399"/>
      <c r="BS95" s="399"/>
      <c r="BT95" s="67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266"/>
      <c r="CK95" s="88"/>
      <c r="CL95" s="257"/>
      <c r="CM95" s="47"/>
      <c r="CN95" s="21"/>
      <c r="CO95" s="343"/>
      <c r="CP95" s="545"/>
      <c r="CQ95" s="545"/>
      <c r="CR95" s="545"/>
      <c r="CS95" s="340"/>
      <c r="CT95" s="318"/>
      <c r="CU95" s="88"/>
      <c r="CV95" s="88"/>
      <c r="CW95" s="319"/>
      <c r="CX95" s="319"/>
      <c r="CY95" s="629"/>
      <c r="CZ95" s="623"/>
      <c r="DA95" s="545"/>
      <c r="DB95" s="545"/>
      <c r="DC95" s="340"/>
    </row>
    <row r="96" spans="1:107" ht="15.75">
      <c r="A96" s="314"/>
      <c r="B96" s="333"/>
      <c r="C96" s="312"/>
      <c r="D96" s="334"/>
      <c r="E96" s="25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96"/>
      <c r="BM96" s="397"/>
      <c r="BN96" s="397"/>
      <c r="BO96" s="399"/>
      <c r="BP96" s="399"/>
      <c r="BQ96" s="399"/>
      <c r="BR96" s="399"/>
      <c r="BS96" s="399"/>
      <c r="BT96" s="67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266"/>
      <c r="CK96" s="88"/>
      <c r="CL96" s="257"/>
      <c r="CM96" s="47"/>
      <c r="CN96" s="21"/>
      <c r="CO96" s="343"/>
      <c r="CP96" s="545"/>
      <c r="CQ96" s="545"/>
      <c r="CR96" s="545"/>
      <c r="CS96" s="340"/>
      <c r="CT96" s="318"/>
      <c r="CU96" s="88"/>
      <c r="CV96" s="88"/>
      <c r="CW96" s="319"/>
      <c r="CX96" s="319"/>
      <c r="CY96" s="629"/>
      <c r="CZ96" s="623"/>
      <c r="DA96" s="545"/>
      <c r="DB96" s="545"/>
      <c r="DC96" s="340"/>
    </row>
    <row r="97" spans="1:107" ht="16.5" thickBot="1">
      <c r="A97" s="63"/>
      <c r="B97" s="64"/>
      <c r="C97" s="65"/>
      <c r="D97" s="66"/>
      <c r="E97" s="93"/>
      <c r="F97" s="40"/>
      <c r="G97" s="41"/>
      <c r="H97" s="41"/>
      <c r="I97" s="48"/>
      <c r="J97" s="48"/>
      <c r="K97" s="48"/>
      <c r="L97" s="54"/>
      <c r="M97" s="54"/>
      <c r="N97" s="48"/>
      <c r="O97" s="48"/>
      <c r="P97" s="48"/>
      <c r="Q97" s="48"/>
      <c r="R97" s="48"/>
      <c r="S97" s="48"/>
      <c r="T97" s="48"/>
      <c r="U97" s="40"/>
      <c r="V97" s="41"/>
      <c r="W97" s="41"/>
      <c r="X97" s="48"/>
      <c r="Y97" s="48"/>
      <c r="Z97" s="48"/>
      <c r="AA97" s="48"/>
      <c r="AB97" s="48"/>
      <c r="AC97" s="48"/>
      <c r="AD97" s="48"/>
      <c r="AE97" s="48"/>
      <c r="AF97" s="48"/>
      <c r="AG97" s="40"/>
      <c r="AH97" s="41"/>
      <c r="AI97" s="41"/>
      <c r="AJ97" s="41"/>
      <c r="AK97" s="48"/>
      <c r="AL97" s="48"/>
      <c r="AM97" s="48"/>
      <c r="AN97" s="48"/>
      <c r="AO97" s="48"/>
      <c r="AP97" s="48"/>
      <c r="AQ97" s="48"/>
      <c r="AR97" s="48"/>
      <c r="AS97" s="48"/>
      <c r="AT97" s="40"/>
      <c r="AU97" s="41"/>
      <c r="AV97" s="41"/>
      <c r="AW97" s="41"/>
      <c r="AX97" s="48"/>
      <c r="AY97" s="48"/>
      <c r="AZ97" s="48"/>
      <c r="BA97" s="48"/>
      <c r="BB97" s="48"/>
      <c r="BC97" s="48"/>
      <c r="BD97" s="48"/>
      <c r="BE97" s="48"/>
      <c r="BF97" s="48"/>
      <c r="BG97" s="40"/>
      <c r="BH97" s="41"/>
      <c r="BI97" s="41"/>
      <c r="BJ97" s="41"/>
      <c r="BK97" s="42"/>
      <c r="BL97" s="533"/>
      <c r="BM97" s="534"/>
      <c r="BN97" s="534"/>
      <c r="BO97" s="536"/>
      <c r="BP97" s="536"/>
      <c r="BQ97" s="536"/>
      <c r="BR97" s="536"/>
      <c r="BS97" s="536"/>
      <c r="BT97" s="395"/>
      <c r="BU97" s="40"/>
      <c r="BV97" s="41"/>
      <c r="BW97" s="41"/>
      <c r="BX97" s="41"/>
      <c r="BY97" s="41"/>
      <c r="BZ97" s="41"/>
      <c r="CA97" s="372"/>
      <c r="CB97" s="40"/>
      <c r="CC97" s="41"/>
      <c r="CD97" s="41"/>
      <c r="CE97" s="41"/>
      <c r="CF97" s="41"/>
      <c r="CG97" s="41"/>
      <c r="CH97" s="41"/>
      <c r="CI97" s="372"/>
      <c r="CJ97" s="267"/>
      <c r="CK97" s="85"/>
      <c r="CL97" s="258"/>
      <c r="CM97" s="48"/>
      <c r="CN97" s="75"/>
      <c r="CO97" s="89"/>
      <c r="CP97" s="41"/>
      <c r="CQ97" s="41"/>
      <c r="CR97" s="41"/>
      <c r="CS97" s="34"/>
      <c r="CT97" s="84"/>
      <c r="CU97" s="85"/>
      <c r="CV97" s="85"/>
      <c r="CW97" s="86"/>
      <c r="CX97" s="86"/>
      <c r="CY97" s="630"/>
      <c r="CZ97" s="627"/>
      <c r="DA97" s="41"/>
      <c r="DB97" s="41"/>
      <c r="DC97" s="34"/>
    </row>
    <row r="113" spans="2:102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M113" s="2"/>
      <c r="BN113" s="2"/>
      <c r="BU113" s="2"/>
      <c r="CB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</row>
    <row r="114" spans="2:102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M114" s="2"/>
      <c r="BN114" s="2"/>
      <c r="BU114" s="2"/>
      <c r="CB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</row>
    <row r="115" spans="2:102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M115" s="2"/>
      <c r="BN115" s="2"/>
      <c r="BU115" s="2"/>
      <c r="CB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</row>
    <row r="116" spans="2:102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M116" s="2"/>
      <c r="BN116" s="2"/>
      <c r="BU116" s="2"/>
      <c r="CB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</row>
    <row r="117" spans="2:102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M117" s="2"/>
      <c r="BN117" s="2"/>
      <c r="BU117" s="2"/>
      <c r="CB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</row>
    <row r="118" spans="2:102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M118" s="2"/>
      <c r="BN118" s="2"/>
      <c r="BU118" s="2"/>
      <c r="CB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</row>
    <row r="119" spans="2:102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M119" s="2"/>
      <c r="BN119" s="2"/>
      <c r="BU119" s="2"/>
      <c r="CB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</row>
    <row r="120" spans="2:102">
      <c r="B120" s="2"/>
      <c r="C120" s="2"/>
      <c r="E120" s="2"/>
      <c r="X120" s="2"/>
      <c r="Y120" s="2"/>
      <c r="Z120" s="2"/>
      <c r="AA120" s="2"/>
      <c r="AB120" s="2"/>
      <c r="AC120" s="2"/>
      <c r="AD120" s="2"/>
      <c r="AE120" s="2"/>
      <c r="AK120" s="2"/>
      <c r="AL120" s="2"/>
      <c r="AM120" s="2"/>
      <c r="AN120" s="2"/>
      <c r="AO120" s="2"/>
      <c r="AP120" s="2"/>
      <c r="AQ120" s="2"/>
      <c r="AR120" s="2"/>
      <c r="AX120" s="2"/>
      <c r="AY120" s="2"/>
      <c r="AZ120" s="2"/>
      <c r="BA120" s="2"/>
      <c r="BB120" s="2"/>
      <c r="BC120" s="2"/>
      <c r="BD120" s="2"/>
      <c r="BE120" s="2"/>
      <c r="BM120" s="2"/>
      <c r="BN120" s="2"/>
      <c r="BU120" s="2"/>
      <c r="CB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</row>
    <row r="121" spans="2:102">
      <c r="B121" s="2"/>
      <c r="C121" s="2"/>
      <c r="E121" s="2"/>
      <c r="X121" s="2"/>
      <c r="Y121" s="2"/>
      <c r="Z121" s="2"/>
      <c r="AA121" s="2"/>
      <c r="AB121" s="2"/>
      <c r="AC121" s="2"/>
      <c r="AD121" s="2"/>
      <c r="AE121" s="2"/>
      <c r="AK121" s="2"/>
      <c r="AL121" s="2"/>
      <c r="AM121" s="2"/>
      <c r="AN121" s="2"/>
      <c r="AO121" s="2"/>
      <c r="AP121" s="2"/>
      <c r="AQ121" s="2"/>
      <c r="AR121" s="2"/>
      <c r="AX121" s="2"/>
      <c r="AY121" s="2"/>
      <c r="AZ121" s="2"/>
      <c r="BA121" s="2"/>
      <c r="BB121" s="2"/>
      <c r="BC121" s="2"/>
      <c r="BD121" s="2"/>
      <c r="BE121" s="2"/>
      <c r="BM121" s="2"/>
      <c r="BN121" s="2"/>
      <c r="BU121" s="2"/>
      <c r="CB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</row>
    <row r="122" spans="2:102">
      <c r="B122" s="2"/>
      <c r="C122" s="2"/>
      <c r="E122" s="2"/>
      <c r="X122" s="2"/>
      <c r="Y122" s="2"/>
      <c r="Z122" s="2"/>
      <c r="AA122" s="2"/>
      <c r="AB122" s="2"/>
      <c r="AC122" s="2"/>
      <c r="AD122" s="2"/>
      <c r="AE122" s="2"/>
      <c r="AK122" s="2"/>
      <c r="AL122" s="2"/>
      <c r="AM122" s="2"/>
      <c r="AN122" s="2"/>
      <c r="AO122" s="2"/>
      <c r="AP122" s="2"/>
      <c r="AQ122" s="2"/>
      <c r="AR122" s="2"/>
      <c r="AX122" s="2"/>
      <c r="AY122" s="2"/>
      <c r="AZ122" s="2"/>
      <c r="BA122" s="2"/>
      <c r="BB122" s="2"/>
      <c r="BC122" s="2"/>
      <c r="BD122" s="2"/>
      <c r="BE122" s="2"/>
      <c r="BM122" s="2"/>
      <c r="BN122" s="2"/>
      <c r="BU122" s="2"/>
      <c r="CB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</row>
    <row r="123" spans="2:102">
      <c r="B123" s="2"/>
      <c r="C123" s="2"/>
      <c r="E123" s="2"/>
      <c r="X123" s="2"/>
      <c r="Y123" s="2"/>
      <c r="Z123" s="2"/>
      <c r="AA123" s="2"/>
      <c r="AB123" s="2"/>
      <c r="AC123" s="2"/>
      <c r="AD123" s="2"/>
      <c r="AE123" s="2"/>
      <c r="AK123" s="2"/>
      <c r="AL123" s="2"/>
      <c r="AM123" s="2"/>
      <c r="AN123" s="2"/>
      <c r="AO123" s="2"/>
      <c r="AP123" s="2"/>
      <c r="AQ123" s="2"/>
      <c r="AR123" s="2"/>
      <c r="AX123" s="2"/>
      <c r="AY123" s="2"/>
      <c r="AZ123" s="2"/>
      <c r="BA123" s="2"/>
      <c r="BB123" s="2"/>
      <c r="BC123" s="2"/>
      <c r="BD123" s="2"/>
      <c r="BE123" s="2"/>
      <c r="BM123" s="2"/>
      <c r="BN123" s="2"/>
      <c r="BU123" s="2"/>
      <c r="CB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</row>
    <row r="124" spans="2:102">
      <c r="B124" s="2"/>
      <c r="C124" s="2"/>
      <c r="E124" s="2"/>
      <c r="X124" s="2"/>
      <c r="Y124" s="2"/>
      <c r="Z124" s="2"/>
      <c r="AA124" s="2"/>
      <c r="AB124" s="2"/>
      <c r="AC124" s="2"/>
      <c r="AD124" s="2"/>
      <c r="AE124" s="2"/>
      <c r="AK124" s="2"/>
      <c r="AL124" s="2"/>
      <c r="AM124" s="2"/>
      <c r="AN124" s="2"/>
      <c r="AO124" s="2"/>
      <c r="AP124" s="2"/>
      <c r="AQ124" s="2"/>
      <c r="AR124" s="2"/>
      <c r="AX124" s="2"/>
      <c r="AY124" s="2"/>
      <c r="AZ124" s="2"/>
      <c r="BA124" s="2"/>
      <c r="BB124" s="2"/>
      <c r="BC124" s="2"/>
      <c r="BD124" s="2"/>
      <c r="BE124" s="2"/>
      <c r="BM124" s="2"/>
      <c r="BN124" s="2"/>
      <c r="BU124" s="2"/>
      <c r="CB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</row>
    <row r="125" spans="2:102">
      <c r="B125" s="2"/>
      <c r="C125" s="2"/>
      <c r="E125" s="2"/>
      <c r="X125" s="2"/>
      <c r="Y125" s="2"/>
      <c r="Z125" s="2"/>
      <c r="AA125" s="2"/>
      <c r="AB125" s="2"/>
      <c r="AC125" s="2"/>
      <c r="AD125" s="2"/>
      <c r="AE125" s="2"/>
      <c r="AK125" s="2"/>
      <c r="AL125" s="2"/>
      <c r="AM125" s="2"/>
      <c r="AN125" s="2"/>
      <c r="AO125" s="2"/>
      <c r="AP125" s="2"/>
      <c r="AQ125" s="2"/>
      <c r="AR125" s="2"/>
      <c r="AX125" s="2"/>
      <c r="AY125" s="2"/>
      <c r="AZ125" s="2"/>
      <c r="BA125" s="2"/>
      <c r="BB125" s="2"/>
      <c r="BC125" s="2"/>
      <c r="BD125" s="2"/>
      <c r="BE125" s="2"/>
      <c r="BM125" s="2"/>
      <c r="BN125" s="2"/>
      <c r="BU125" s="2"/>
      <c r="CB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</row>
    <row r="126" spans="2:102">
      <c r="B126" s="2"/>
      <c r="C126" s="2"/>
      <c r="E126" s="2"/>
      <c r="X126" s="2"/>
      <c r="Y126" s="2"/>
      <c r="Z126" s="2"/>
      <c r="AA126" s="2"/>
      <c r="AB126" s="2"/>
      <c r="AC126" s="2"/>
      <c r="AD126" s="2"/>
      <c r="AE126" s="2"/>
      <c r="AK126" s="2"/>
      <c r="AL126" s="2"/>
      <c r="AM126" s="2"/>
      <c r="AN126" s="2"/>
      <c r="AO126" s="2"/>
      <c r="AP126" s="2"/>
      <c r="AQ126" s="2"/>
      <c r="AR126" s="2"/>
      <c r="AX126" s="2"/>
      <c r="AY126" s="2"/>
      <c r="AZ126" s="2"/>
      <c r="BA126" s="2"/>
      <c r="BB126" s="2"/>
      <c r="BC126" s="2"/>
      <c r="BD126" s="2"/>
      <c r="BE126" s="2"/>
      <c r="BM126" s="2"/>
      <c r="BN126" s="2"/>
      <c r="BU126" s="2"/>
      <c r="CB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</row>
    <row r="127" spans="2:102">
      <c r="B127" s="2"/>
      <c r="C127" s="2"/>
      <c r="E127" s="2"/>
      <c r="X127" s="2"/>
      <c r="Y127" s="2"/>
      <c r="Z127" s="2"/>
      <c r="AA127" s="2"/>
      <c r="AB127" s="2"/>
      <c r="AC127" s="2"/>
      <c r="AD127" s="2"/>
      <c r="AE127" s="2"/>
      <c r="AK127" s="2"/>
      <c r="AL127" s="2"/>
      <c r="AM127" s="2"/>
      <c r="AN127" s="2"/>
      <c r="AO127" s="2"/>
      <c r="AP127" s="2"/>
      <c r="AQ127" s="2"/>
      <c r="AR127" s="2"/>
      <c r="AX127" s="2"/>
      <c r="AY127" s="2"/>
      <c r="AZ127" s="2"/>
      <c r="BA127" s="2"/>
      <c r="BB127" s="2"/>
      <c r="BC127" s="2"/>
      <c r="BD127" s="2"/>
      <c r="BE127" s="2"/>
      <c r="BM127" s="2"/>
      <c r="BN127" s="2"/>
      <c r="BU127" s="2"/>
      <c r="CB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</row>
    <row r="128" spans="2:102">
      <c r="B128" s="2"/>
      <c r="C128" s="2"/>
      <c r="E128" s="2"/>
      <c r="X128" s="2"/>
      <c r="Y128" s="2"/>
      <c r="Z128" s="2"/>
      <c r="AA128" s="2"/>
      <c r="AB128" s="2"/>
      <c r="AC128" s="2"/>
      <c r="AD128" s="2"/>
      <c r="AE128" s="2"/>
      <c r="AK128" s="2"/>
      <c r="AL128" s="2"/>
      <c r="AM128" s="2"/>
      <c r="AN128" s="2"/>
      <c r="AO128" s="2"/>
      <c r="AP128" s="2"/>
      <c r="AQ128" s="2"/>
      <c r="AR128" s="2"/>
      <c r="AX128" s="2"/>
      <c r="AY128" s="2"/>
      <c r="AZ128" s="2"/>
      <c r="BA128" s="2"/>
      <c r="BB128" s="2"/>
      <c r="BC128" s="2"/>
      <c r="BD128" s="2"/>
      <c r="BE128" s="2"/>
      <c r="BM128" s="2"/>
      <c r="BN128" s="2"/>
      <c r="BU128" s="2"/>
      <c r="CB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</row>
    <row r="129" spans="2:102">
      <c r="B129" s="2"/>
      <c r="C129" s="2"/>
      <c r="E129" s="2"/>
      <c r="X129" s="2"/>
      <c r="Y129" s="2"/>
      <c r="Z129" s="2"/>
      <c r="AA129" s="2"/>
      <c r="AB129" s="2"/>
      <c r="AC129" s="2"/>
      <c r="AD129" s="2"/>
      <c r="AE129" s="2"/>
      <c r="AK129" s="2"/>
      <c r="AL129" s="2"/>
      <c r="AM129" s="2"/>
      <c r="AN129" s="2"/>
      <c r="AO129" s="2"/>
      <c r="AP129" s="2"/>
      <c r="AQ129" s="2"/>
      <c r="AR129" s="2"/>
      <c r="AX129" s="2"/>
      <c r="AY129" s="2"/>
      <c r="AZ129" s="2"/>
      <c r="BA129" s="2"/>
      <c r="BB129" s="2"/>
      <c r="BC129" s="2"/>
      <c r="BD129" s="2"/>
      <c r="BE129" s="2"/>
      <c r="BM129" s="2"/>
      <c r="BN129" s="2"/>
      <c r="BU129" s="2"/>
      <c r="CB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</row>
    <row r="130" spans="2:102">
      <c r="B130" s="2"/>
      <c r="C130" s="2"/>
      <c r="E130" s="2"/>
      <c r="X130" s="2"/>
      <c r="Y130" s="2"/>
      <c r="Z130" s="2"/>
      <c r="AA130" s="2"/>
      <c r="AB130" s="2"/>
      <c r="AC130" s="2"/>
      <c r="AD130" s="2"/>
      <c r="AE130" s="2"/>
      <c r="AK130" s="2"/>
      <c r="AL130" s="2"/>
      <c r="AM130" s="2"/>
      <c r="AN130" s="2"/>
      <c r="AO130" s="2"/>
      <c r="AP130" s="2"/>
      <c r="AQ130" s="2"/>
      <c r="AR130" s="2"/>
      <c r="AX130" s="2"/>
      <c r="AY130" s="2"/>
      <c r="AZ130" s="2"/>
      <c r="BA130" s="2"/>
      <c r="BB130" s="2"/>
      <c r="BC130" s="2"/>
      <c r="BD130" s="2"/>
      <c r="BE130" s="2"/>
      <c r="BM130" s="2"/>
      <c r="BN130" s="2"/>
      <c r="BU130" s="2"/>
      <c r="CB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</row>
    <row r="131" spans="2:102">
      <c r="B131" s="2"/>
      <c r="C131" s="2"/>
      <c r="E131" s="2"/>
      <c r="X131" s="2"/>
      <c r="Y131" s="2"/>
      <c r="Z131" s="2"/>
      <c r="AA131" s="2"/>
      <c r="AB131" s="2"/>
      <c r="AC131" s="2"/>
      <c r="AD131" s="2"/>
      <c r="AE131" s="2"/>
      <c r="AK131" s="2"/>
      <c r="AL131" s="2"/>
      <c r="AM131" s="2"/>
      <c r="AN131" s="2"/>
      <c r="AO131" s="2"/>
      <c r="AP131" s="2"/>
      <c r="AQ131" s="2"/>
      <c r="AR131" s="2"/>
      <c r="AX131" s="2"/>
      <c r="AY131" s="2"/>
      <c r="AZ131" s="2"/>
      <c r="BA131" s="2"/>
      <c r="BB131" s="2"/>
      <c r="BC131" s="2"/>
      <c r="BD131" s="2"/>
      <c r="BE131" s="2"/>
      <c r="BM131" s="2"/>
      <c r="BN131" s="2"/>
      <c r="BU131" s="2"/>
      <c r="CB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</row>
    <row r="132" spans="2:102">
      <c r="B132" s="2"/>
      <c r="C132" s="2"/>
      <c r="E132" s="2"/>
      <c r="X132" s="2"/>
      <c r="Y132" s="2"/>
      <c r="Z132" s="2"/>
      <c r="AA132" s="2"/>
      <c r="AB132" s="2"/>
      <c r="AC132" s="2"/>
      <c r="AD132" s="2"/>
      <c r="AE132" s="2"/>
      <c r="AK132" s="2"/>
      <c r="AL132" s="2"/>
      <c r="AM132" s="2"/>
      <c r="AN132" s="2"/>
      <c r="AO132" s="2"/>
      <c r="AP132" s="2"/>
      <c r="AQ132" s="2"/>
      <c r="AR132" s="2"/>
      <c r="AX132" s="2"/>
      <c r="AY132" s="2"/>
      <c r="AZ132" s="2"/>
      <c r="BA132" s="2"/>
      <c r="BB132" s="2"/>
      <c r="BC132" s="2"/>
      <c r="BD132" s="2"/>
      <c r="BE132" s="2"/>
      <c r="BM132" s="2"/>
      <c r="BN132" s="2"/>
      <c r="BU132" s="2"/>
      <c r="CB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</row>
    <row r="133" spans="2:102">
      <c r="B133" s="2"/>
      <c r="C133" s="2"/>
      <c r="E133" s="2"/>
      <c r="X133" s="2"/>
      <c r="Y133" s="2"/>
      <c r="Z133" s="2"/>
      <c r="AA133" s="2"/>
      <c r="AB133" s="2"/>
      <c r="AC133" s="2"/>
      <c r="AD133" s="2"/>
      <c r="AE133" s="2"/>
      <c r="AK133" s="2"/>
      <c r="AL133" s="2"/>
      <c r="AM133" s="2"/>
      <c r="AN133" s="2"/>
      <c r="AO133" s="2"/>
      <c r="AP133" s="2"/>
      <c r="AQ133" s="2"/>
      <c r="AR133" s="2"/>
      <c r="AX133" s="2"/>
      <c r="AY133" s="2"/>
      <c r="AZ133" s="2"/>
      <c r="BA133" s="2"/>
      <c r="BB133" s="2"/>
      <c r="BC133" s="2"/>
      <c r="BD133" s="2"/>
      <c r="BE133" s="2"/>
      <c r="BM133" s="2"/>
      <c r="BN133" s="2"/>
      <c r="BU133" s="2"/>
      <c r="CB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</row>
    <row r="134" spans="2:102">
      <c r="B134" s="2"/>
      <c r="C134" s="2"/>
      <c r="E134" s="2"/>
      <c r="X134" s="2"/>
      <c r="Y134" s="2"/>
      <c r="Z134" s="2"/>
      <c r="AA134" s="2"/>
      <c r="AB134" s="2"/>
      <c r="AC134" s="2"/>
      <c r="AD134" s="2"/>
      <c r="AE134" s="2"/>
      <c r="AK134" s="2"/>
      <c r="AL134" s="2"/>
      <c r="AM134" s="2"/>
      <c r="AN134" s="2"/>
      <c r="AO134" s="2"/>
      <c r="AP134" s="2"/>
      <c r="AQ134" s="2"/>
      <c r="AR134" s="2"/>
      <c r="AX134" s="2"/>
      <c r="AY134" s="2"/>
      <c r="AZ134" s="2"/>
      <c r="BA134" s="2"/>
      <c r="BB134" s="2"/>
      <c r="BC134" s="2"/>
      <c r="BD134" s="2"/>
      <c r="BE134" s="2"/>
      <c r="BM134" s="2"/>
      <c r="BN134" s="2"/>
      <c r="BU134" s="2"/>
      <c r="CB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</row>
    <row r="135" spans="2:102">
      <c r="B135" s="2"/>
      <c r="C135" s="2"/>
      <c r="E135" s="2"/>
      <c r="X135" s="2"/>
      <c r="Y135" s="2"/>
      <c r="Z135" s="2"/>
      <c r="AA135" s="2"/>
      <c r="AB135" s="2"/>
      <c r="AC135" s="2"/>
      <c r="AD135" s="2"/>
      <c r="AE135" s="2"/>
      <c r="AK135" s="2"/>
      <c r="AL135" s="2"/>
      <c r="AM135" s="2"/>
      <c r="AN135" s="2"/>
      <c r="AO135" s="2"/>
      <c r="AP135" s="2"/>
      <c r="AQ135" s="2"/>
      <c r="AR135" s="2"/>
      <c r="AX135" s="2"/>
      <c r="AY135" s="2"/>
      <c r="AZ135" s="2"/>
      <c r="BA135" s="2"/>
      <c r="BB135" s="2"/>
      <c r="BC135" s="2"/>
      <c r="BD135" s="2"/>
      <c r="BE135" s="2"/>
      <c r="BM135" s="2"/>
      <c r="BN135" s="2"/>
      <c r="BU135" s="2"/>
      <c r="CB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</row>
    <row r="136" spans="2:102">
      <c r="B136" s="2"/>
      <c r="C136" s="2"/>
      <c r="E136" s="2"/>
      <c r="X136" s="2"/>
      <c r="Y136" s="2"/>
      <c r="Z136" s="2"/>
      <c r="AA136" s="2"/>
      <c r="AB136" s="2"/>
      <c r="AC136" s="2"/>
      <c r="AD136" s="2"/>
      <c r="AE136" s="2"/>
      <c r="AK136" s="2"/>
      <c r="AL136" s="2"/>
      <c r="AM136" s="2"/>
      <c r="AN136" s="2"/>
      <c r="AO136" s="2"/>
      <c r="AP136" s="2"/>
      <c r="AQ136" s="2"/>
      <c r="AR136" s="2"/>
      <c r="AX136" s="2"/>
      <c r="AY136" s="2"/>
      <c r="AZ136" s="2"/>
      <c r="BA136" s="2"/>
      <c r="BB136" s="2"/>
      <c r="BC136" s="2"/>
      <c r="BD136" s="2"/>
      <c r="BE136" s="2"/>
      <c r="BM136" s="2"/>
      <c r="BN136" s="2"/>
      <c r="BU136" s="2"/>
      <c r="CB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</row>
    <row r="137" spans="2:102">
      <c r="B137" s="2"/>
      <c r="C137" s="2"/>
      <c r="E137" s="2"/>
      <c r="X137" s="2"/>
      <c r="Y137" s="2"/>
      <c r="Z137" s="2"/>
      <c r="AA137" s="2"/>
      <c r="AB137" s="2"/>
      <c r="AC137" s="2"/>
      <c r="AD137" s="2"/>
      <c r="AE137" s="2"/>
      <c r="AK137" s="2"/>
      <c r="AL137" s="2"/>
      <c r="AM137" s="2"/>
      <c r="AN137" s="2"/>
      <c r="AO137" s="2"/>
      <c r="AP137" s="2"/>
      <c r="AQ137" s="2"/>
      <c r="AR137" s="2"/>
      <c r="AX137" s="2"/>
      <c r="AY137" s="2"/>
      <c r="AZ137" s="2"/>
      <c r="BA137" s="2"/>
      <c r="BB137" s="2"/>
      <c r="BC137" s="2"/>
      <c r="BD137" s="2"/>
      <c r="BE137" s="2"/>
      <c r="BM137" s="2"/>
      <c r="BN137" s="2"/>
      <c r="BU137" s="2"/>
      <c r="CB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</row>
    <row r="138" spans="2:102">
      <c r="B138" s="2"/>
      <c r="C138" s="2"/>
      <c r="E138" s="2"/>
      <c r="X138" s="2"/>
      <c r="Y138" s="2"/>
      <c r="Z138" s="2"/>
      <c r="AA138" s="2"/>
      <c r="AB138" s="2"/>
      <c r="AC138" s="2"/>
      <c r="AD138" s="2"/>
      <c r="AE138" s="2"/>
      <c r="AK138" s="2"/>
      <c r="AL138" s="2"/>
      <c r="AM138" s="2"/>
      <c r="AN138" s="2"/>
      <c r="AO138" s="2"/>
      <c r="AP138" s="2"/>
      <c r="AQ138" s="2"/>
      <c r="AR138" s="2"/>
      <c r="AX138" s="2"/>
      <c r="AY138" s="2"/>
      <c r="AZ138" s="2"/>
      <c r="BA138" s="2"/>
      <c r="BB138" s="2"/>
      <c r="BC138" s="2"/>
      <c r="BD138" s="2"/>
      <c r="BE138" s="2"/>
      <c r="BM138" s="2"/>
      <c r="BN138" s="2"/>
      <c r="BU138" s="2"/>
      <c r="CB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</row>
    <row r="139" spans="2:102">
      <c r="B139" s="2"/>
      <c r="C139" s="2"/>
      <c r="E139" s="2"/>
      <c r="X139" s="2"/>
      <c r="Y139" s="2"/>
      <c r="Z139" s="2"/>
      <c r="AA139" s="2"/>
      <c r="AB139" s="2"/>
      <c r="AC139" s="2"/>
      <c r="AD139" s="2"/>
      <c r="AE139" s="2"/>
      <c r="AK139" s="2"/>
      <c r="AL139" s="2"/>
      <c r="AM139" s="2"/>
      <c r="AN139" s="2"/>
      <c r="AO139" s="2"/>
      <c r="AP139" s="2"/>
      <c r="AQ139" s="2"/>
      <c r="AR139" s="2"/>
      <c r="AX139" s="2"/>
      <c r="AY139" s="2"/>
      <c r="AZ139" s="2"/>
      <c r="BA139" s="2"/>
      <c r="BB139" s="2"/>
      <c r="BC139" s="2"/>
      <c r="BD139" s="2"/>
      <c r="BE139" s="2"/>
      <c r="BM139" s="2"/>
      <c r="BN139" s="2"/>
      <c r="BU139" s="2"/>
      <c r="CB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</row>
    <row r="140" spans="2:102">
      <c r="B140" s="2"/>
      <c r="C140" s="2"/>
      <c r="E140" s="2"/>
      <c r="X140" s="2"/>
      <c r="Y140" s="2"/>
      <c r="Z140" s="2"/>
      <c r="AA140" s="2"/>
      <c r="AB140" s="2"/>
      <c r="AC140" s="2"/>
      <c r="AD140" s="2"/>
      <c r="AE140" s="2"/>
      <c r="AK140" s="2"/>
      <c r="AL140" s="2"/>
      <c r="AM140" s="2"/>
      <c r="AN140" s="2"/>
      <c r="AO140" s="2"/>
      <c r="AP140" s="2"/>
      <c r="AQ140" s="2"/>
      <c r="AR140" s="2"/>
      <c r="AX140" s="2"/>
      <c r="AY140" s="2"/>
      <c r="AZ140" s="2"/>
      <c r="BA140" s="2"/>
      <c r="BB140" s="2"/>
      <c r="BC140" s="2"/>
      <c r="BD140" s="2"/>
      <c r="BE140" s="2"/>
      <c r="BM140" s="2"/>
      <c r="BN140" s="2"/>
      <c r="BU140" s="2"/>
      <c r="CB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</row>
    <row r="141" spans="2:102">
      <c r="B141" s="2"/>
      <c r="C141" s="2"/>
      <c r="E141" s="2"/>
      <c r="X141" s="2"/>
      <c r="Y141" s="2"/>
      <c r="Z141" s="2"/>
      <c r="AA141" s="2"/>
      <c r="AB141" s="2"/>
      <c r="AC141" s="2"/>
      <c r="AD141" s="2"/>
      <c r="AE141" s="2"/>
      <c r="AK141" s="2"/>
      <c r="AL141" s="2"/>
      <c r="AM141" s="2"/>
      <c r="AN141" s="2"/>
      <c r="AO141" s="2"/>
      <c r="AP141" s="2"/>
      <c r="AQ141" s="2"/>
      <c r="AR141" s="2"/>
      <c r="AX141" s="2"/>
      <c r="AY141" s="2"/>
      <c r="AZ141" s="2"/>
      <c r="BA141" s="2"/>
      <c r="BB141" s="2"/>
      <c r="BC141" s="2"/>
      <c r="BD141" s="2"/>
      <c r="BE141" s="2"/>
      <c r="BM141" s="2"/>
      <c r="BN141" s="2"/>
      <c r="BU141" s="2"/>
      <c r="CB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</row>
    <row r="142" spans="2:102">
      <c r="B142" s="2"/>
      <c r="C142" s="2"/>
      <c r="E142" s="2"/>
      <c r="X142" s="2"/>
      <c r="Y142" s="2"/>
      <c r="Z142" s="2"/>
      <c r="AA142" s="2"/>
      <c r="AB142" s="2"/>
      <c r="AC142" s="2"/>
      <c r="AD142" s="2"/>
      <c r="AE142" s="2"/>
      <c r="AK142" s="2"/>
      <c r="AL142" s="2"/>
      <c r="AM142" s="2"/>
      <c r="AN142" s="2"/>
      <c r="AO142" s="2"/>
      <c r="AP142" s="2"/>
      <c r="AQ142" s="2"/>
      <c r="AR142" s="2"/>
      <c r="AX142" s="2"/>
      <c r="AY142" s="2"/>
      <c r="AZ142" s="2"/>
      <c r="BA142" s="2"/>
      <c r="BB142" s="2"/>
      <c r="BC142" s="2"/>
      <c r="BD142" s="2"/>
      <c r="BE142" s="2"/>
      <c r="BM142" s="2"/>
      <c r="BN142" s="2"/>
      <c r="BU142" s="2"/>
      <c r="CB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</row>
    <row r="143" spans="2:102">
      <c r="B143" s="2"/>
      <c r="C143" s="2"/>
      <c r="E143" s="2"/>
      <c r="X143" s="2"/>
      <c r="Y143" s="2"/>
      <c r="Z143" s="2"/>
      <c r="AA143" s="2"/>
      <c r="AB143" s="2"/>
      <c r="AC143" s="2"/>
      <c r="AD143" s="2"/>
      <c r="AE143" s="2"/>
      <c r="AK143" s="2"/>
      <c r="AL143" s="2"/>
      <c r="AM143" s="2"/>
      <c r="AN143" s="2"/>
      <c r="AO143" s="2"/>
      <c r="AP143" s="2"/>
      <c r="AQ143" s="2"/>
      <c r="AR143" s="2"/>
      <c r="AX143" s="2"/>
      <c r="AY143" s="2"/>
      <c r="AZ143" s="2"/>
      <c r="BA143" s="2"/>
      <c r="BB143" s="2"/>
      <c r="BC143" s="2"/>
      <c r="BD143" s="2"/>
      <c r="BE143" s="2"/>
      <c r="BM143" s="2"/>
      <c r="BN143" s="2"/>
      <c r="BU143" s="2"/>
      <c r="CB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</row>
    <row r="144" spans="2:102">
      <c r="B144" s="2"/>
      <c r="C144" s="2"/>
      <c r="E144" s="2"/>
      <c r="X144" s="2"/>
      <c r="Y144" s="2"/>
      <c r="Z144" s="2"/>
      <c r="AA144" s="2"/>
      <c r="AB144" s="2"/>
      <c r="AC144" s="2"/>
      <c r="AD144" s="2"/>
      <c r="AE144" s="2"/>
      <c r="AK144" s="2"/>
      <c r="AL144" s="2"/>
      <c r="AM144" s="2"/>
      <c r="AN144" s="2"/>
      <c r="AO144" s="2"/>
      <c r="AP144" s="2"/>
      <c r="AQ144" s="2"/>
      <c r="AR144" s="2"/>
      <c r="AX144" s="2"/>
      <c r="AY144" s="2"/>
      <c r="AZ144" s="2"/>
      <c r="BA144" s="2"/>
      <c r="BB144" s="2"/>
      <c r="BC144" s="2"/>
      <c r="BD144" s="2"/>
      <c r="BE144" s="2"/>
      <c r="BM144" s="2"/>
      <c r="BN144" s="2"/>
      <c r="BU144" s="2"/>
      <c r="CB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</row>
    <row r="145" spans="2:102">
      <c r="B145" s="2"/>
      <c r="C145" s="2"/>
      <c r="E145" s="2"/>
      <c r="X145" s="2"/>
      <c r="Y145" s="2"/>
      <c r="Z145" s="2"/>
      <c r="AA145" s="2"/>
      <c r="AB145" s="2"/>
      <c r="AC145" s="2"/>
      <c r="AD145" s="2"/>
      <c r="AE145" s="2"/>
      <c r="AK145" s="2"/>
      <c r="AL145" s="2"/>
      <c r="AM145" s="2"/>
      <c r="AN145" s="2"/>
      <c r="AO145" s="2"/>
      <c r="AP145" s="2"/>
      <c r="AQ145" s="2"/>
      <c r="AR145" s="2"/>
      <c r="AX145" s="2"/>
      <c r="AY145" s="2"/>
      <c r="AZ145" s="2"/>
      <c r="BA145" s="2"/>
      <c r="BB145" s="2"/>
      <c r="BC145" s="2"/>
      <c r="BD145" s="2"/>
      <c r="BE145" s="2"/>
      <c r="BM145" s="2"/>
      <c r="BN145" s="2"/>
      <c r="BU145" s="2"/>
      <c r="CB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</row>
    <row r="146" spans="2:102">
      <c r="B146" s="2"/>
      <c r="C146" s="2"/>
      <c r="E146" s="2"/>
      <c r="X146" s="2"/>
      <c r="Y146" s="2"/>
      <c r="Z146" s="2"/>
      <c r="AA146" s="2"/>
      <c r="AB146" s="2"/>
      <c r="AC146" s="2"/>
      <c r="AD146" s="2"/>
      <c r="AE146" s="2"/>
      <c r="AK146" s="2"/>
      <c r="AL146" s="2"/>
      <c r="AM146" s="2"/>
      <c r="AN146" s="2"/>
      <c r="AO146" s="2"/>
      <c r="AP146" s="2"/>
      <c r="AQ146" s="2"/>
      <c r="AR146" s="2"/>
      <c r="AX146" s="2"/>
      <c r="AY146" s="2"/>
      <c r="AZ146" s="2"/>
      <c r="BA146" s="2"/>
      <c r="BB146" s="2"/>
      <c r="BC146" s="2"/>
      <c r="BD146" s="2"/>
      <c r="BE146" s="2"/>
      <c r="BM146" s="2"/>
      <c r="BN146" s="2"/>
      <c r="BU146" s="2"/>
      <c r="CB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</row>
    <row r="147" spans="2:102">
      <c r="B147" s="2"/>
      <c r="C147" s="2"/>
      <c r="E147" s="2"/>
      <c r="X147" s="2"/>
      <c r="Y147" s="2"/>
      <c r="Z147" s="2"/>
      <c r="AA147" s="2"/>
      <c r="AB147" s="2"/>
      <c r="AC147" s="2"/>
      <c r="AD147" s="2"/>
      <c r="AE147" s="2"/>
      <c r="AK147" s="2"/>
      <c r="AL147" s="2"/>
      <c r="AM147" s="2"/>
      <c r="AN147" s="2"/>
      <c r="AO147" s="2"/>
      <c r="AP147" s="2"/>
      <c r="AQ147" s="2"/>
      <c r="AR147" s="2"/>
      <c r="AX147" s="2"/>
      <c r="AY147" s="2"/>
      <c r="AZ147" s="2"/>
      <c r="BA147" s="2"/>
      <c r="BB147" s="2"/>
      <c r="BC147" s="2"/>
      <c r="BD147" s="2"/>
      <c r="BE147" s="2"/>
      <c r="BM147" s="2"/>
      <c r="BN147" s="2"/>
      <c r="BU147" s="2"/>
      <c r="CB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</row>
    <row r="148" spans="2:102">
      <c r="B148" s="2"/>
      <c r="C148" s="2"/>
      <c r="E148" s="2"/>
      <c r="X148" s="2"/>
      <c r="Y148" s="2"/>
      <c r="Z148" s="2"/>
      <c r="AA148" s="2"/>
      <c r="AB148" s="2"/>
      <c r="AC148" s="2"/>
      <c r="AD148" s="2"/>
      <c r="AE148" s="2"/>
      <c r="AK148" s="2"/>
      <c r="AL148" s="2"/>
      <c r="AM148" s="2"/>
      <c r="AN148" s="2"/>
      <c r="AO148" s="2"/>
      <c r="AP148" s="2"/>
      <c r="AQ148" s="2"/>
      <c r="AR148" s="2"/>
      <c r="AX148" s="2"/>
      <c r="AY148" s="2"/>
      <c r="AZ148" s="2"/>
      <c r="BA148" s="2"/>
      <c r="BB148" s="2"/>
      <c r="BC148" s="2"/>
      <c r="BD148" s="2"/>
      <c r="BE148" s="2"/>
      <c r="BM148" s="2"/>
      <c r="BN148" s="2"/>
      <c r="BU148" s="2"/>
      <c r="CB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</row>
    <row r="149" spans="2:102">
      <c r="B149" s="2"/>
      <c r="C149" s="2"/>
      <c r="E149" s="2"/>
      <c r="X149" s="2"/>
      <c r="Y149" s="2"/>
      <c r="Z149" s="2"/>
      <c r="AA149" s="2"/>
      <c r="AB149" s="2"/>
      <c r="AC149" s="2"/>
      <c r="AD149" s="2"/>
      <c r="AE149" s="2"/>
      <c r="AK149" s="2"/>
      <c r="AL149" s="2"/>
      <c r="AM149" s="2"/>
      <c r="AN149" s="2"/>
      <c r="AO149" s="2"/>
      <c r="AP149" s="2"/>
      <c r="AQ149" s="2"/>
      <c r="AR149" s="2"/>
      <c r="AX149" s="2"/>
      <c r="AY149" s="2"/>
      <c r="AZ149" s="2"/>
      <c r="BA149" s="2"/>
      <c r="BB149" s="2"/>
      <c r="BC149" s="2"/>
      <c r="BD149" s="2"/>
      <c r="BE149" s="2"/>
      <c r="BM149" s="2"/>
      <c r="BN149" s="2"/>
      <c r="BU149" s="2"/>
      <c r="CB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</row>
    <row r="150" spans="2:102">
      <c r="B150" s="2"/>
      <c r="C150" s="2"/>
      <c r="E150" s="2"/>
      <c r="X150" s="2"/>
      <c r="Y150" s="2"/>
      <c r="Z150" s="2"/>
      <c r="AA150" s="2"/>
      <c r="AB150" s="2"/>
      <c r="AC150" s="2"/>
      <c r="AD150" s="2"/>
      <c r="AE150" s="2"/>
      <c r="AK150" s="2"/>
      <c r="AL150" s="2"/>
      <c r="AM150" s="2"/>
      <c r="AN150" s="2"/>
      <c r="AO150" s="2"/>
      <c r="AP150" s="2"/>
      <c r="AQ150" s="2"/>
      <c r="AR150" s="2"/>
      <c r="AX150" s="2"/>
      <c r="AY150" s="2"/>
      <c r="AZ150" s="2"/>
      <c r="BA150" s="2"/>
      <c r="BB150" s="2"/>
      <c r="BC150" s="2"/>
      <c r="BD150" s="2"/>
      <c r="BE150" s="2"/>
      <c r="BM150" s="2"/>
      <c r="BN150" s="2"/>
      <c r="BU150" s="2"/>
      <c r="CB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</row>
    <row r="151" spans="2:102">
      <c r="B151" s="2"/>
      <c r="C151" s="2"/>
      <c r="E151" s="2"/>
      <c r="X151" s="2"/>
      <c r="Y151" s="2"/>
      <c r="Z151" s="2"/>
      <c r="AA151" s="2"/>
      <c r="AB151" s="2"/>
      <c r="AC151" s="2"/>
      <c r="AD151" s="2"/>
      <c r="AE151" s="2"/>
      <c r="AK151" s="2"/>
      <c r="AL151" s="2"/>
      <c r="AM151" s="2"/>
      <c r="AN151" s="2"/>
      <c r="AO151" s="2"/>
      <c r="AP151" s="2"/>
      <c r="AQ151" s="2"/>
      <c r="AR151" s="2"/>
      <c r="AX151" s="2"/>
      <c r="AY151" s="2"/>
      <c r="AZ151" s="2"/>
      <c r="BA151" s="2"/>
      <c r="BB151" s="2"/>
      <c r="BC151" s="2"/>
      <c r="BD151" s="2"/>
      <c r="BE151" s="2"/>
      <c r="BM151" s="2"/>
      <c r="BN151" s="2"/>
      <c r="BU151" s="2"/>
      <c r="CB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</row>
    <row r="152" spans="2:102">
      <c r="B152" s="2"/>
      <c r="C152" s="2"/>
      <c r="E152" s="2"/>
      <c r="X152" s="2"/>
      <c r="Y152" s="2"/>
      <c r="Z152" s="2"/>
      <c r="AA152" s="2"/>
      <c r="AB152" s="2"/>
      <c r="AC152" s="2"/>
      <c r="AD152" s="2"/>
      <c r="AE152" s="2"/>
      <c r="AK152" s="2"/>
      <c r="AL152" s="2"/>
      <c r="AM152" s="2"/>
      <c r="AN152" s="2"/>
      <c r="AO152" s="2"/>
      <c r="AP152" s="2"/>
      <c r="AQ152" s="2"/>
      <c r="AR152" s="2"/>
      <c r="AX152" s="2"/>
      <c r="AY152" s="2"/>
      <c r="AZ152" s="2"/>
      <c r="BA152" s="2"/>
      <c r="BB152" s="2"/>
      <c r="BC152" s="2"/>
      <c r="BD152" s="2"/>
      <c r="BE152" s="2"/>
      <c r="BM152" s="2"/>
      <c r="BN152" s="2"/>
      <c r="BU152" s="2"/>
      <c r="CB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</row>
    <row r="153" spans="2:102">
      <c r="B153" s="2"/>
      <c r="C153" s="2"/>
      <c r="E153" s="2"/>
      <c r="X153" s="2"/>
      <c r="Y153" s="2"/>
      <c r="Z153" s="2"/>
      <c r="AA153" s="2"/>
      <c r="AB153" s="2"/>
      <c r="AC153" s="2"/>
      <c r="AD153" s="2"/>
      <c r="AE153" s="2"/>
      <c r="AK153" s="2"/>
      <c r="AL153" s="2"/>
      <c r="AM153" s="2"/>
      <c r="AN153" s="2"/>
      <c r="AO153" s="2"/>
      <c r="AP153" s="2"/>
      <c r="AQ153" s="2"/>
      <c r="AR153" s="2"/>
      <c r="AX153" s="2"/>
      <c r="AY153" s="2"/>
      <c r="AZ153" s="2"/>
      <c r="BA153" s="2"/>
      <c r="BB153" s="2"/>
      <c r="BC153" s="2"/>
      <c r="BD153" s="2"/>
      <c r="BE153" s="2"/>
      <c r="BM153" s="2"/>
      <c r="BN153" s="2"/>
      <c r="BU153" s="2"/>
      <c r="CB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</row>
    <row r="154" spans="2:102">
      <c r="B154" s="2"/>
      <c r="C154" s="2"/>
      <c r="E154" s="2"/>
      <c r="X154" s="2"/>
      <c r="Y154" s="2"/>
      <c r="Z154" s="2"/>
      <c r="AA154" s="2"/>
      <c r="AB154" s="2"/>
      <c r="AC154" s="2"/>
      <c r="AD154" s="2"/>
      <c r="AE154" s="2"/>
      <c r="AK154" s="2"/>
      <c r="AL154" s="2"/>
      <c r="AM154" s="2"/>
      <c r="AN154" s="2"/>
      <c r="AO154" s="2"/>
      <c r="AP154" s="2"/>
      <c r="AQ154" s="2"/>
      <c r="AR154" s="2"/>
      <c r="AX154" s="2"/>
      <c r="AY154" s="2"/>
      <c r="AZ154" s="2"/>
      <c r="BA154" s="2"/>
      <c r="BB154" s="2"/>
      <c r="BC154" s="2"/>
      <c r="BD154" s="2"/>
      <c r="BE154" s="2"/>
      <c r="BM154" s="2"/>
      <c r="BN154" s="2"/>
      <c r="BU154" s="2"/>
      <c r="CB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</row>
    <row r="155" spans="2:102">
      <c r="B155" s="2"/>
      <c r="C155" s="2"/>
      <c r="E155" s="2"/>
      <c r="X155" s="2"/>
      <c r="Y155" s="2"/>
      <c r="Z155" s="2"/>
      <c r="AA155" s="2"/>
      <c r="AB155" s="2"/>
      <c r="AC155" s="2"/>
      <c r="AD155" s="2"/>
      <c r="AE155" s="2"/>
      <c r="AK155" s="2"/>
      <c r="AL155" s="2"/>
      <c r="AM155" s="2"/>
      <c r="AN155" s="2"/>
      <c r="AO155" s="2"/>
      <c r="AP155" s="2"/>
      <c r="AQ155" s="2"/>
      <c r="AR155" s="2"/>
      <c r="AX155" s="2"/>
      <c r="AY155" s="2"/>
      <c r="AZ155" s="2"/>
      <c r="BA155" s="2"/>
      <c r="BB155" s="2"/>
      <c r="BC155" s="2"/>
      <c r="BD155" s="2"/>
      <c r="BE155" s="2"/>
      <c r="BM155" s="2"/>
      <c r="BN155" s="2"/>
      <c r="BU155" s="2"/>
      <c r="CB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</row>
    <row r="156" spans="2:102">
      <c r="B156" s="2"/>
      <c r="C156" s="2"/>
      <c r="E156" s="2"/>
      <c r="X156" s="2"/>
      <c r="Y156" s="2"/>
      <c r="Z156" s="2"/>
      <c r="AA156" s="2"/>
      <c r="AB156" s="2"/>
      <c r="AC156" s="2"/>
      <c r="AD156" s="2"/>
      <c r="AE156" s="2"/>
      <c r="AK156" s="2"/>
      <c r="AL156" s="2"/>
      <c r="AM156" s="2"/>
      <c r="AN156" s="2"/>
      <c r="AO156" s="2"/>
      <c r="AP156" s="2"/>
      <c r="AQ156" s="2"/>
      <c r="AR156" s="2"/>
      <c r="AX156" s="2"/>
      <c r="AY156" s="2"/>
      <c r="AZ156" s="2"/>
      <c r="BA156" s="2"/>
      <c r="BB156" s="2"/>
      <c r="BC156" s="2"/>
      <c r="BD156" s="2"/>
      <c r="BE156" s="2"/>
      <c r="BM156" s="2"/>
      <c r="BN156" s="2"/>
      <c r="BU156" s="2"/>
      <c r="CB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</row>
    <row r="157" spans="2:102">
      <c r="B157" s="2"/>
      <c r="C157" s="2"/>
      <c r="E157" s="2"/>
      <c r="X157" s="2"/>
      <c r="Y157" s="2"/>
      <c r="Z157" s="2"/>
      <c r="AA157" s="2"/>
      <c r="AB157" s="2"/>
      <c r="AC157" s="2"/>
      <c r="AD157" s="2"/>
      <c r="AE157" s="2"/>
      <c r="AK157" s="2"/>
      <c r="AL157" s="2"/>
      <c r="AM157" s="2"/>
      <c r="AN157" s="2"/>
      <c r="AO157" s="2"/>
      <c r="AP157" s="2"/>
      <c r="AQ157" s="2"/>
      <c r="AR157" s="2"/>
      <c r="AX157" s="2"/>
      <c r="AY157" s="2"/>
      <c r="AZ157" s="2"/>
      <c r="BA157" s="2"/>
      <c r="BB157" s="2"/>
      <c r="BC157" s="2"/>
      <c r="BD157" s="2"/>
      <c r="BE157" s="2"/>
      <c r="BM157" s="2"/>
      <c r="BN157" s="2"/>
      <c r="BU157" s="2"/>
      <c r="CB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</row>
    <row r="158" spans="2:102">
      <c r="B158" s="2"/>
      <c r="C158" s="2"/>
      <c r="E158" s="2"/>
      <c r="X158" s="2"/>
      <c r="Y158" s="2"/>
      <c r="Z158" s="2"/>
      <c r="AA158" s="2"/>
      <c r="AB158" s="2"/>
      <c r="AC158" s="2"/>
      <c r="AD158" s="2"/>
      <c r="AE158" s="2"/>
      <c r="AK158" s="2"/>
      <c r="AL158" s="2"/>
      <c r="AM158" s="2"/>
      <c r="AN158" s="2"/>
      <c r="AO158" s="2"/>
      <c r="AP158" s="2"/>
      <c r="AQ158" s="2"/>
      <c r="AR158" s="2"/>
      <c r="AX158" s="2"/>
      <c r="AY158" s="2"/>
      <c r="AZ158" s="2"/>
      <c r="BA158" s="2"/>
      <c r="BB158" s="2"/>
      <c r="BC158" s="2"/>
      <c r="BD158" s="2"/>
      <c r="BE158" s="2"/>
      <c r="BM158" s="2"/>
      <c r="BN158" s="2"/>
      <c r="BU158" s="2"/>
      <c r="CB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</row>
    <row r="159" spans="2:102">
      <c r="B159" s="2"/>
      <c r="C159" s="2"/>
      <c r="E159" s="2"/>
      <c r="X159" s="2"/>
      <c r="Y159" s="2"/>
      <c r="Z159" s="2"/>
      <c r="AA159" s="2"/>
      <c r="AB159" s="2"/>
      <c r="AC159" s="2"/>
      <c r="AD159" s="2"/>
      <c r="AE159" s="2"/>
      <c r="AK159" s="2"/>
      <c r="AL159" s="2"/>
      <c r="AM159" s="2"/>
      <c r="AN159" s="2"/>
      <c r="AO159" s="2"/>
      <c r="AP159" s="2"/>
      <c r="AQ159" s="2"/>
      <c r="AR159" s="2"/>
      <c r="AX159" s="2"/>
      <c r="AY159" s="2"/>
      <c r="AZ159" s="2"/>
      <c r="BA159" s="2"/>
      <c r="BB159" s="2"/>
      <c r="BC159" s="2"/>
      <c r="BD159" s="2"/>
      <c r="BE159" s="2"/>
      <c r="BM159" s="2"/>
      <c r="BN159" s="2"/>
      <c r="BU159" s="2"/>
      <c r="CB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</row>
    <row r="160" spans="2:102">
      <c r="B160" s="2"/>
      <c r="C160" s="2"/>
      <c r="E160" s="2"/>
      <c r="X160" s="2"/>
      <c r="Y160" s="2"/>
      <c r="Z160" s="2"/>
      <c r="AA160" s="2"/>
      <c r="AB160" s="2"/>
      <c r="AC160" s="2"/>
      <c r="AD160" s="2"/>
      <c r="AE160" s="2"/>
      <c r="AK160" s="2"/>
      <c r="AL160" s="2"/>
      <c r="AM160" s="2"/>
      <c r="AN160" s="2"/>
      <c r="AO160" s="2"/>
      <c r="AP160" s="2"/>
      <c r="AQ160" s="2"/>
      <c r="AR160" s="2"/>
      <c r="AX160" s="2"/>
      <c r="AY160" s="2"/>
      <c r="AZ160" s="2"/>
      <c r="BA160" s="2"/>
      <c r="BB160" s="2"/>
      <c r="BC160" s="2"/>
      <c r="BD160" s="2"/>
      <c r="BE160" s="2"/>
      <c r="BM160" s="2"/>
      <c r="BN160" s="2"/>
      <c r="BU160" s="2"/>
      <c r="CB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</row>
    <row r="161" spans="2:102">
      <c r="B161" s="2"/>
      <c r="C161" s="2"/>
      <c r="E161" s="2"/>
      <c r="X161" s="2"/>
      <c r="Y161" s="2"/>
      <c r="Z161" s="2"/>
      <c r="AA161" s="2"/>
      <c r="AB161" s="2"/>
      <c r="AC161" s="2"/>
      <c r="AD161" s="2"/>
      <c r="AE161" s="2"/>
      <c r="AK161" s="2"/>
      <c r="AL161" s="2"/>
      <c r="AM161" s="2"/>
      <c r="AN161" s="2"/>
      <c r="AO161" s="2"/>
      <c r="AP161" s="2"/>
      <c r="AQ161" s="2"/>
      <c r="AR161" s="2"/>
      <c r="AX161" s="2"/>
      <c r="AY161" s="2"/>
      <c r="AZ161" s="2"/>
      <c r="BA161" s="2"/>
      <c r="BB161" s="2"/>
      <c r="BC161" s="2"/>
      <c r="BD161" s="2"/>
      <c r="BE161" s="2"/>
      <c r="BM161" s="2"/>
      <c r="BN161" s="2"/>
      <c r="BU161" s="2"/>
      <c r="CB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</row>
    <row r="162" spans="2:102">
      <c r="B162" s="2"/>
      <c r="C162" s="2"/>
      <c r="E162" s="2"/>
      <c r="X162" s="2"/>
      <c r="Y162" s="2"/>
      <c r="Z162" s="2"/>
      <c r="AA162" s="2"/>
      <c r="AB162" s="2"/>
      <c r="AC162" s="2"/>
      <c r="AD162" s="2"/>
      <c r="AE162" s="2"/>
      <c r="AK162" s="2"/>
      <c r="AL162" s="2"/>
      <c r="AM162" s="2"/>
      <c r="AN162" s="2"/>
      <c r="AO162" s="2"/>
      <c r="AP162" s="2"/>
      <c r="AQ162" s="2"/>
      <c r="AR162" s="2"/>
      <c r="AX162" s="2"/>
      <c r="AY162" s="2"/>
      <c r="AZ162" s="2"/>
      <c r="BA162" s="2"/>
      <c r="BB162" s="2"/>
      <c r="BC162" s="2"/>
      <c r="BD162" s="2"/>
      <c r="BE162" s="2"/>
      <c r="BM162" s="2"/>
      <c r="BN162" s="2"/>
      <c r="BU162" s="2"/>
      <c r="CB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</row>
    <row r="163" spans="2:102">
      <c r="B163" s="2"/>
      <c r="C163" s="2"/>
      <c r="E163" s="2"/>
      <c r="X163" s="2"/>
      <c r="Y163" s="2"/>
      <c r="Z163" s="2"/>
      <c r="AA163" s="2"/>
      <c r="AB163" s="2"/>
      <c r="AC163" s="2"/>
      <c r="AD163" s="2"/>
      <c r="AE163" s="2"/>
      <c r="AK163" s="2"/>
      <c r="AL163" s="2"/>
      <c r="AM163" s="2"/>
      <c r="AN163" s="2"/>
      <c r="AO163" s="2"/>
      <c r="AP163" s="2"/>
      <c r="AQ163" s="2"/>
      <c r="AR163" s="2"/>
      <c r="AX163" s="2"/>
      <c r="AY163" s="2"/>
      <c r="AZ163" s="2"/>
      <c r="BA163" s="2"/>
      <c r="BB163" s="2"/>
      <c r="BC163" s="2"/>
      <c r="BD163" s="2"/>
      <c r="BE163" s="2"/>
      <c r="BM163" s="2"/>
      <c r="BN163" s="2"/>
      <c r="BU163" s="2"/>
      <c r="CB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</row>
    <row r="164" spans="2:102">
      <c r="B164" s="2"/>
      <c r="C164" s="2"/>
      <c r="E164" s="2"/>
      <c r="X164" s="2"/>
      <c r="Y164" s="2"/>
      <c r="Z164" s="2"/>
      <c r="AA164" s="2"/>
      <c r="AB164" s="2"/>
      <c r="AC164" s="2"/>
      <c r="AD164" s="2"/>
      <c r="AE164" s="2"/>
      <c r="AK164" s="2"/>
      <c r="AL164" s="2"/>
      <c r="AM164" s="2"/>
      <c r="AN164" s="2"/>
      <c r="AO164" s="2"/>
      <c r="AP164" s="2"/>
      <c r="AQ164" s="2"/>
      <c r="AR164" s="2"/>
      <c r="AX164" s="2"/>
      <c r="AY164" s="2"/>
      <c r="AZ164" s="2"/>
      <c r="BA164" s="2"/>
      <c r="BB164" s="2"/>
      <c r="BC164" s="2"/>
      <c r="BD164" s="2"/>
      <c r="BE164" s="2"/>
      <c r="BM164" s="2"/>
      <c r="BN164" s="2"/>
      <c r="BU164" s="2"/>
      <c r="CB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</row>
    <row r="165" spans="2:102">
      <c r="B165" s="2"/>
      <c r="C165" s="2"/>
      <c r="E165" s="2"/>
      <c r="X165" s="2"/>
      <c r="Y165" s="2"/>
      <c r="Z165" s="2"/>
      <c r="AA165" s="2"/>
      <c r="AB165" s="2"/>
      <c r="AC165" s="2"/>
      <c r="AD165" s="2"/>
      <c r="AE165" s="2"/>
      <c r="AK165" s="2"/>
      <c r="AL165" s="2"/>
      <c r="AM165" s="2"/>
      <c r="AN165" s="2"/>
      <c r="AO165" s="2"/>
      <c r="AP165" s="2"/>
      <c r="AQ165" s="2"/>
      <c r="AR165" s="2"/>
      <c r="AX165" s="2"/>
      <c r="AY165" s="2"/>
      <c r="AZ165" s="2"/>
      <c r="BA165" s="2"/>
      <c r="BB165" s="2"/>
      <c r="BC165" s="2"/>
      <c r="BD165" s="2"/>
      <c r="BE165" s="2"/>
      <c r="BM165" s="2"/>
      <c r="BN165" s="2"/>
      <c r="BU165" s="2"/>
      <c r="CB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</row>
    <row r="166" spans="2:102">
      <c r="B166" s="2"/>
      <c r="C166" s="2"/>
      <c r="E166" s="2"/>
      <c r="X166" s="2"/>
      <c r="Y166" s="2"/>
      <c r="Z166" s="2"/>
      <c r="AA166" s="2"/>
      <c r="AB166" s="2"/>
      <c r="AC166" s="2"/>
      <c r="AD166" s="2"/>
      <c r="AE166" s="2"/>
      <c r="AK166" s="2"/>
      <c r="AL166" s="2"/>
      <c r="AM166" s="2"/>
      <c r="AN166" s="2"/>
      <c r="AO166" s="2"/>
      <c r="AP166" s="2"/>
      <c r="AQ166" s="2"/>
      <c r="AR166" s="2"/>
      <c r="AX166" s="2"/>
      <c r="AY166" s="2"/>
      <c r="AZ166" s="2"/>
      <c r="BA166" s="2"/>
      <c r="BB166" s="2"/>
      <c r="BC166" s="2"/>
      <c r="BD166" s="2"/>
      <c r="BE166" s="2"/>
      <c r="BM166" s="2"/>
      <c r="BN166" s="2"/>
      <c r="BU166" s="2"/>
      <c r="CB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</row>
    <row r="167" spans="2:102">
      <c r="B167" s="2"/>
      <c r="C167" s="2"/>
      <c r="E167" s="2"/>
      <c r="X167" s="2"/>
      <c r="Y167" s="2"/>
      <c r="Z167" s="2"/>
      <c r="AA167" s="2"/>
      <c r="AB167" s="2"/>
      <c r="AC167" s="2"/>
      <c r="AD167" s="2"/>
      <c r="AE167" s="2"/>
      <c r="AK167" s="2"/>
      <c r="AL167" s="2"/>
      <c r="AM167" s="2"/>
      <c r="AN167" s="2"/>
      <c r="AO167" s="2"/>
      <c r="AP167" s="2"/>
      <c r="AQ167" s="2"/>
      <c r="AR167" s="2"/>
      <c r="AX167" s="2"/>
      <c r="AY167" s="2"/>
      <c r="AZ167" s="2"/>
      <c r="BA167" s="2"/>
      <c r="BB167" s="2"/>
      <c r="BC167" s="2"/>
      <c r="BD167" s="2"/>
      <c r="BE167" s="2"/>
      <c r="BM167" s="2"/>
      <c r="BN167" s="2"/>
      <c r="BU167" s="2"/>
      <c r="CB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</row>
    <row r="168" spans="2:102">
      <c r="B168" s="2"/>
      <c r="C168" s="2"/>
      <c r="E168" s="2"/>
      <c r="X168" s="2"/>
      <c r="Y168" s="2"/>
      <c r="Z168" s="2"/>
      <c r="AA168" s="2"/>
      <c r="AB168" s="2"/>
      <c r="AC168" s="2"/>
      <c r="AD168" s="2"/>
      <c r="AE168" s="2"/>
      <c r="AK168" s="2"/>
      <c r="AL168" s="2"/>
      <c r="AM168" s="2"/>
      <c r="AN168" s="2"/>
      <c r="AO168" s="2"/>
      <c r="AP168" s="2"/>
      <c r="AQ168" s="2"/>
      <c r="AR168" s="2"/>
      <c r="AX168" s="2"/>
      <c r="AY168" s="2"/>
      <c r="AZ168" s="2"/>
      <c r="BA168" s="2"/>
      <c r="BB168" s="2"/>
      <c r="BC168" s="2"/>
      <c r="BD168" s="2"/>
      <c r="BE168" s="2"/>
      <c r="BM168" s="2"/>
      <c r="BN168" s="2"/>
      <c r="BU168" s="2"/>
      <c r="CB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</row>
    <row r="169" spans="2:102">
      <c r="B169" s="2"/>
      <c r="C169" s="2"/>
      <c r="E169" s="2"/>
      <c r="X169" s="2"/>
      <c r="Y169" s="2"/>
      <c r="Z169" s="2"/>
      <c r="AA169" s="2"/>
      <c r="AB169" s="2"/>
      <c r="AC169" s="2"/>
      <c r="AD169" s="2"/>
      <c r="AE169" s="2"/>
      <c r="AK169" s="2"/>
      <c r="AL169" s="2"/>
      <c r="AM169" s="2"/>
      <c r="AN169" s="2"/>
      <c r="AO169" s="2"/>
      <c r="AP169" s="2"/>
      <c r="AQ169" s="2"/>
      <c r="AR169" s="2"/>
      <c r="AX169" s="2"/>
      <c r="AY169" s="2"/>
      <c r="AZ169" s="2"/>
      <c r="BA169" s="2"/>
      <c r="BB169" s="2"/>
      <c r="BC169" s="2"/>
      <c r="BD169" s="2"/>
      <c r="BE169" s="2"/>
      <c r="BM169" s="2"/>
      <c r="BN169" s="2"/>
      <c r="BU169" s="2"/>
      <c r="CB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</row>
    <row r="170" spans="2:102">
      <c r="B170" s="2"/>
      <c r="C170" s="2"/>
      <c r="E170" s="2"/>
      <c r="X170" s="2"/>
      <c r="Y170" s="2"/>
      <c r="Z170" s="2"/>
      <c r="AA170" s="2"/>
      <c r="AB170" s="2"/>
      <c r="AC170" s="2"/>
      <c r="AD170" s="2"/>
      <c r="AE170" s="2"/>
      <c r="AK170" s="2"/>
      <c r="AL170" s="2"/>
      <c r="AM170" s="2"/>
      <c r="AN170" s="2"/>
      <c r="AO170" s="2"/>
      <c r="AP170" s="2"/>
      <c r="AQ170" s="2"/>
      <c r="AR170" s="2"/>
      <c r="AX170" s="2"/>
      <c r="AY170" s="2"/>
      <c r="AZ170" s="2"/>
      <c r="BA170" s="2"/>
      <c r="BB170" s="2"/>
      <c r="BC170" s="2"/>
      <c r="BD170" s="2"/>
      <c r="BE170" s="2"/>
      <c r="BM170" s="2"/>
      <c r="BN170" s="2"/>
      <c r="BU170" s="2"/>
      <c r="CB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</row>
    <row r="171" spans="2:102">
      <c r="B171" s="2"/>
      <c r="C171" s="2"/>
      <c r="E171" s="2"/>
      <c r="X171" s="2"/>
      <c r="Y171" s="2"/>
      <c r="Z171" s="2"/>
      <c r="AA171" s="2"/>
      <c r="AB171" s="2"/>
      <c r="AC171" s="2"/>
      <c r="AD171" s="2"/>
      <c r="AE171" s="2"/>
      <c r="AK171" s="2"/>
      <c r="AL171" s="2"/>
      <c r="AM171" s="2"/>
      <c r="AN171" s="2"/>
      <c r="AO171" s="2"/>
      <c r="AP171" s="2"/>
      <c r="AQ171" s="2"/>
      <c r="AR171" s="2"/>
      <c r="AX171" s="2"/>
      <c r="AY171" s="2"/>
      <c r="AZ171" s="2"/>
      <c r="BA171" s="2"/>
      <c r="BB171" s="2"/>
      <c r="BC171" s="2"/>
      <c r="BD171" s="2"/>
      <c r="BE171" s="2"/>
      <c r="BM171" s="2"/>
      <c r="BN171" s="2"/>
      <c r="BU171" s="2"/>
      <c r="CB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</row>
    <row r="172" spans="2:102">
      <c r="B172" s="2"/>
      <c r="C172" s="2"/>
      <c r="E172" s="2"/>
      <c r="X172" s="2"/>
      <c r="Y172" s="2"/>
      <c r="Z172" s="2"/>
      <c r="AA172" s="2"/>
      <c r="AB172" s="2"/>
      <c r="AC172" s="2"/>
      <c r="AD172" s="2"/>
      <c r="AE172" s="2"/>
      <c r="AK172" s="2"/>
      <c r="AL172" s="2"/>
      <c r="AM172" s="2"/>
      <c r="AN172" s="2"/>
      <c r="AO172" s="2"/>
      <c r="AP172" s="2"/>
      <c r="AQ172" s="2"/>
      <c r="AR172" s="2"/>
      <c r="AX172" s="2"/>
      <c r="AY172" s="2"/>
      <c r="AZ172" s="2"/>
      <c r="BA172" s="2"/>
      <c r="BB172" s="2"/>
      <c r="BC172" s="2"/>
      <c r="BD172" s="2"/>
      <c r="BE172" s="2"/>
      <c r="BM172" s="2"/>
      <c r="BN172" s="2"/>
      <c r="BU172" s="2"/>
      <c r="CB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</row>
    <row r="173" spans="2:102">
      <c r="B173" s="2"/>
      <c r="C173" s="2"/>
      <c r="E173" s="2"/>
      <c r="X173" s="2"/>
      <c r="Y173" s="2"/>
      <c r="Z173" s="2"/>
      <c r="AA173" s="2"/>
      <c r="AB173" s="2"/>
      <c r="AC173" s="2"/>
      <c r="AD173" s="2"/>
      <c r="AE173" s="2"/>
      <c r="AK173" s="2"/>
      <c r="AL173" s="2"/>
      <c r="AM173" s="2"/>
      <c r="AN173" s="2"/>
      <c r="AO173" s="2"/>
      <c r="AP173" s="2"/>
      <c r="AQ173" s="2"/>
      <c r="AR173" s="2"/>
      <c r="AX173" s="2"/>
      <c r="AY173" s="2"/>
      <c r="AZ173" s="2"/>
      <c r="BA173" s="2"/>
      <c r="BB173" s="2"/>
      <c r="BC173" s="2"/>
      <c r="BD173" s="2"/>
      <c r="BE173" s="2"/>
      <c r="BM173" s="2"/>
      <c r="BN173" s="2"/>
      <c r="BU173" s="2"/>
      <c r="CB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</row>
    <row r="174" spans="2:102">
      <c r="B174" s="2"/>
      <c r="C174" s="2"/>
      <c r="E174" s="2"/>
      <c r="X174" s="2"/>
      <c r="Y174" s="2"/>
      <c r="Z174" s="2"/>
      <c r="AA174" s="2"/>
      <c r="AB174" s="2"/>
      <c r="AC174" s="2"/>
      <c r="AD174" s="2"/>
      <c r="AE174" s="2"/>
      <c r="AK174" s="2"/>
      <c r="AL174" s="2"/>
      <c r="AM174" s="2"/>
      <c r="AN174" s="2"/>
      <c r="AO174" s="2"/>
      <c r="AP174" s="2"/>
      <c r="AQ174" s="2"/>
      <c r="AR174" s="2"/>
      <c r="AX174" s="2"/>
      <c r="AY174" s="2"/>
      <c r="AZ174" s="2"/>
      <c r="BA174" s="2"/>
      <c r="BB174" s="2"/>
      <c r="BC174" s="2"/>
      <c r="BD174" s="2"/>
      <c r="BE174" s="2"/>
      <c r="BM174" s="2"/>
      <c r="BN174" s="2"/>
      <c r="BU174" s="2"/>
      <c r="CB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</row>
    <row r="175" spans="2:102">
      <c r="B175" s="2"/>
      <c r="C175" s="2"/>
      <c r="E175" s="2"/>
      <c r="X175" s="2"/>
      <c r="Y175" s="2"/>
      <c r="Z175" s="2"/>
      <c r="AA175" s="2"/>
      <c r="AB175" s="2"/>
      <c r="AC175" s="2"/>
      <c r="AD175" s="2"/>
      <c r="AE175" s="2"/>
      <c r="AK175" s="2"/>
      <c r="AL175" s="2"/>
      <c r="AM175" s="2"/>
      <c r="AN175" s="2"/>
      <c r="AO175" s="2"/>
      <c r="AP175" s="2"/>
      <c r="AQ175" s="2"/>
      <c r="AR175" s="2"/>
      <c r="AX175" s="2"/>
      <c r="AY175" s="2"/>
      <c r="AZ175" s="2"/>
      <c r="BA175" s="2"/>
      <c r="BB175" s="2"/>
      <c r="BC175" s="2"/>
      <c r="BD175" s="2"/>
      <c r="BE175" s="2"/>
      <c r="BM175" s="2"/>
      <c r="BN175" s="2"/>
      <c r="BU175" s="2"/>
      <c r="CB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</row>
    <row r="176" spans="2:102">
      <c r="B176" s="2"/>
      <c r="C176" s="2"/>
      <c r="E176" s="2"/>
      <c r="X176" s="2"/>
      <c r="Y176" s="2"/>
      <c r="Z176" s="2"/>
      <c r="AA176" s="2"/>
      <c r="AB176" s="2"/>
      <c r="AC176" s="2"/>
      <c r="AD176" s="2"/>
      <c r="AE176" s="2"/>
      <c r="AK176" s="2"/>
      <c r="AL176" s="2"/>
      <c r="AM176" s="2"/>
      <c r="AN176" s="2"/>
      <c r="AO176" s="2"/>
      <c r="AP176" s="2"/>
      <c r="AQ176" s="2"/>
      <c r="AR176" s="2"/>
      <c r="AX176" s="2"/>
      <c r="AY176" s="2"/>
      <c r="AZ176" s="2"/>
      <c r="BA176" s="2"/>
      <c r="BB176" s="2"/>
      <c r="BC176" s="2"/>
      <c r="BD176" s="2"/>
      <c r="BE176" s="2"/>
      <c r="BM176" s="2"/>
      <c r="BN176" s="2"/>
      <c r="BU176" s="2"/>
      <c r="CB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</row>
    <row r="177" spans="2:102">
      <c r="B177" s="2"/>
      <c r="C177" s="2"/>
      <c r="E177" s="2"/>
      <c r="X177" s="2"/>
      <c r="Y177" s="2"/>
      <c r="Z177" s="2"/>
      <c r="AA177" s="2"/>
      <c r="AB177" s="2"/>
      <c r="AC177" s="2"/>
      <c r="AD177" s="2"/>
      <c r="AE177" s="2"/>
      <c r="AK177" s="2"/>
      <c r="AL177" s="2"/>
      <c r="AM177" s="2"/>
      <c r="AN177" s="2"/>
      <c r="AO177" s="2"/>
      <c r="AP177" s="2"/>
      <c r="AQ177" s="2"/>
      <c r="AR177" s="2"/>
      <c r="AX177" s="2"/>
      <c r="AY177" s="2"/>
      <c r="AZ177" s="2"/>
      <c r="BA177" s="2"/>
      <c r="BB177" s="2"/>
      <c r="BC177" s="2"/>
      <c r="BD177" s="2"/>
      <c r="BE177" s="2"/>
      <c r="BM177" s="2"/>
      <c r="BN177" s="2"/>
      <c r="BU177" s="2"/>
      <c r="CB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</row>
    <row r="178" spans="2:102">
      <c r="B178" s="2"/>
      <c r="C178" s="2"/>
      <c r="E178" s="2"/>
      <c r="X178" s="2"/>
      <c r="Y178" s="2"/>
      <c r="Z178" s="2"/>
      <c r="AA178" s="2"/>
      <c r="AB178" s="2"/>
      <c r="AC178" s="2"/>
      <c r="AD178" s="2"/>
      <c r="AE178" s="2"/>
      <c r="AK178" s="2"/>
      <c r="AL178" s="2"/>
      <c r="AM178" s="2"/>
      <c r="AN178" s="2"/>
      <c r="AO178" s="2"/>
      <c r="AP178" s="2"/>
      <c r="AQ178" s="2"/>
      <c r="AR178" s="2"/>
      <c r="AX178" s="2"/>
      <c r="AY178" s="2"/>
      <c r="AZ178" s="2"/>
      <c r="BA178" s="2"/>
      <c r="BB178" s="2"/>
      <c r="BC178" s="2"/>
      <c r="BD178" s="2"/>
      <c r="BE178" s="2"/>
      <c r="BM178" s="2"/>
      <c r="BN178" s="2"/>
      <c r="BU178" s="2"/>
      <c r="CB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</row>
    <row r="179" spans="2:102">
      <c r="B179" s="2"/>
      <c r="C179" s="2"/>
      <c r="E179" s="2"/>
      <c r="X179" s="2"/>
      <c r="Y179" s="2"/>
      <c r="Z179" s="2"/>
      <c r="AA179" s="2"/>
      <c r="AB179" s="2"/>
      <c r="AC179" s="2"/>
      <c r="AD179" s="2"/>
      <c r="AE179" s="2"/>
      <c r="AK179" s="2"/>
      <c r="AL179" s="2"/>
      <c r="AM179" s="2"/>
      <c r="AN179" s="2"/>
      <c r="AO179" s="2"/>
      <c r="AP179" s="2"/>
      <c r="AQ179" s="2"/>
      <c r="AR179" s="2"/>
      <c r="AX179" s="2"/>
      <c r="AY179" s="2"/>
      <c r="AZ179" s="2"/>
      <c r="BA179" s="2"/>
      <c r="BB179" s="2"/>
      <c r="BC179" s="2"/>
      <c r="BD179" s="2"/>
      <c r="BE179" s="2"/>
      <c r="BM179" s="2"/>
      <c r="BN179" s="2"/>
      <c r="BU179" s="2"/>
      <c r="CB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</row>
    <row r="180" spans="2:102">
      <c r="B180" s="2"/>
      <c r="C180" s="2"/>
      <c r="E180" s="2"/>
      <c r="X180" s="2"/>
      <c r="Y180" s="2"/>
      <c r="Z180" s="2"/>
      <c r="AA180" s="2"/>
      <c r="AB180" s="2"/>
      <c r="AC180" s="2"/>
      <c r="AD180" s="2"/>
      <c r="AE180" s="2"/>
      <c r="AK180" s="2"/>
      <c r="AL180" s="2"/>
      <c r="AM180" s="2"/>
      <c r="AN180" s="2"/>
      <c r="AO180" s="2"/>
      <c r="AP180" s="2"/>
      <c r="AQ180" s="2"/>
      <c r="AR180" s="2"/>
      <c r="AX180" s="2"/>
      <c r="AY180" s="2"/>
      <c r="AZ180" s="2"/>
      <c r="BA180" s="2"/>
      <c r="BB180" s="2"/>
      <c r="BC180" s="2"/>
      <c r="BD180" s="2"/>
      <c r="BE180" s="2"/>
      <c r="BM180" s="2"/>
      <c r="BN180" s="2"/>
      <c r="BU180" s="2"/>
      <c r="CB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</row>
    <row r="181" spans="2:102">
      <c r="B181" s="2"/>
      <c r="C181" s="2"/>
      <c r="E181" s="2"/>
      <c r="X181" s="2"/>
      <c r="Y181" s="2"/>
      <c r="Z181" s="2"/>
      <c r="AA181" s="2"/>
      <c r="AB181" s="2"/>
      <c r="AC181" s="2"/>
      <c r="AD181" s="2"/>
      <c r="AE181" s="2"/>
      <c r="AK181" s="2"/>
      <c r="AL181" s="2"/>
      <c r="AM181" s="2"/>
      <c r="AN181" s="2"/>
      <c r="AO181" s="2"/>
      <c r="AP181" s="2"/>
      <c r="AQ181" s="2"/>
      <c r="AR181" s="2"/>
      <c r="AX181" s="2"/>
      <c r="AY181" s="2"/>
      <c r="AZ181" s="2"/>
      <c r="BA181" s="2"/>
      <c r="BB181" s="2"/>
      <c r="BC181" s="2"/>
      <c r="BD181" s="2"/>
      <c r="BE181" s="2"/>
      <c r="BM181" s="2"/>
      <c r="BN181" s="2"/>
      <c r="BU181" s="2"/>
      <c r="CB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</row>
    <row r="182" spans="2:102">
      <c r="B182" s="2"/>
      <c r="C182" s="2"/>
      <c r="E182" s="2"/>
      <c r="X182" s="2"/>
      <c r="Y182" s="2"/>
      <c r="Z182" s="2"/>
      <c r="AA182" s="2"/>
      <c r="AB182" s="2"/>
      <c r="AC182" s="2"/>
      <c r="AD182" s="2"/>
      <c r="AE182" s="2"/>
      <c r="AK182" s="2"/>
      <c r="AL182" s="2"/>
      <c r="AM182" s="2"/>
      <c r="AN182" s="2"/>
      <c r="AO182" s="2"/>
      <c r="AP182" s="2"/>
      <c r="AQ182" s="2"/>
      <c r="AR182" s="2"/>
      <c r="AX182" s="2"/>
      <c r="AY182" s="2"/>
      <c r="AZ182" s="2"/>
      <c r="BA182" s="2"/>
      <c r="BB182" s="2"/>
      <c r="BC182" s="2"/>
      <c r="BD182" s="2"/>
      <c r="BE182" s="2"/>
      <c r="BM182" s="2"/>
      <c r="BN182" s="2"/>
      <c r="BU182" s="2"/>
      <c r="CB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</row>
    <row r="183" spans="2:102">
      <c r="B183" s="2"/>
      <c r="C183" s="2"/>
      <c r="E183" s="2"/>
      <c r="X183" s="2"/>
      <c r="Y183" s="2"/>
      <c r="Z183" s="2"/>
      <c r="AA183" s="2"/>
      <c r="AB183" s="2"/>
      <c r="AC183" s="2"/>
      <c r="AD183" s="2"/>
      <c r="AE183" s="2"/>
      <c r="AK183" s="2"/>
      <c r="AL183" s="2"/>
      <c r="AM183" s="2"/>
      <c r="AN183" s="2"/>
      <c r="AO183" s="2"/>
      <c r="AP183" s="2"/>
      <c r="AQ183" s="2"/>
      <c r="AR183" s="2"/>
      <c r="AX183" s="2"/>
      <c r="AY183" s="2"/>
      <c r="AZ183" s="2"/>
      <c r="BA183" s="2"/>
      <c r="BB183" s="2"/>
      <c r="BC183" s="2"/>
      <c r="BD183" s="2"/>
      <c r="BE183" s="2"/>
      <c r="BM183" s="2"/>
      <c r="BN183" s="2"/>
      <c r="BU183" s="2"/>
      <c r="CB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</row>
    <row r="184" spans="2:102">
      <c r="B184" s="2"/>
      <c r="C184" s="2"/>
      <c r="E184" s="2"/>
      <c r="X184" s="2"/>
      <c r="Y184" s="2"/>
      <c r="Z184" s="2"/>
      <c r="AA184" s="2"/>
      <c r="AB184" s="2"/>
      <c r="AC184" s="2"/>
      <c r="AD184" s="2"/>
      <c r="AE184" s="2"/>
      <c r="AK184" s="2"/>
      <c r="AL184" s="2"/>
      <c r="AM184" s="2"/>
      <c r="AN184" s="2"/>
      <c r="AO184" s="2"/>
      <c r="AP184" s="2"/>
      <c r="AQ184" s="2"/>
      <c r="AR184" s="2"/>
      <c r="AX184" s="2"/>
      <c r="AY184" s="2"/>
      <c r="AZ184" s="2"/>
      <c r="BA184" s="2"/>
      <c r="BB184" s="2"/>
      <c r="BC184" s="2"/>
      <c r="BD184" s="2"/>
      <c r="BE184" s="2"/>
      <c r="BM184" s="2"/>
      <c r="BN184" s="2"/>
      <c r="BU184" s="2"/>
      <c r="CB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</row>
    <row r="185" spans="2:102">
      <c r="B185" s="2"/>
      <c r="C185" s="2"/>
      <c r="E185" s="2"/>
      <c r="X185" s="2"/>
      <c r="Y185" s="2"/>
      <c r="Z185" s="2"/>
      <c r="AA185" s="2"/>
      <c r="AB185" s="2"/>
      <c r="AC185" s="2"/>
      <c r="AD185" s="2"/>
      <c r="AE185" s="2"/>
      <c r="AK185" s="2"/>
      <c r="AL185" s="2"/>
      <c r="AM185" s="2"/>
      <c r="AN185" s="2"/>
      <c r="AO185" s="2"/>
      <c r="AP185" s="2"/>
      <c r="AQ185" s="2"/>
      <c r="AR185" s="2"/>
      <c r="AX185" s="2"/>
      <c r="AY185" s="2"/>
      <c r="AZ185" s="2"/>
      <c r="BA185" s="2"/>
      <c r="BB185" s="2"/>
      <c r="BC185" s="2"/>
      <c r="BD185" s="2"/>
      <c r="BE185" s="2"/>
      <c r="BM185" s="2"/>
      <c r="BN185" s="2"/>
      <c r="BU185" s="2"/>
      <c r="CB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</row>
    <row r="186" spans="2:102">
      <c r="B186" s="2"/>
      <c r="C186" s="2"/>
      <c r="E186" s="2"/>
      <c r="X186" s="2"/>
      <c r="Y186" s="2"/>
      <c r="Z186" s="2"/>
      <c r="AA186" s="2"/>
      <c r="AB186" s="2"/>
      <c r="AC186" s="2"/>
      <c r="AD186" s="2"/>
      <c r="AE186" s="2"/>
      <c r="AK186" s="2"/>
      <c r="AL186" s="2"/>
      <c r="AM186" s="2"/>
      <c r="AN186" s="2"/>
      <c r="AO186" s="2"/>
      <c r="AP186" s="2"/>
      <c r="AQ186" s="2"/>
      <c r="AR186" s="2"/>
      <c r="AX186" s="2"/>
      <c r="AY186" s="2"/>
      <c r="AZ186" s="2"/>
      <c r="BA186" s="2"/>
      <c r="BB186" s="2"/>
      <c r="BC186" s="2"/>
      <c r="BD186" s="2"/>
      <c r="BE186" s="2"/>
      <c r="BM186" s="2"/>
      <c r="BN186" s="2"/>
      <c r="BU186" s="2"/>
      <c r="CB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</row>
    <row r="187" spans="2:102">
      <c r="B187" s="2"/>
      <c r="C187" s="2"/>
      <c r="E187" s="2"/>
      <c r="X187" s="2"/>
      <c r="Y187" s="2"/>
      <c r="Z187" s="2"/>
      <c r="AA187" s="2"/>
      <c r="AB187" s="2"/>
      <c r="AC187" s="2"/>
      <c r="AD187" s="2"/>
      <c r="AE187" s="2"/>
      <c r="AK187" s="2"/>
      <c r="AL187" s="2"/>
      <c r="AM187" s="2"/>
      <c r="AN187" s="2"/>
      <c r="AO187" s="2"/>
      <c r="AP187" s="2"/>
      <c r="AQ187" s="2"/>
      <c r="AR187" s="2"/>
      <c r="AX187" s="2"/>
      <c r="AY187" s="2"/>
      <c r="AZ187" s="2"/>
      <c r="BA187" s="2"/>
      <c r="BB187" s="2"/>
      <c r="BC187" s="2"/>
      <c r="BD187" s="2"/>
      <c r="BE187" s="2"/>
      <c r="BM187" s="2"/>
      <c r="BN187" s="2"/>
      <c r="BU187" s="2"/>
      <c r="CB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</row>
    <row r="188" spans="2:102">
      <c r="B188" s="2"/>
      <c r="C188" s="2"/>
      <c r="E188" s="2"/>
      <c r="X188" s="2"/>
      <c r="Y188" s="2"/>
      <c r="Z188" s="2"/>
      <c r="AA188" s="2"/>
      <c r="AB188" s="2"/>
      <c r="AC188" s="2"/>
      <c r="AD188" s="2"/>
      <c r="AE188" s="2"/>
      <c r="AK188" s="2"/>
      <c r="AL188" s="2"/>
      <c r="AM188" s="2"/>
      <c r="AN188" s="2"/>
      <c r="AO188" s="2"/>
      <c r="AP188" s="2"/>
      <c r="AQ188" s="2"/>
      <c r="AR188" s="2"/>
      <c r="AX188" s="2"/>
      <c r="AY188" s="2"/>
      <c r="AZ188" s="2"/>
      <c r="BA188" s="2"/>
      <c r="BB188" s="2"/>
      <c r="BC188" s="2"/>
      <c r="BD188" s="2"/>
      <c r="BE188" s="2"/>
      <c r="BM188" s="2"/>
      <c r="BN188" s="2"/>
      <c r="BU188" s="2"/>
      <c r="CB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</row>
    <row r="189" spans="2:102">
      <c r="B189" s="2"/>
      <c r="C189" s="2"/>
      <c r="E189" s="2"/>
      <c r="X189" s="2"/>
      <c r="Y189" s="2"/>
      <c r="Z189" s="2"/>
      <c r="AA189" s="2"/>
      <c r="AB189" s="2"/>
      <c r="AC189" s="2"/>
      <c r="AD189" s="2"/>
      <c r="AE189" s="2"/>
      <c r="AK189" s="2"/>
      <c r="AL189" s="2"/>
      <c r="AM189" s="2"/>
      <c r="AN189" s="2"/>
      <c r="AO189" s="2"/>
      <c r="AP189" s="2"/>
      <c r="AQ189" s="2"/>
      <c r="AR189" s="2"/>
      <c r="AX189" s="2"/>
      <c r="AY189" s="2"/>
      <c r="AZ189" s="2"/>
      <c r="BA189" s="2"/>
      <c r="BB189" s="2"/>
      <c r="BC189" s="2"/>
      <c r="BD189" s="2"/>
      <c r="BE189" s="2"/>
      <c r="BM189" s="2"/>
      <c r="BN189" s="2"/>
      <c r="BU189" s="2"/>
      <c r="CB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</row>
    <row r="190" spans="2:102">
      <c r="B190" s="2"/>
      <c r="C190" s="2"/>
      <c r="E190" s="2"/>
      <c r="X190" s="2"/>
      <c r="Y190" s="2"/>
      <c r="Z190" s="2"/>
      <c r="AA190" s="2"/>
      <c r="AB190" s="2"/>
      <c r="AC190" s="2"/>
      <c r="AD190" s="2"/>
      <c r="AE190" s="2"/>
      <c r="AK190" s="2"/>
      <c r="AL190" s="2"/>
      <c r="AM190" s="2"/>
      <c r="AN190" s="2"/>
      <c r="AO190" s="2"/>
      <c r="AP190" s="2"/>
      <c r="AQ190" s="2"/>
      <c r="AR190" s="2"/>
      <c r="AX190" s="2"/>
      <c r="AY190" s="2"/>
      <c r="AZ190" s="2"/>
      <c r="BA190" s="2"/>
      <c r="BB190" s="2"/>
      <c r="BC190" s="2"/>
      <c r="BD190" s="2"/>
      <c r="BE190" s="2"/>
      <c r="BM190" s="2"/>
      <c r="BN190" s="2"/>
      <c r="BU190" s="2"/>
      <c r="CB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</row>
    <row r="191" spans="2:102">
      <c r="B191" s="2"/>
      <c r="C191" s="2"/>
      <c r="E191" s="2"/>
      <c r="X191" s="2"/>
      <c r="Y191" s="2"/>
      <c r="Z191" s="2"/>
      <c r="AA191" s="2"/>
      <c r="AB191" s="2"/>
      <c r="AC191" s="2"/>
      <c r="AD191" s="2"/>
      <c r="AE191" s="2"/>
      <c r="AK191" s="2"/>
      <c r="AL191" s="2"/>
      <c r="AM191" s="2"/>
      <c r="AN191" s="2"/>
      <c r="AO191" s="2"/>
      <c r="AP191" s="2"/>
      <c r="AQ191" s="2"/>
      <c r="AR191" s="2"/>
      <c r="AX191" s="2"/>
      <c r="AY191" s="2"/>
      <c r="AZ191" s="2"/>
      <c r="BA191" s="2"/>
      <c r="BB191" s="2"/>
      <c r="BC191" s="2"/>
      <c r="BD191" s="2"/>
      <c r="BE191" s="2"/>
      <c r="BM191" s="2"/>
      <c r="BN191" s="2"/>
      <c r="BU191" s="2"/>
      <c r="CB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</row>
    <row r="192" spans="2:102">
      <c r="B192" s="2"/>
      <c r="C192" s="2"/>
      <c r="E192" s="2"/>
      <c r="X192" s="2"/>
      <c r="Y192" s="2"/>
      <c r="Z192" s="2"/>
      <c r="AA192" s="2"/>
      <c r="AB192" s="2"/>
      <c r="AC192" s="2"/>
      <c r="AD192" s="2"/>
      <c r="AE192" s="2"/>
      <c r="AK192" s="2"/>
      <c r="AL192" s="2"/>
      <c r="AM192" s="2"/>
      <c r="AN192" s="2"/>
      <c r="AO192" s="2"/>
      <c r="AP192" s="2"/>
      <c r="AQ192" s="2"/>
      <c r="AR192" s="2"/>
      <c r="AX192" s="2"/>
      <c r="AY192" s="2"/>
      <c r="AZ192" s="2"/>
      <c r="BA192" s="2"/>
      <c r="BB192" s="2"/>
      <c r="BC192" s="2"/>
      <c r="BD192" s="2"/>
      <c r="BE192" s="2"/>
      <c r="BM192" s="2"/>
      <c r="BN192" s="2"/>
      <c r="BU192" s="2"/>
      <c r="CB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</row>
    <row r="193" spans="2:102">
      <c r="B193" s="2"/>
      <c r="C193" s="2"/>
      <c r="E193" s="2"/>
      <c r="X193" s="2"/>
      <c r="Y193" s="2"/>
      <c r="Z193" s="2"/>
      <c r="AA193" s="2"/>
      <c r="AB193" s="2"/>
      <c r="AC193" s="2"/>
      <c r="AD193" s="2"/>
      <c r="AE193" s="2"/>
      <c r="AK193" s="2"/>
      <c r="AL193" s="2"/>
      <c r="AM193" s="2"/>
      <c r="AN193" s="2"/>
      <c r="AO193" s="2"/>
      <c r="AP193" s="2"/>
      <c r="AQ193" s="2"/>
      <c r="AR193" s="2"/>
      <c r="AX193" s="2"/>
      <c r="AY193" s="2"/>
      <c r="AZ193" s="2"/>
      <c r="BA193" s="2"/>
      <c r="BB193" s="2"/>
      <c r="BC193" s="2"/>
      <c r="BD193" s="2"/>
      <c r="BE193" s="2"/>
      <c r="BM193" s="2"/>
      <c r="BN193" s="2"/>
      <c r="BU193" s="2"/>
      <c r="CB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</row>
    <row r="194" spans="2:102">
      <c r="B194" s="2"/>
      <c r="C194" s="2"/>
      <c r="E194" s="2"/>
      <c r="X194" s="2"/>
      <c r="Y194" s="2"/>
      <c r="Z194" s="2"/>
      <c r="AA194" s="2"/>
      <c r="AB194" s="2"/>
      <c r="AC194" s="2"/>
      <c r="AD194" s="2"/>
      <c r="AE194" s="2"/>
      <c r="AK194" s="2"/>
      <c r="AL194" s="2"/>
      <c r="AM194" s="2"/>
      <c r="AN194" s="2"/>
      <c r="AO194" s="2"/>
      <c r="AP194" s="2"/>
      <c r="AQ194" s="2"/>
      <c r="AR194" s="2"/>
      <c r="AX194" s="2"/>
      <c r="AY194" s="2"/>
      <c r="AZ194" s="2"/>
      <c r="BA194" s="2"/>
      <c r="BB194" s="2"/>
      <c r="BC194" s="2"/>
      <c r="BD194" s="2"/>
      <c r="BE194" s="2"/>
      <c r="BM194" s="2"/>
      <c r="BN194" s="2"/>
      <c r="BU194" s="2"/>
      <c r="CB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</row>
    <row r="195" spans="2:102">
      <c r="B195" s="2"/>
      <c r="C195" s="2"/>
      <c r="E195" s="2"/>
      <c r="X195" s="2"/>
      <c r="Y195" s="2"/>
      <c r="Z195" s="2"/>
      <c r="AA195" s="2"/>
      <c r="AB195" s="2"/>
      <c r="AC195" s="2"/>
      <c r="AD195" s="2"/>
      <c r="AE195" s="2"/>
      <c r="AK195" s="2"/>
      <c r="AL195" s="2"/>
      <c r="AM195" s="2"/>
      <c r="AN195" s="2"/>
      <c r="AO195" s="2"/>
      <c r="AP195" s="2"/>
      <c r="AQ195" s="2"/>
      <c r="AR195" s="2"/>
      <c r="AX195" s="2"/>
      <c r="AY195" s="2"/>
      <c r="AZ195" s="2"/>
      <c r="BA195" s="2"/>
      <c r="BB195" s="2"/>
      <c r="BC195" s="2"/>
      <c r="BD195" s="2"/>
      <c r="BE195" s="2"/>
      <c r="BM195" s="2"/>
      <c r="BN195" s="2"/>
      <c r="BU195" s="2"/>
      <c r="CB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</row>
    <row r="196" spans="2:102">
      <c r="B196" s="2"/>
      <c r="C196" s="2"/>
      <c r="E196" s="2"/>
      <c r="X196" s="2"/>
      <c r="Y196" s="2"/>
      <c r="Z196" s="2"/>
      <c r="AA196" s="2"/>
      <c r="AB196" s="2"/>
      <c r="AC196" s="2"/>
      <c r="AD196" s="2"/>
      <c r="AE196" s="2"/>
      <c r="AK196" s="2"/>
      <c r="AL196" s="2"/>
      <c r="AM196" s="2"/>
      <c r="AN196" s="2"/>
      <c r="AO196" s="2"/>
      <c r="AP196" s="2"/>
      <c r="AQ196" s="2"/>
      <c r="AR196" s="2"/>
      <c r="AX196" s="2"/>
      <c r="AY196" s="2"/>
      <c r="AZ196" s="2"/>
      <c r="BA196" s="2"/>
      <c r="BB196" s="2"/>
      <c r="BC196" s="2"/>
      <c r="BD196" s="2"/>
      <c r="BE196" s="2"/>
      <c r="BM196" s="2"/>
      <c r="BN196" s="2"/>
      <c r="BU196" s="2"/>
      <c r="CB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</row>
    <row r="197" spans="2:102">
      <c r="B197" s="2"/>
      <c r="C197" s="2"/>
      <c r="E197" s="2"/>
      <c r="X197" s="2"/>
      <c r="Y197" s="2"/>
      <c r="Z197" s="2"/>
      <c r="AA197" s="2"/>
      <c r="AB197" s="2"/>
      <c r="AC197" s="2"/>
      <c r="AD197" s="2"/>
      <c r="AE197" s="2"/>
      <c r="AK197" s="2"/>
      <c r="AL197" s="2"/>
      <c r="AM197" s="2"/>
      <c r="AN197" s="2"/>
      <c r="AO197" s="2"/>
      <c r="AP197" s="2"/>
      <c r="AQ197" s="2"/>
      <c r="AR197" s="2"/>
      <c r="AX197" s="2"/>
      <c r="AY197" s="2"/>
      <c r="AZ197" s="2"/>
      <c r="BA197" s="2"/>
      <c r="BB197" s="2"/>
      <c r="BC197" s="2"/>
      <c r="BD197" s="2"/>
      <c r="BE197" s="2"/>
      <c r="BM197" s="2"/>
      <c r="BN197" s="2"/>
      <c r="BU197" s="2"/>
      <c r="CB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</row>
    <row r="198" spans="2:102">
      <c r="B198" s="2"/>
      <c r="C198" s="2"/>
      <c r="E198" s="2"/>
      <c r="X198" s="2"/>
      <c r="Y198" s="2"/>
      <c r="Z198" s="2"/>
      <c r="AA198" s="2"/>
      <c r="AB198" s="2"/>
      <c r="AC198" s="2"/>
      <c r="AD198" s="2"/>
      <c r="AE198" s="2"/>
      <c r="AK198" s="2"/>
      <c r="AL198" s="2"/>
      <c r="AM198" s="2"/>
      <c r="AN198" s="2"/>
      <c r="AO198" s="2"/>
      <c r="AP198" s="2"/>
      <c r="AQ198" s="2"/>
      <c r="AR198" s="2"/>
      <c r="AX198" s="2"/>
      <c r="AY198" s="2"/>
      <c r="AZ198" s="2"/>
      <c r="BA198" s="2"/>
      <c r="BB198" s="2"/>
      <c r="BC198" s="2"/>
      <c r="BD198" s="2"/>
      <c r="BE198" s="2"/>
      <c r="BM198" s="2"/>
      <c r="BN198" s="2"/>
      <c r="BU198" s="2"/>
      <c r="CB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</row>
    <row r="199" spans="2:102">
      <c r="B199" s="2"/>
      <c r="C199" s="2"/>
      <c r="E199" s="2"/>
      <c r="X199" s="2"/>
      <c r="Y199" s="2"/>
      <c r="Z199" s="2"/>
      <c r="AA199" s="2"/>
      <c r="AB199" s="2"/>
      <c r="AC199" s="2"/>
      <c r="AD199" s="2"/>
      <c r="AE199" s="2"/>
      <c r="AK199" s="2"/>
      <c r="AL199" s="2"/>
      <c r="AM199" s="2"/>
      <c r="AN199" s="2"/>
      <c r="AO199" s="2"/>
      <c r="AP199" s="2"/>
      <c r="AQ199" s="2"/>
      <c r="AR199" s="2"/>
      <c r="AX199" s="2"/>
      <c r="AY199" s="2"/>
      <c r="AZ199" s="2"/>
      <c r="BA199" s="2"/>
      <c r="BB199" s="2"/>
      <c r="BC199" s="2"/>
      <c r="BD199" s="2"/>
      <c r="BE199" s="2"/>
      <c r="BM199" s="2"/>
      <c r="BN199" s="2"/>
      <c r="BU199" s="2"/>
      <c r="CB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</row>
    <row r="200" spans="2:102">
      <c r="B200" s="2"/>
      <c r="C200" s="2"/>
      <c r="E200" s="2"/>
      <c r="X200" s="2"/>
      <c r="Y200" s="2"/>
      <c r="Z200" s="2"/>
      <c r="AA200" s="2"/>
      <c r="AB200" s="2"/>
      <c r="AC200" s="2"/>
      <c r="AD200" s="2"/>
      <c r="AE200" s="2"/>
      <c r="AK200" s="2"/>
      <c r="AL200" s="2"/>
      <c r="AM200" s="2"/>
      <c r="AN200" s="2"/>
      <c r="AO200" s="2"/>
      <c r="AP200" s="2"/>
      <c r="AQ200" s="2"/>
      <c r="AR200" s="2"/>
      <c r="AX200" s="2"/>
      <c r="AY200" s="2"/>
      <c r="AZ200" s="2"/>
      <c r="BA200" s="2"/>
      <c r="BB200" s="2"/>
      <c r="BC200" s="2"/>
      <c r="BD200" s="2"/>
      <c r="BE200" s="2"/>
      <c r="BM200" s="2"/>
      <c r="BN200" s="2"/>
      <c r="BU200" s="2"/>
      <c r="CB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</row>
    <row r="201" spans="2:102">
      <c r="B201" s="2"/>
      <c r="C201" s="2"/>
      <c r="E201" s="2"/>
      <c r="X201" s="2"/>
      <c r="Y201" s="2"/>
      <c r="Z201" s="2"/>
      <c r="AA201" s="2"/>
      <c r="AB201" s="2"/>
      <c r="AC201" s="2"/>
      <c r="AD201" s="2"/>
      <c r="AE201" s="2"/>
      <c r="AK201" s="2"/>
      <c r="AL201" s="2"/>
      <c r="AM201" s="2"/>
      <c r="AN201" s="2"/>
      <c r="AO201" s="2"/>
      <c r="AP201" s="2"/>
      <c r="AQ201" s="2"/>
      <c r="AR201" s="2"/>
      <c r="AX201" s="2"/>
      <c r="AY201" s="2"/>
      <c r="AZ201" s="2"/>
      <c r="BA201" s="2"/>
      <c r="BB201" s="2"/>
      <c r="BC201" s="2"/>
      <c r="BD201" s="2"/>
      <c r="BE201" s="2"/>
      <c r="BM201" s="2"/>
      <c r="BN201" s="2"/>
      <c r="BU201" s="2"/>
      <c r="CB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</row>
    <row r="202" spans="2:102">
      <c r="B202" s="2"/>
      <c r="C202" s="2"/>
      <c r="E202" s="2"/>
      <c r="X202" s="2"/>
      <c r="Y202" s="2"/>
      <c r="Z202" s="2"/>
      <c r="AA202" s="2"/>
      <c r="AB202" s="2"/>
      <c r="AC202" s="2"/>
      <c r="AD202" s="2"/>
      <c r="AE202" s="2"/>
      <c r="AK202" s="2"/>
      <c r="AL202" s="2"/>
      <c r="AM202" s="2"/>
      <c r="AN202" s="2"/>
      <c r="AO202" s="2"/>
      <c r="AP202" s="2"/>
      <c r="AQ202" s="2"/>
      <c r="AR202" s="2"/>
      <c r="AX202" s="2"/>
      <c r="AY202" s="2"/>
      <c r="AZ202" s="2"/>
      <c r="BA202" s="2"/>
      <c r="BB202" s="2"/>
      <c r="BC202" s="2"/>
      <c r="BD202" s="2"/>
      <c r="BE202" s="2"/>
      <c r="BM202" s="2"/>
      <c r="BN202" s="2"/>
      <c r="BU202" s="2"/>
      <c r="CB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2:102">
      <c r="B203" s="2"/>
      <c r="C203" s="2"/>
      <c r="E203" s="2"/>
      <c r="X203" s="2"/>
      <c r="Y203" s="2"/>
      <c r="Z203" s="2"/>
      <c r="AA203" s="2"/>
      <c r="AB203" s="2"/>
      <c r="AC203" s="2"/>
      <c r="AD203" s="2"/>
      <c r="AE203" s="2"/>
      <c r="AK203" s="2"/>
      <c r="AL203" s="2"/>
      <c r="AM203" s="2"/>
      <c r="AN203" s="2"/>
      <c r="AO203" s="2"/>
      <c r="AP203" s="2"/>
      <c r="AQ203" s="2"/>
      <c r="AR203" s="2"/>
      <c r="AX203" s="2"/>
      <c r="AY203" s="2"/>
      <c r="AZ203" s="2"/>
      <c r="BA203" s="2"/>
      <c r="BB203" s="2"/>
      <c r="BC203" s="2"/>
      <c r="BD203" s="2"/>
      <c r="BE203" s="2"/>
      <c r="BM203" s="2"/>
      <c r="BN203" s="2"/>
      <c r="BU203" s="2"/>
      <c r="CB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  <row r="204" spans="2:102">
      <c r="B204" s="2"/>
      <c r="C204" s="2"/>
      <c r="E204" s="2"/>
      <c r="X204" s="2"/>
      <c r="Y204" s="2"/>
      <c r="Z204" s="2"/>
      <c r="AA204" s="2"/>
      <c r="AB204" s="2"/>
      <c r="AC204" s="2"/>
      <c r="AD204" s="2"/>
      <c r="AE204" s="2"/>
      <c r="AK204" s="2"/>
      <c r="AL204" s="2"/>
      <c r="AM204" s="2"/>
      <c r="AN204" s="2"/>
      <c r="AO204" s="2"/>
      <c r="AP204" s="2"/>
      <c r="AQ204" s="2"/>
      <c r="AR204" s="2"/>
      <c r="AX204" s="2"/>
      <c r="AY204" s="2"/>
      <c r="AZ204" s="2"/>
      <c r="BA204" s="2"/>
      <c r="BB204" s="2"/>
      <c r="BC204" s="2"/>
      <c r="BD204" s="2"/>
      <c r="BE204" s="2"/>
      <c r="BM204" s="2"/>
      <c r="BN204" s="2"/>
      <c r="BU204" s="2"/>
      <c r="CB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</row>
    <row r="205" spans="2:102">
      <c r="B205" s="2"/>
      <c r="C205" s="2"/>
      <c r="E205" s="2"/>
      <c r="X205" s="2"/>
      <c r="Y205" s="2"/>
      <c r="Z205" s="2"/>
      <c r="AA205" s="2"/>
      <c r="AB205" s="2"/>
      <c r="AC205" s="2"/>
      <c r="AD205" s="2"/>
      <c r="AE205" s="2"/>
      <c r="AK205" s="2"/>
      <c r="AL205" s="2"/>
      <c r="AM205" s="2"/>
      <c r="AN205" s="2"/>
      <c r="AO205" s="2"/>
      <c r="AP205" s="2"/>
      <c r="AQ205" s="2"/>
      <c r="AR205" s="2"/>
      <c r="AX205" s="2"/>
      <c r="AY205" s="2"/>
      <c r="AZ205" s="2"/>
      <c r="BA205" s="2"/>
      <c r="BB205" s="2"/>
      <c r="BC205" s="2"/>
      <c r="BD205" s="2"/>
      <c r="BE205" s="2"/>
      <c r="BM205" s="2"/>
      <c r="BN205" s="2"/>
      <c r="BU205" s="2"/>
      <c r="CB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</row>
    <row r="206" spans="2:102">
      <c r="B206" s="2"/>
      <c r="C206" s="2"/>
      <c r="E206" s="2"/>
      <c r="X206" s="2"/>
      <c r="Y206" s="2"/>
      <c r="Z206" s="2"/>
      <c r="AA206" s="2"/>
      <c r="AB206" s="2"/>
      <c r="AC206" s="2"/>
      <c r="AD206" s="2"/>
      <c r="AE206" s="2"/>
      <c r="AK206" s="2"/>
      <c r="AL206" s="2"/>
      <c r="AM206" s="2"/>
      <c r="AN206" s="2"/>
      <c r="AO206" s="2"/>
      <c r="AP206" s="2"/>
      <c r="AQ206" s="2"/>
      <c r="AR206" s="2"/>
      <c r="AX206" s="2"/>
      <c r="AY206" s="2"/>
      <c r="AZ206" s="2"/>
      <c r="BA206" s="2"/>
      <c r="BB206" s="2"/>
      <c r="BC206" s="2"/>
      <c r="BD206" s="2"/>
      <c r="BE206" s="2"/>
      <c r="BM206" s="2"/>
      <c r="BN206" s="2"/>
      <c r="BU206" s="2"/>
      <c r="CB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</row>
    <row r="207" spans="2:102">
      <c r="B207" s="2"/>
      <c r="C207" s="2"/>
      <c r="E207" s="2"/>
      <c r="X207" s="2"/>
      <c r="Y207" s="2"/>
      <c r="Z207" s="2"/>
      <c r="AA207" s="2"/>
      <c r="AB207" s="2"/>
      <c r="AC207" s="2"/>
      <c r="AD207" s="2"/>
      <c r="AE207" s="2"/>
      <c r="AK207" s="2"/>
      <c r="AL207" s="2"/>
      <c r="AM207" s="2"/>
      <c r="AN207" s="2"/>
      <c r="AO207" s="2"/>
      <c r="AP207" s="2"/>
      <c r="AQ207" s="2"/>
      <c r="AR207" s="2"/>
      <c r="AX207" s="2"/>
      <c r="AY207" s="2"/>
      <c r="AZ207" s="2"/>
      <c r="BA207" s="2"/>
      <c r="BB207" s="2"/>
      <c r="BC207" s="2"/>
      <c r="BD207" s="2"/>
      <c r="BE207" s="2"/>
      <c r="BM207" s="2"/>
      <c r="BN207" s="2"/>
      <c r="BU207" s="2"/>
      <c r="CB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</row>
    <row r="208" spans="2:102">
      <c r="B208" s="2"/>
      <c r="C208" s="2"/>
      <c r="E208" s="2"/>
      <c r="X208" s="2"/>
      <c r="Y208" s="2"/>
      <c r="Z208" s="2"/>
      <c r="AA208" s="2"/>
      <c r="AB208" s="2"/>
      <c r="AC208" s="2"/>
      <c r="AD208" s="2"/>
      <c r="AE208" s="2"/>
      <c r="AK208" s="2"/>
      <c r="AL208" s="2"/>
      <c r="AM208" s="2"/>
      <c r="AN208" s="2"/>
      <c r="AO208" s="2"/>
      <c r="AP208" s="2"/>
      <c r="AQ208" s="2"/>
      <c r="AR208" s="2"/>
      <c r="AX208" s="2"/>
      <c r="AY208" s="2"/>
      <c r="AZ208" s="2"/>
      <c r="BA208" s="2"/>
      <c r="BB208" s="2"/>
      <c r="BC208" s="2"/>
      <c r="BD208" s="2"/>
      <c r="BE208" s="2"/>
      <c r="BM208" s="2"/>
      <c r="BN208" s="2"/>
      <c r="BU208" s="2"/>
      <c r="CB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</row>
    <row r="209" spans="2:102">
      <c r="B209" s="2"/>
      <c r="C209" s="2"/>
      <c r="E209" s="2"/>
      <c r="X209" s="2"/>
      <c r="Y209" s="2"/>
      <c r="Z209" s="2"/>
      <c r="AA209" s="2"/>
      <c r="AB209" s="2"/>
      <c r="AC209" s="2"/>
      <c r="AD209" s="2"/>
      <c r="AE209" s="2"/>
      <c r="AK209" s="2"/>
      <c r="AL209" s="2"/>
      <c r="AM209" s="2"/>
      <c r="AN209" s="2"/>
      <c r="AO209" s="2"/>
      <c r="AP209" s="2"/>
      <c r="AQ209" s="2"/>
      <c r="AR209" s="2"/>
      <c r="AX209" s="2"/>
      <c r="AY209" s="2"/>
      <c r="AZ209" s="2"/>
      <c r="BA209" s="2"/>
      <c r="BB209" s="2"/>
      <c r="BC209" s="2"/>
      <c r="BD209" s="2"/>
      <c r="BE209" s="2"/>
      <c r="BM209" s="2"/>
      <c r="BN209" s="2"/>
      <c r="BU209" s="2"/>
      <c r="CB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</row>
    <row r="210" spans="2:102">
      <c r="B210" s="2"/>
      <c r="C210" s="2"/>
      <c r="E210" s="2"/>
      <c r="X210" s="2"/>
      <c r="Y210" s="2"/>
      <c r="Z210" s="2"/>
      <c r="AA210" s="2"/>
      <c r="AB210" s="2"/>
      <c r="AC210" s="2"/>
      <c r="AD210" s="2"/>
      <c r="AE210" s="2"/>
      <c r="AK210" s="2"/>
      <c r="AL210" s="2"/>
      <c r="AM210" s="2"/>
      <c r="AN210" s="2"/>
      <c r="AO210" s="2"/>
      <c r="AP210" s="2"/>
      <c r="AQ210" s="2"/>
      <c r="AR210" s="2"/>
      <c r="AX210" s="2"/>
      <c r="AY210" s="2"/>
      <c r="AZ210" s="2"/>
      <c r="BA210" s="2"/>
      <c r="BB210" s="2"/>
      <c r="BC210" s="2"/>
      <c r="BD210" s="2"/>
      <c r="BE210" s="2"/>
      <c r="BM210" s="2"/>
      <c r="BN210" s="2"/>
      <c r="BU210" s="2"/>
      <c r="CB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</row>
    <row r="211" spans="2:102">
      <c r="B211" s="2"/>
      <c r="C211" s="2"/>
      <c r="E211" s="2"/>
      <c r="X211" s="2"/>
      <c r="Y211" s="2"/>
      <c r="Z211" s="2"/>
      <c r="AA211" s="2"/>
      <c r="AB211" s="2"/>
      <c r="AC211" s="2"/>
      <c r="AD211" s="2"/>
      <c r="AE211" s="2"/>
      <c r="AK211" s="2"/>
      <c r="AL211" s="2"/>
      <c r="AM211" s="2"/>
      <c r="AN211" s="2"/>
      <c r="AO211" s="2"/>
      <c r="AP211" s="2"/>
      <c r="AQ211" s="2"/>
      <c r="AR211" s="2"/>
      <c r="AX211" s="2"/>
      <c r="AY211" s="2"/>
      <c r="AZ211" s="2"/>
      <c r="BA211" s="2"/>
      <c r="BB211" s="2"/>
      <c r="BC211" s="2"/>
      <c r="BD211" s="2"/>
      <c r="BE211" s="2"/>
      <c r="BM211" s="2"/>
      <c r="BN211" s="2"/>
      <c r="BU211" s="2"/>
      <c r="CB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</row>
    <row r="212" spans="2:102">
      <c r="B212" s="2"/>
      <c r="C212" s="2"/>
      <c r="E212" s="2"/>
      <c r="X212" s="2"/>
      <c r="Y212" s="2"/>
      <c r="Z212" s="2"/>
      <c r="AA212" s="2"/>
      <c r="AB212" s="2"/>
      <c r="AC212" s="2"/>
      <c r="AD212" s="2"/>
      <c r="AE212" s="2"/>
      <c r="AK212" s="2"/>
      <c r="AL212" s="2"/>
      <c r="AM212" s="2"/>
      <c r="AN212" s="2"/>
      <c r="AO212" s="2"/>
      <c r="AP212" s="2"/>
      <c r="AQ212" s="2"/>
      <c r="AR212" s="2"/>
      <c r="AX212" s="2"/>
      <c r="AY212" s="2"/>
      <c r="AZ212" s="2"/>
      <c r="BA212" s="2"/>
      <c r="BB212" s="2"/>
      <c r="BC212" s="2"/>
      <c r="BD212" s="2"/>
      <c r="BE212" s="2"/>
      <c r="BM212" s="2"/>
      <c r="BN212" s="2"/>
      <c r="BU212" s="2"/>
      <c r="CB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</row>
    <row r="213" spans="2:102">
      <c r="B213" s="2"/>
      <c r="C213" s="2"/>
      <c r="E213" s="2"/>
      <c r="X213" s="2"/>
      <c r="Y213" s="2"/>
      <c r="Z213" s="2"/>
      <c r="AA213" s="2"/>
      <c r="AB213" s="2"/>
      <c r="AC213" s="2"/>
      <c r="AD213" s="2"/>
      <c r="AE213" s="2"/>
      <c r="AK213" s="2"/>
      <c r="AL213" s="2"/>
      <c r="AM213" s="2"/>
      <c r="AN213" s="2"/>
      <c r="AO213" s="2"/>
      <c r="AP213" s="2"/>
      <c r="AQ213" s="2"/>
      <c r="AR213" s="2"/>
      <c r="AX213" s="2"/>
      <c r="AY213" s="2"/>
      <c r="AZ213" s="2"/>
      <c r="BA213" s="2"/>
      <c r="BB213" s="2"/>
      <c r="BC213" s="2"/>
      <c r="BD213" s="2"/>
      <c r="BE213" s="2"/>
      <c r="BM213" s="2"/>
      <c r="BN213" s="2"/>
      <c r="BU213" s="2"/>
      <c r="CB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</row>
    <row r="214" spans="2:102">
      <c r="B214" s="2"/>
      <c r="C214" s="2"/>
      <c r="E214" s="2"/>
      <c r="X214" s="2"/>
      <c r="Y214" s="2"/>
      <c r="Z214" s="2"/>
      <c r="AA214" s="2"/>
      <c r="AB214" s="2"/>
      <c r="AC214" s="2"/>
      <c r="AD214" s="2"/>
      <c r="AE214" s="2"/>
      <c r="AK214" s="2"/>
      <c r="AL214" s="2"/>
      <c r="AM214" s="2"/>
      <c r="AN214" s="2"/>
      <c r="AO214" s="2"/>
      <c r="AP214" s="2"/>
      <c r="AQ214" s="2"/>
      <c r="AR214" s="2"/>
      <c r="AX214" s="2"/>
      <c r="AY214" s="2"/>
      <c r="AZ214" s="2"/>
      <c r="BA214" s="2"/>
      <c r="BB214" s="2"/>
      <c r="BC214" s="2"/>
      <c r="BD214" s="2"/>
      <c r="BE214" s="2"/>
      <c r="BM214" s="2"/>
      <c r="BN214" s="2"/>
      <c r="BU214" s="2"/>
      <c r="CB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</row>
    <row r="215" spans="2:102">
      <c r="B215" s="2"/>
      <c r="C215" s="2"/>
      <c r="E215" s="2"/>
      <c r="X215" s="2"/>
      <c r="Y215" s="2"/>
      <c r="Z215" s="2"/>
      <c r="AA215" s="2"/>
      <c r="AB215" s="2"/>
      <c r="AC215" s="2"/>
      <c r="AD215" s="2"/>
      <c r="AE215" s="2"/>
      <c r="AK215" s="2"/>
      <c r="AL215" s="2"/>
      <c r="AM215" s="2"/>
      <c r="AN215" s="2"/>
      <c r="AO215" s="2"/>
      <c r="AP215" s="2"/>
      <c r="AQ215" s="2"/>
      <c r="AR215" s="2"/>
      <c r="AX215" s="2"/>
      <c r="AY215" s="2"/>
      <c r="AZ215" s="2"/>
      <c r="BA215" s="2"/>
      <c r="BB215" s="2"/>
      <c r="BC215" s="2"/>
      <c r="BD215" s="2"/>
      <c r="BE215" s="2"/>
      <c r="BM215" s="2"/>
      <c r="BN215" s="2"/>
      <c r="BU215" s="2"/>
      <c r="CB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</row>
    <row r="216" spans="2:102">
      <c r="B216" s="2"/>
      <c r="C216" s="2"/>
      <c r="E216" s="2"/>
      <c r="X216" s="2"/>
      <c r="Y216" s="2"/>
      <c r="Z216" s="2"/>
      <c r="AA216" s="2"/>
      <c r="AB216" s="2"/>
      <c r="AC216" s="2"/>
      <c r="AD216" s="2"/>
      <c r="AE216" s="2"/>
      <c r="AK216" s="2"/>
      <c r="AL216" s="2"/>
      <c r="AM216" s="2"/>
      <c r="AN216" s="2"/>
      <c r="AO216" s="2"/>
      <c r="AP216" s="2"/>
      <c r="AQ216" s="2"/>
      <c r="AR216" s="2"/>
      <c r="AX216" s="2"/>
      <c r="AY216" s="2"/>
      <c r="AZ216" s="2"/>
      <c r="BA216" s="2"/>
      <c r="BB216" s="2"/>
      <c r="BC216" s="2"/>
      <c r="BD216" s="2"/>
      <c r="BE216" s="2"/>
      <c r="BM216" s="2"/>
      <c r="BN216" s="2"/>
      <c r="BU216" s="2"/>
      <c r="CB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</row>
    <row r="217" spans="2:102">
      <c r="B217" s="2"/>
      <c r="C217" s="2"/>
      <c r="E217" s="2"/>
      <c r="X217" s="2"/>
      <c r="Y217" s="2"/>
      <c r="Z217" s="2"/>
      <c r="AA217" s="2"/>
      <c r="AB217" s="2"/>
      <c r="AC217" s="2"/>
      <c r="AD217" s="2"/>
      <c r="AE217" s="2"/>
      <c r="AK217" s="2"/>
      <c r="AL217" s="2"/>
      <c r="AM217" s="2"/>
      <c r="AN217" s="2"/>
      <c r="AO217" s="2"/>
      <c r="AP217" s="2"/>
      <c r="AQ217" s="2"/>
      <c r="AR217" s="2"/>
      <c r="AX217" s="2"/>
      <c r="AY217" s="2"/>
      <c r="AZ217" s="2"/>
      <c r="BA217" s="2"/>
      <c r="BB217" s="2"/>
      <c r="BC217" s="2"/>
      <c r="BD217" s="2"/>
      <c r="BE217" s="2"/>
      <c r="BM217" s="2"/>
      <c r="BN217" s="2"/>
      <c r="BU217" s="2"/>
      <c r="CB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</row>
    <row r="218" spans="2:102">
      <c r="B218" s="2"/>
      <c r="C218" s="2"/>
      <c r="E218" s="2"/>
      <c r="X218" s="2"/>
      <c r="Y218" s="2"/>
      <c r="Z218" s="2"/>
      <c r="AA218" s="2"/>
      <c r="AB218" s="2"/>
      <c r="AC218" s="2"/>
      <c r="AD218" s="2"/>
      <c r="AE218" s="2"/>
      <c r="AK218" s="2"/>
      <c r="AL218" s="2"/>
      <c r="AM218" s="2"/>
      <c r="AN218" s="2"/>
      <c r="AO218" s="2"/>
      <c r="AP218" s="2"/>
      <c r="AQ218" s="2"/>
      <c r="AR218" s="2"/>
      <c r="AX218" s="2"/>
      <c r="AY218" s="2"/>
      <c r="AZ218" s="2"/>
      <c r="BA218" s="2"/>
      <c r="BB218" s="2"/>
      <c r="BC218" s="2"/>
      <c r="BD218" s="2"/>
      <c r="BE218" s="2"/>
      <c r="BM218" s="2"/>
      <c r="BN218" s="2"/>
      <c r="BU218" s="2"/>
      <c r="CB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</row>
    <row r="219" spans="2:102">
      <c r="B219" s="2"/>
      <c r="C219" s="2"/>
      <c r="E219" s="2"/>
      <c r="X219" s="2"/>
      <c r="Y219" s="2"/>
      <c r="Z219" s="2"/>
      <c r="AA219" s="2"/>
      <c r="AB219" s="2"/>
      <c r="AC219" s="2"/>
      <c r="AD219" s="2"/>
      <c r="AE219" s="2"/>
      <c r="AK219" s="2"/>
      <c r="AL219" s="2"/>
      <c r="AM219" s="2"/>
      <c r="AN219" s="2"/>
      <c r="AO219" s="2"/>
      <c r="AP219" s="2"/>
      <c r="AQ219" s="2"/>
      <c r="AR219" s="2"/>
      <c r="AX219" s="2"/>
      <c r="AY219" s="2"/>
      <c r="AZ219" s="2"/>
      <c r="BA219" s="2"/>
      <c r="BB219" s="2"/>
      <c r="BC219" s="2"/>
      <c r="BD219" s="2"/>
      <c r="BE219" s="2"/>
      <c r="BM219" s="2"/>
      <c r="BN219" s="2"/>
      <c r="BU219" s="2"/>
      <c r="CB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</row>
    <row r="220" spans="2:102">
      <c r="B220" s="2"/>
      <c r="C220" s="2"/>
      <c r="E220" s="2"/>
      <c r="X220" s="2"/>
      <c r="Y220" s="2"/>
      <c r="Z220" s="2"/>
      <c r="AA220" s="2"/>
      <c r="AB220" s="2"/>
      <c r="AC220" s="2"/>
      <c r="AD220" s="2"/>
      <c r="AE220" s="2"/>
      <c r="AK220" s="2"/>
      <c r="AL220" s="2"/>
      <c r="AM220" s="2"/>
      <c r="AN220" s="2"/>
      <c r="AO220" s="2"/>
      <c r="AP220" s="2"/>
      <c r="AQ220" s="2"/>
      <c r="AR220" s="2"/>
      <c r="AX220" s="2"/>
      <c r="AY220" s="2"/>
      <c r="AZ220" s="2"/>
      <c r="BA220" s="2"/>
      <c r="BB220" s="2"/>
      <c r="BC220" s="2"/>
      <c r="BD220" s="2"/>
      <c r="BE220" s="2"/>
      <c r="BM220" s="2"/>
      <c r="BN220" s="2"/>
      <c r="BU220" s="2"/>
      <c r="CB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</row>
    <row r="221" spans="2:102">
      <c r="B221" s="2"/>
      <c r="C221" s="2"/>
      <c r="E221" s="2"/>
      <c r="X221" s="2"/>
      <c r="Y221" s="2"/>
      <c r="Z221" s="2"/>
      <c r="AA221" s="2"/>
      <c r="AB221" s="2"/>
      <c r="AC221" s="2"/>
      <c r="AD221" s="2"/>
      <c r="AE221" s="2"/>
      <c r="AK221" s="2"/>
      <c r="AL221" s="2"/>
      <c r="AM221" s="2"/>
      <c r="AN221" s="2"/>
      <c r="AO221" s="2"/>
      <c r="AP221" s="2"/>
      <c r="AQ221" s="2"/>
      <c r="AR221" s="2"/>
      <c r="AX221" s="2"/>
      <c r="AY221" s="2"/>
      <c r="AZ221" s="2"/>
      <c r="BA221" s="2"/>
      <c r="BB221" s="2"/>
      <c r="BC221" s="2"/>
      <c r="BD221" s="2"/>
      <c r="BE221" s="2"/>
      <c r="BM221" s="2"/>
      <c r="BN221" s="2"/>
      <c r="BU221" s="2"/>
      <c r="CB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</row>
    <row r="222" spans="2:102">
      <c r="B222" s="2"/>
      <c r="C222" s="2"/>
      <c r="E222" s="2"/>
      <c r="X222" s="2"/>
      <c r="Y222" s="2"/>
      <c r="Z222" s="2"/>
      <c r="AA222" s="2"/>
      <c r="AB222" s="2"/>
      <c r="AC222" s="2"/>
      <c r="AD222" s="2"/>
      <c r="AE222" s="2"/>
      <c r="AK222" s="2"/>
      <c r="AL222" s="2"/>
      <c r="AM222" s="2"/>
      <c r="AN222" s="2"/>
      <c r="AO222" s="2"/>
      <c r="AP222" s="2"/>
      <c r="AQ222" s="2"/>
      <c r="AR222" s="2"/>
      <c r="AX222" s="2"/>
      <c r="AY222" s="2"/>
      <c r="AZ222" s="2"/>
      <c r="BA222" s="2"/>
      <c r="BB222" s="2"/>
      <c r="BC222" s="2"/>
      <c r="BD222" s="2"/>
      <c r="BE222" s="2"/>
      <c r="BM222" s="2"/>
      <c r="BN222" s="2"/>
      <c r="BU222" s="2"/>
      <c r="CB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</row>
    <row r="223" spans="2:102">
      <c r="B223" s="2"/>
      <c r="C223" s="2"/>
      <c r="E223" s="2"/>
      <c r="X223" s="2"/>
      <c r="Y223" s="2"/>
      <c r="Z223" s="2"/>
      <c r="AA223" s="2"/>
      <c r="AB223" s="2"/>
      <c r="AC223" s="2"/>
      <c r="AD223" s="2"/>
      <c r="AE223" s="2"/>
      <c r="AK223" s="2"/>
      <c r="AL223" s="2"/>
      <c r="AM223" s="2"/>
      <c r="AN223" s="2"/>
      <c r="AO223" s="2"/>
      <c r="AP223" s="2"/>
      <c r="AQ223" s="2"/>
      <c r="AR223" s="2"/>
      <c r="AX223" s="2"/>
      <c r="AY223" s="2"/>
      <c r="AZ223" s="2"/>
      <c r="BA223" s="2"/>
      <c r="BB223" s="2"/>
      <c r="BC223" s="2"/>
      <c r="BD223" s="2"/>
      <c r="BE223" s="2"/>
      <c r="BM223" s="2"/>
      <c r="BN223" s="2"/>
      <c r="BU223" s="2"/>
      <c r="CB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</row>
    <row r="224" spans="2:102">
      <c r="B224" s="2"/>
      <c r="C224" s="2"/>
      <c r="E224" s="2"/>
      <c r="X224" s="2"/>
      <c r="Y224" s="2"/>
      <c r="Z224" s="2"/>
      <c r="AA224" s="2"/>
      <c r="AB224" s="2"/>
      <c r="AC224" s="2"/>
      <c r="AD224" s="2"/>
      <c r="AE224" s="2"/>
      <c r="AK224" s="2"/>
      <c r="AL224" s="2"/>
      <c r="AM224" s="2"/>
      <c r="AN224" s="2"/>
      <c r="AO224" s="2"/>
      <c r="AP224" s="2"/>
      <c r="AQ224" s="2"/>
      <c r="AR224" s="2"/>
      <c r="AX224" s="2"/>
      <c r="AY224" s="2"/>
      <c r="AZ224" s="2"/>
      <c r="BA224" s="2"/>
      <c r="BB224" s="2"/>
      <c r="BC224" s="2"/>
      <c r="BD224" s="2"/>
      <c r="BE224" s="2"/>
      <c r="BM224" s="2"/>
      <c r="BN224" s="2"/>
      <c r="BU224" s="2"/>
      <c r="CB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</row>
    <row r="225" spans="2:102">
      <c r="B225" s="2"/>
      <c r="C225" s="2"/>
      <c r="E225" s="2"/>
      <c r="X225" s="2"/>
      <c r="Y225" s="2"/>
      <c r="Z225" s="2"/>
      <c r="AA225" s="2"/>
      <c r="AB225" s="2"/>
      <c r="AC225" s="2"/>
      <c r="AD225" s="2"/>
      <c r="AE225" s="2"/>
      <c r="AK225" s="2"/>
      <c r="AL225" s="2"/>
      <c r="AM225" s="2"/>
      <c r="AN225" s="2"/>
      <c r="AO225" s="2"/>
      <c r="AP225" s="2"/>
      <c r="AQ225" s="2"/>
      <c r="AR225" s="2"/>
      <c r="AX225" s="2"/>
      <c r="AY225" s="2"/>
      <c r="AZ225" s="2"/>
      <c r="BA225" s="2"/>
      <c r="BB225" s="2"/>
      <c r="BC225" s="2"/>
      <c r="BD225" s="2"/>
      <c r="BE225" s="2"/>
      <c r="BM225" s="2"/>
      <c r="BN225" s="2"/>
      <c r="BU225" s="2"/>
      <c r="CB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</row>
    <row r="226" spans="2:102">
      <c r="B226" s="2"/>
      <c r="C226" s="2"/>
      <c r="E226" s="2"/>
      <c r="X226" s="2"/>
      <c r="Y226" s="2"/>
      <c r="Z226" s="2"/>
      <c r="AA226" s="2"/>
      <c r="AB226" s="2"/>
      <c r="AC226" s="2"/>
      <c r="AD226" s="2"/>
      <c r="AE226" s="2"/>
      <c r="AK226" s="2"/>
      <c r="AL226" s="2"/>
      <c r="AM226" s="2"/>
      <c r="AN226" s="2"/>
      <c r="AO226" s="2"/>
      <c r="AP226" s="2"/>
      <c r="AQ226" s="2"/>
      <c r="AR226" s="2"/>
      <c r="AX226" s="2"/>
      <c r="AY226" s="2"/>
      <c r="AZ226" s="2"/>
      <c r="BA226" s="2"/>
      <c r="BB226" s="2"/>
      <c r="BC226" s="2"/>
      <c r="BD226" s="2"/>
      <c r="BE226" s="2"/>
      <c r="BM226" s="2"/>
      <c r="BN226" s="2"/>
      <c r="BU226" s="2"/>
      <c r="CB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</row>
    <row r="227" spans="2:102">
      <c r="B227" s="2"/>
      <c r="C227" s="2"/>
      <c r="E227" s="2"/>
      <c r="X227" s="2"/>
      <c r="Y227" s="2"/>
      <c r="Z227" s="2"/>
      <c r="AA227" s="2"/>
      <c r="AB227" s="2"/>
      <c r="AC227" s="2"/>
      <c r="AD227" s="2"/>
      <c r="AE227" s="2"/>
      <c r="AK227" s="2"/>
      <c r="AL227" s="2"/>
      <c r="AM227" s="2"/>
      <c r="AN227" s="2"/>
      <c r="AO227" s="2"/>
      <c r="AP227" s="2"/>
      <c r="AQ227" s="2"/>
      <c r="AR227" s="2"/>
      <c r="AX227" s="2"/>
      <c r="AY227" s="2"/>
      <c r="AZ227" s="2"/>
      <c r="BA227" s="2"/>
      <c r="BB227" s="2"/>
      <c r="BC227" s="2"/>
      <c r="BD227" s="2"/>
      <c r="BE227" s="2"/>
      <c r="BM227" s="2"/>
      <c r="BN227" s="2"/>
      <c r="BU227" s="2"/>
      <c r="CB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</row>
    <row r="228" spans="2:102">
      <c r="B228" s="2"/>
      <c r="C228" s="2"/>
      <c r="E228" s="2"/>
      <c r="X228" s="2"/>
      <c r="Y228" s="2"/>
      <c r="Z228" s="2"/>
      <c r="AA228" s="2"/>
      <c r="AB228" s="2"/>
      <c r="AC228" s="2"/>
      <c r="AD228" s="2"/>
      <c r="AE228" s="2"/>
      <c r="AK228" s="2"/>
      <c r="AL228" s="2"/>
      <c r="AM228" s="2"/>
      <c r="AN228" s="2"/>
      <c r="AO228" s="2"/>
      <c r="AP228" s="2"/>
      <c r="AQ228" s="2"/>
      <c r="AR228" s="2"/>
      <c r="AX228" s="2"/>
      <c r="AY228" s="2"/>
      <c r="AZ228" s="2"/>
      <c r="BA228" s="2"/>
      <c r="BB228" s="2"/>
      <c r="BC228" s="2"/>
      <c r="BD228" s="2"/>
      <c r="BE228" s="2"/>
      <c r="BM228" s="2"/>
      <c r="BN228" s="2"/>
      <c r="BU228" s="2"/>
      <c r="CB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</row>
    <row r="229" spans="2:102">
      <c r="B229" s="2"/>
      <c r="C229" s="2"/>
      <c r="E229" s="2"/>
      <c r="X229" s="2"/>
      <c r="Y229" s="2"/>
      <c r="Z229" s="2"/>
      <c r="AA229" s="2"/>
      <c r="AB229" s="2"/>
      <c r="AC229" s="2"/>
      <c r="AD229" s="2"/>
      <c r="AE229" s="2"/>
      <c r="AK229" s="2"/>
      <c r="AL229" s="2"/>
      <c r="AM229" s="2"/>
      <c r="AN229" s="2"/>
      <c r="AO229" s="2"/>
      <c r="AP229" s="2"/>
      <c r="AQ229" s="2"/>
      <c r="AR229" s="2"/>
      <c r="AX229" s="2"/>
      <c r="AY229" s="2"/>
      <c r="AZ229" s="2"/>
      <c r="BA229" s="2"/>
      <c r="BB229" s="2"/>
      <c r="BC229" s="2"/>
      <c r="BD229" s="2"/>
      <c r="BE229" s="2"/>
      <c r="BM229" s="2"/>
      <c r="BN229" s="2"/>
      <c r="BU229" s="2"/>
      <c r="CB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</row>
    <row r="230" spans="2:102">
      <c r="B230" s="2"/>
      <c r="C230" s="2"/>
      <c r="E230" s="2"/>
      <c r="X230" s="2"/>
      <c r="Y230" s="2"/>
      <c r="Z230" s="2"/>
      <c r="AA230" s="2"/>
      <c r="AB230" s="2"/>
      <c r="AC230" s="2"/>
      <c r="AD230" s="2"/>
      <c r="AE230" s="2"/>
      <c r="AK230" s="2"/>
      <c r="AL230" s="2"/>
      <c r="AM230" s="2"/>
      <c r="AN230" s="2"/>
      <c r="AO230" s="2"/>
      <c r="AP230" s="2"/>
      <c r="AQ230" s="2"/>
      <c r="AR230" s="2"/>
      <c r="AX230" s="2"/>
      <c r="AY230" s="2"/>
      <c r="AZ230" s="2"/>
      <c r="BA230" s="2"/>
      <c r="BB230" s="2"/>
      <c r="BC230" s="2"/>
      <c r="BD230" s="2"/>
      <c r="BE230" s="2"/>
      <c r="BM230" s="2"/>
      <c r="BN230" s="2"/>
      <c r="BU230" s="2"/>
      <c r="CB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</row>
    <row r="231" spans="2:102">
      <c r="B231" s="2"/>
      <c r="C231" s="2"/>
      <c r="E231" s="2"/>
      <c r="X231" s="2"/>
      <c r="Y231" s="2"/>
      <c r="Z231" s="2"/>
      <c r="AA231" s="2"/>
      <c r="AB231" s="2"/>
      <c r="AC231" s="2"/>
      <c r="AD231" s="2"/>
      <c r="AE231" s="2"/>
      <c r="AK231" s="2"/>
      <c r="AL231" s="2"/>
      <c r="AM231" s="2"/>
      <c r="AN231" s="2"/>
      <c r="AO231" s="2"/>
      <c r="AP231" s="2"/>
      <c r="AQ231" s="2"/>
      <c r="AR231" s="2"/>
      <c r="AX231" s="2"/>
      <c r="AY231" s="2"/>
      <c r="AZ231" s="2"/>
      <c r="BA231" s="2"/>
      <c r="BB231" s="2"/>
      <c r="BC231" s="2"/>
      <c r="BD231" s="2"/>
      <c r="BE231" s="2"/>
      <c r="BM231" s="2"/>
      <c r="BN231" s="2"/>
      <c r="BU231" s="2"/>
      <c r="CB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</row>
    <row r="232" spans="2:102">
      <c r="B232" s="2"/>
      <c r="C232" s="2"/>
      <c r="E232" s="2"/>
      <c r="X232" s="2"/>
      <c r="Y232" s="2"/>
      <c r="Z232" s="2"/>
      <c r="AA232" s="2"/>
      <c r="AB232" s="2"/>
      <c r="AC232" s="2"/>
      <c r="AD232" s="2"/>
      <c r="AE232" s="2"/>
      <c r="AK232" s="2"/>
      <c r="AL232" s="2"/>
      <c r="AM232" s="2"/>
      <c r="AN232" s="2"/>
      <c r="AO232" s="2"/>
      <c r="AP232" s="2"/>
      <c r="AQ232" s="2"/>
      <c r="AR232" s="2"/>
      <c r="AX232" s="2"/>
      <c r="AY232" s="2"/>
      <c r="AZ232" s="2"/>
      <c r="BA232" s="2"/>
      <c r="BB232" s="2"/>
      <c r="BC232" s="2"/>
      <c r="BD232" s="2"/>
      <c r="BE232" s="2"/>
      <c r="BM232" s="2"/>
      <c r="BN232" s="2"/>
      <c r="BU232" s="2"/>
      <c r="CB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</row>
    <row r="233" spans="2:102">
      <c r="B233" s="2"/>
      <c r="C233" s="2"/>
      <c r="E233" s="2"/>
      <c r="X233" s="2"/>
      <c r="Y233" s="2"/>
      <c r="Z233" s="2"/>
      <c r="AA233" s="2"/>
      <c r="AB233" s="2"/>
      <c r="AC233" s="2"/>
      <c r="AD233" s="2"/>
      <c r="AE233" s="2"/>
      <c r="AK233" s="2"/>
      <c r="AL233" s="2"/>
      <c r="AM233" s="2"/>
      <c r="AN233" s="2"/>
      <c r="AO233" s="2"/>
      <c r="AP233" s="2"/>
      <c r="AQ233" s="2"/>
      <c r="AR233" s="2"/>
      <c r="AX233" s="2"/>
      <c r="AY233" s="2"/>
      <c r="AZ233" s="2"/>
      <c r="BA233" s="2"/>
      <c r="BB233" s="2"/>
      <c r="BC233" s="2"/>
      <c r="BD233" s="2"/>
      <c r="BE233" s="2"/>
      <c r="BM233" s="2"/>
      <c r="BN233" s="2"/>
      <c r="BU233" s="2"/>
      <c r="CB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</row>
    <row r="234" spans="2:102">
      <c r="B234" s="2"/>
      <c r="C234" s="2"/>
      <c r="E234" s="2"/>
      <c r="X234" s="2"/>
      <c r="Y234" s="2"/>
      <c r="Z234" s="2"/>
      <c r="AA234" s="2"/>
      <c r="AB234" s="2"/>
      <c r="AC234" s="2"/>
      <c r="AD234" s="2"/>
      <c r="AE234" s="2"/>
      <c r="AK234" s="2"/>
      <c r="AL234" s="2"/>
      <c r="AM234" s="2"/>
      <c r="AN234" s="2"/>
      <c r="AO234" s="2"/>
      <c r="AP234" s="2"/>
      <c r="AQ234" s="2"/>
      <c r="AR234" s="2"/>
      <c r="AX234" s="2"/>
      <c r="AY234" s="2"/>
      <c r="AZ234" s="2"/>
      <c r="BA234" s="2"/>
      <c r="BB234" s="2"/>
      <c r="BC234" s="2"/>
      <c r="BD234" s="2"/>
      <c r="BE234" s="2"/>
      <c r="BM234" s="2"/>
      <c r="BN234" s="2"/>
      <c r="BU234" s="2"/>
      <c r="CB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</row>
    <row r="235" spans="2:102">
      <c r="B235" s="2"/>
      <c r="C235" s="2"/>
      <c r="E235" s="2"/>
      <c r="X235" s="2"/>
      <c r="Y235" s="2"/>
      <c r="Z235" s="2"/>
      <c r="AA235" s="2"/>
      <c r="AB235" s="2"/>
      <c r="AC235" s="2"/>
      <c r="AD235" s="2"/>
      <c r="AE235" s="2"/>
      <c r="AK235" s="2"/>
      <c r="AL235" s="2"/>
      <c r="AM235" s="2"/>
      <c r="AN235" s="2"/>
      <c r="AO235" s="2"/>
      <c r="AP235" s="2"/>
      <c r="AQ235" s="2"/>
      <c r="AR235" s="2"/>
      <c r="AX235" s="2"/>
      <c r="AY235" s="2"/>
      <c r="AZ235" s="2"/>
      <c r="BA235" s="2"/>
      <c r="BB235" s="2"/>
      <c r="BC235" s="2"/>
      <c r="BD235" s="2"/>
      <c r="BE235" s="2"/>
      <c r="BM235" s="2"/>
      <c r="BN235" s="2"/>
      <c r="BU235" s="2"/>
      <c r="CB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</row>
    <row r="236" spans="2:102">
      <c r="B236" s="2"/>
      <c r="C236" s="2"/>
      <c r="E236" s="2"/>
      <c r="X236" s="2"/>
      <c r="Y236" s="2"/>
      <c r="Z236" s="2"/>
      <c r="AA236" s="2"/>
      <c r="AB236" s="2"/>
      <c r="AC236" s="2"/>
      <c r="AD236" s="2"/>
      <c r="AE236" s="2"/>
      <c r="AK236" s="2"/>
      <c r="AL236" s="2"/>
      <c r="AM236" s="2"/>
      <c r="AN236" s="2"/>
      <c r="AO236" s="2"/>
      <c r="AP236" s="2"/>
      <c r="AQ236" s="2"/>
      <c r="AR236" s="2"/>
      <c r="AX236" s="2"/>
      <c r="AY236" s="2"/>
      <c r="AZ236" s="2"/>
      <c r="BA236" s="2"/>
      <c r="BB236" s="2"/>
      <c r="BC236" s="2"/>
      <c r="BD236" s="2"/>
      <c r="BE236" s="2"/>
      <c r="BM236" s="2"/>
      <c r="BN236" s="2"/>
      <c r="BU236" s="2"/>
      <c r="CB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</row>
    <row r="237" spans="2:102">
      <c r="B237" s="2"/>
      <c r="C237" s="2"/>
      <c r="E237" s="2"/>
      <c r="X237" s="2"/>
      <c r="Y237" s="2"/>
      <c r="Z237" s="2"/>
      <c r="AA237" s="2"/>
      <c r="AB237" s="2"/>
      <c r="AC237" s="2"/>
      <c r="AD237" s="2"/>
      <c r="AE237" s="2"/>
      <c r="AK237" s="2"/>
      <c r="AL237" s="2"/>
      <c r="AM237" s="2"/>
      <c r="AN237" s="2"/>
      <c r="AO237" s="2"/>
      <c r="AP237" s="2"/>
      <c r="AQ237" s="2"/>
      <c r="AR237" s="2"/>
      <c r="AX237" s="2"/>
      <c r="AY237" s="2"/>
      <c r="AZ237" s="2"/>
      <c r="BA237" s="2"/>
      <c r="BB237" s="2"/>
      <c r="BC237" s="2"/>
      <c r="BD237" s="2"/>
      <c r="BE237" s="2"/>
      <c r="BM237" s="2"/>
      <c r="BN237" s="2"/>
      <c r="BU237" s="2"/>
      <c r="CB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</row>
    <row r="238" spans="2:102">
      <c r="B238" s="2"/>
      <c r="C238" s="2"/>
      <c r="E238" s="2"/>
      <c r="X238" s="2"/>
      <c r="Y238" s="2"/>
      <c r="Z238" s="2"/>
      <c r="AA238" s="2"/>
      <c r="AB238" s="2"/>
      <c r="AC238" s="2"/>
      <c r="AD238" s="2"/>
      <c r="AE238" s="2"/>
      <c r="AK238" s="2"/>
      <c r="AL238" s="2"/>
      <c r="AM238" s="2"/>
      <c r="AN238" s="2"/>
      <c r="AO238" s="2"/>
      <c r="AP238" s="2"/>
      <c r="AQ238" s="2"/>
      <c r="AR238" s="2"/>
      <c r="AX238" s="2"/>
      <c r="AY238" s="2"/>
      <c r="AZ238" s="2"/>
      <c r="BA238" s="2"/>
      <c r="BB238" s="2"/>
      <c r="BC238" s="2"/>
      <c r="BD238" s="2"/>
      <c r="BE238" s="2"/>
      <c r="BM238" s="2"/>
      <c r="BN238" s="2"/>
      <c r="BU238" s="2"/>
      <c r="CB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</row>
    <row r="239" spans="2:102">
      <c r="B239" s="2"/>
      <c r="C239" s="2"/>
      <c r="E239" s="2"/>
      <c r="X239" s="2"/>
      <c r="Y239" s="2"/>
      <c r="Z239" s="2"/>
      <c r="AA239" s="2"/>
      <c r="AB239" s="2"/>
      <c r="AC239" s="2"/>
      <c r="AD239" s="2"/>
      <c r="AE239" s="2"/>
      <c r="AK239" s="2"/>
      <c r="AL239" s="2"/>
      <c r="AM239" s="2"/>
      <c r="AN239" s="2"/>
      <c r="AO239" s="2"/>
      <c r="AP239" s="2"/>
      <c r="AQ239" s="2"/>
      <c r="AR239" s="2"/>
      <c r="AX239" s="2"/>
      <c r="AY239" s="2"/>
      <c r="AZ239" s="2"/>
      <c r="BA239" s="2"/>
      <c r="BB239" s="2"/>
      <c r="BC239" s="2"/>
      <c r="BD239" s="2"/>
      <c r="BE239" s="2"/>
      <c r="BM239" s="2"/>
      <c r="BN239" s="2"/>
      <c r="BU239" s="2"/>
      <c r="CB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</row>
    <row r="240" spans="2:102">
      <c r="B240" s="2"/>
      <c r="C240" s="2"/>
      <c r="E240" s="2"/>
      <c r="X240" s="2"/>
      <c r="Y240" s="2"/>
      <c r="Z240" s="2"/>
      <c r="AA240" s="2"/>
      <c r="AB240" s="2"/>
      <c r="AC240" s="2"/>
      <c r="AD240" s="2"/>
      <c r="AE240" s="2"/>
      <c r="AK240" s="2"/>
      <c r="AL240" s="2"/>
      <c r="AM240" s="2"/>
      <c r="AN240" s="2"/>
      <c r="AO240" s="2"/>
      <c r="AP240" s="2"/>
      <c r="AQ240" s="2"/>
      <c r="AR240" s="2"/>
      <c r="AX240" s="2"/>
      <c r="AY240" s="2"/>
      <c r="AZ240" s="2"/>
      <c r="BA240" s="2"/>
      <c r="BB240" s="2"/>
      <c r="BC240" s="2"/>
      <c r="BD240" s="2"/>
      <c r="BE240" s="2"/>
      <c r="BM240" s="2"/>
      <c r="BN240" s="2"/>
      <c r="BU240" s="2"/>
      <c r="CB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</row>
    <row r="241" spans="2:102">
      <c r="B241" s="2"/>
      <c r="C241" s="2"/>
      <c r="E241" s="2"/>
      <c r="X241" s="2"/>
      <c r="Y241" s="2"/>
      <c r="Z241" s="2"/>
      <c r="AA241" s="2"/>
      <c r="AB241" s="2"/>
      <c r="AC241" s="2"/>
      <c r="AD241" s="2"/>
      <c r="AE241" s="2"/>
      <c r="AK241" s="2"/>
      <c r="AL241" s="2"/>
      <c r="AM241" s="2"/>
      <c r="AN241" s="2"/>
      <c r="AO241" s="2"/>
      <c r="AP241" s="2"/>
      <c r="AQ241" s="2"/>
      <c r="AR241" s="2"/>
      <c r="AX241" s="2"/>
      <c r="AY241" s="2"/>
      <c r="AZ241" s="2"/>
      <c r="BA241" s="2"/>
      <c r="BB241" s="2"/>
      <c r="BC241" s="2"/>
      <c r="BD241" s="2"/>
      <c r="BE241" s="2"/>
      <c r="BM241" s="2"/>
      <c r="BN241" s="2"/>
      <c r="BU241" s="2"/>
      <c r="CB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</row>
    <row r="242" spans="2:102">
      <c r="B242" s="2"/>
      <c r="C242" s="2"/>
      <c r="E242" s="2"/>
      <c r="X242" s="2"/>
      <c r="Y242" s="2"/>
      <c r="Z242" s="2"/>
      <c r="AA242" s="2"/>
      <c r="AB242" s="2"/>
      <c r="AC242" s="2"/>
      <c r="AD242" s="2"/>
      <c r="AE242" s="2"/>
      <c r="AK242" s="2"/>
      <c r="AL242" s="2"/>
      <c r="AM242" s="2"/>
      <c r="AN242" s="2"/>
      <c r="AO242" s="2"/>
      <c r="AP242" s="2"/>
      <c r="AQ242" s="2"/>
      <c r="AR242" s="2"/>
      <c r="AX242" s="2"/>
      <c r="AY242" s="2"/>
      <c r="AZ242" s="2"/>
      <c r="BA242" s="2"/>
      <c r="BB242" s="2"/>
      <c r="BC242" s="2"/>
      <c r="BD242" s="2"/>
      <c r="BE242" s="2"/>
      <c r="BM242" s="2"/>
      <c r="BN242" s="2"/>
      <c r="BU242" s="2"/>
      <c r="CB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</row>
    <row r="243" spans="2:102">
      <c r="B243" s="2"/>
      <c r="C243" s="2"/>
      <c r="E243" s="2"/>
      <c r="X243" s="2"/>
      <c r="Y243" s="2"/>
      <c r="Z243" s="2"/>
      <c r="AA243" s="2"/>
      <c r="AB243" s="2"/>
      <c r="AC243" s="2"/>
      <c r="AD243" s="2"/>
      <c r="AE243" s="2"/>
      <c r="AK243" s="2"/>
      <c r="AL243" s="2"/>
      <c r="AM243" s="2"/>
      <c r="AN243" s="2"/>
      <c r="AO243" s="2"/>
      <c r="AP243" s="2"/>
      <c r="AQ243" s="2"/>
      <c r="AR243" s="2"/>
      <c r="AX243" s="2"/>
      <c r="AY243" s="2"/>
      <c r="AZ243" s="2"/>
      <c r="BA243" s="2"/>
      <c r="BB243" s="2"/>
      <c r="BC243" s="2"/>
      <c r="BD243" s="2"/>
      <c r="BE243" s="2"/>
      <c r="BM243" s="2"/>
      <c r="BN243" s="2"/>
      <c r="BU243" s="2"/>
      <c r="CB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</row>
    <row r="244" spans="2:102">
      <c r="B244" s="2"/>
      <c r="C244" s="2"/>
      <c r="E244" s="2"/>
      <c r="X244" s="2"/>
      <c r="Y244" s="2"/>
      <c r="Z244" s="2"/>
      <c r="AA244" s="2"/>
      <c r="AB244" s="2"/>
      <c r="AC244" s="2"/>
      <c r="AD244" s="2"/>
      <c r="AE244" s="2"/>
      <c r="AK244" s="2"/>
      <c r="AL244" s="2"/>
      <c r="AM244" s="2"/>
      <c r="AN244" s="2"/>
      <c r="AO244" s="2"/>
      <c r="AP244" s="2"/>
      <c r="AQ244" s="2"/>
      <c r="AR244" s="2"/>
      <c r="AX244" s="2"/>
      <c r="AY244" s="2"/>
      <c r="AZ244" s="2"/>
      <c r="BA244" s="2"/>
      <c r="BB244" s="2"/>
      <c r="BC244" s="2"/>
      <c r="BD244" s="2"/>
      <c r="BE244" s="2"/>
      <c r="BM244" s="2"/>
      <c r="BN244" s="2"/>
      <c r="BU244" s="2"/>
      <c r="CB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</row>
    <row r="245" spans="2:102">
      <c r="B245" s="2"/>
      <c r="C245" s="2"/>
      <c r="E245" s="2"/>
      <c r="X245" s="2"/>
      <c r="Y245" s="2"/>
      <c r="Z245" s="2"/>
      <c r="AA245" s="2"/>
      <c r="AB245" s="2"/>
      <c r="AC245" s="2"/>
      <c r="AD245" s="2"/>
      <c r="AE245" s="2"/>
      <c r="AK245" s="2"/>
      <c r="AL245" s="2"/>
      <c r="AM245" s="2"/>
      <c r="AN245" s="2"/>
      <c r="AO245" s="2"/>
      <c r="AP245" s="2"/>
      <c r="AQ245" s="2"/>
      <c r="AR245" s="2"/>
      <c r="AX245" s="2"/>
      <c r="AY245" s="2"/>
      <c r="AZ245" s="2"/>
      <c r="BA245" s="2"/>
      <c r="BB245" s="2"/>
      <c r="BC245" s="2"/>
      <c r="BD245" s="2"/>
      <c r="BE245" s="2"/>
      <c r="BM245" s="2"/>
      <c r="BN245" s="2"/>
      <c r="BU245" s="2"/>
      <c r="CB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</row>
    <row r="246" spans="2:102">
      <c r="B246" s="2"/>
      <c r="C246" s="2"/>
      <c r="E246" s="2"/>
      <c r="X246" s="2"/>
      <c r="Y246" s="2"/>
      <c r="Z246" s="2"/>
      <c r="AA246" s="2"/>
      <c r="AB246" s="2"/>
      <c r="AC246" s="2"/>
      <c r="AD246" s="2"/>
      <c r="AE246" s="2"/>
      <c r="AK246" s="2"/>
      <c r="AL246" s="2"/>
      <c r="AM246" s="2"/>
      <c r="AN246" s="2"/>
      <c r="AO246" s="2"/>
      <c r="AP246" s="2"/>
      <c r="AQ246" s="2"/>
      <c r="AR246" s="2"/>
      <c r="AX246" s="2"/>
      <c r="AY246" s="2"/>
      <c r="AZ246" s="2"/>
      <c r="BA246" s="2"/>
      <c r="BB246" s="2"/>
      <c r="BC246" s="2"/>
      <c r="BD246" s="2"/>
      <c r="BE246" s="2"/>
      <c r="BM246" s="2"/>
      <c r="BN246" s="2"/>
      <c r="BU246" s="2"/>
      <c r="CB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</row>
    <row r="247" spans="2:102">
      <c r="B247" s="2"/>
      <c r="C247" s="2"/>
      <c r="E247" s="2"/>
      <c r="X247" s="2"/>
      <c r="Y247" s="2"/>
      <c r="Z247" s="2"/>
      <c r="AA247" s="2"/>
      <c r="AB247" s="2"/>
      <c r="AC247" s="2"/>
      <c r="AD247" s="2"/>
      <c r="AE247" s="2"/>
      <c r="AK247" s="2"/>
      <c r="AL247" s="2"/>
      <c r="AM247" s="2"/>
      <c r="AN247" s="2"/>
      <c r="AO247" s="2"/>
      <c r="AP247" s="2"/>
      <c r="AQ247" s="2"/>
      <c r="AR247" s="2"/>
      <c r="AX247" s="2"/>
      <c r="AY247" s="2"/>
      <c r="AZ247" s="2"/>
      <c r="BA247" s="2"/>
      <c r="BB247" s="2"/>
      <c r="BC247" s="2"/>
      <c r="BD247" s="2"/>
      <c r="BE247" s="2"/>
      <c r="BM247" s="2"/>
      <c r="BN247" s="2"/>
      <c r="BU247" s="2"/>
      <c r="CB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</row>
    <row r="248" spans="2:102">
      <c r="B248" s="2"/>
      <c r="C248" s="2"/>
      <c r="E248" s="2"/>
      <c r="X248" s="2"/>
      <c r="Y248" s="2"/>
      <c r="Z248" s="2"/>
      <c r="AA248" s="2"/>
      <c r="AB248" s="2"/>
      <c r="AC248" s="2"/>
      <c r="AD248" s="2"/>
      <c r="AE248" s="2"/>
      <c r="AK248" s="2"/>
      <c r="AL248" s="2"/>
      <c r="AM248" s="2"/>
      <c r="AN248" s="2"/>
      <c r="AO248" s="2"/>
      <c r="AP248" s="2"/>
      <c r="AQ248" s="2"/>
      <c r="AR248" s="2"/>
      <c r="AX248" s="2"/>
      <c r="AY248" s="2"/>
      <c r="AZ248" s="2"/>
      <c r="BA248" s="2"/>
      <c r="BB248" s="2"/>
      <c r="BC248" s="2"/>
      <c r="BD248" s="2"/>
      <c r="BE248" s="2"/>
      <c r="BM248" s="2"/>
      <c r="BN248" s="2"/>
      <c r="BU248" s="2"/>
      <c r="CB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</row>
    <row r="249" spans="2:102">
      <c r="B249" s="2"/>
      <c r="C249" s="2"/>
      <c r="E249" s="2"/>
      <c r="X249" s="2"/>
      <c r="Y249" s="2"/>
      <c r="Z249" s="2"/>
      <c r="AA249" s="2"/>
      <c r="AB249" s="2"/>
      <c r="AC249" s="2"/>
      <c r="AD249" s="2"/>
      <c r="AE249" s="2"/>
      <c r="AK249" s="2"/>
      <c r="AL249" s="2"/>
      <c r="AM249" s="2"/>
      <c r="AN249" s="2"/>
      <c r="AO249" s="2"/>
      <c r="AP249" s="2"/>
      <c r="AQ249" s="2"/>
      <c r="AR249" s="2"/>
      <c r="AX249" s="2"/>
      <c r="AY249" s="2"/>
      <c r="AZ249" s="2"/>
      <c r="BA249" s="2"/>
      <c r="BB249" s="2"/>
      <c r="BC249" s="2"/>
      <c r="BD249" s="2"/>
      <c r="BE249" s="2"/>
      <c r="BM249" s="2"/>
      <c r="BN249" s="2"/>
      <c r="BU249" s="2"/>
      <c r="CB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</row>
    <row r="250" spans="2:102">
      <c r="B250" s="2"/>
      <c r="C250" s="2"/>
      <c r="E250" s="2"/>
      <c r="X250" s="2"/>
      <c r="Y250" s="2"/>
      <c r="Z250" s="2"/>
      <c r="AA250" s="2"/>
      <c r="AB250" s="2"/>
      <c r="AC250" s="2"/>
      <c r="AD250" s="2"/>
      <c r="AE250" s="2"/>
      <c r="AK250" s="2"/>
      <c r="AL250" s="2"/>
      <c r="AM250" s="2"/>
      <c r="AN250" s="2"/>
      <c r="AO250" s="2"/>
      <c r="AP250" s="2"/>
      <c r="AQ250" s="2"/>
      <c r="AR250" s="2"/>
      <c r="AX250" s="2"/>
      <c r="AY250" s="2"/>
      <c r="AZ250" s="2"/>
      <c r="BA250" s="2"/>
      <c r="BB250" s="2"/>
      <c r="BC250" s="2"/>
      <c r="BD250" s="2"/>
      <c r="BE250" s="2"/>
      <c r="BM250" s="2"/>
      <c r="BN250" s="2"/>
      <c r="BU250" s="2"/>
      <c r="CB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</row>
    <row r="251" spans="2:102">
      <c r="B251" s="2"/>
      <c r="C251" s="2"/>
      <c r="E251" s="2"/>
      <c r="X251" s="2"/>
      <c r="Y251" s="2"/>
      <c r="Z251" s="2"/>
      <c r="AA251" s="2"/>
      <c r="AB251" s="2"/>
      <c r="AC251" s="2"/>
      <c r="AD251" s="2"/>
      <c r="AE251" s="2"/>
      <c r="AK251" s="2"/>
      <c r="AL251" s="2"/>
      <c r="AM251" s="2"/>
      <c r="AN251" s="2"/>
      <c r="AO251" s="2"/>
      <c r="AP251" s="2"/>
      <c r="AQ251" s="2"/>
      <c r="AR251" s="2"/>
      <c r="AX251" s="2"/>
      <c r="AY251" s="2"/>
      <c r="AZ251" s="2"/>
      <c r="BA251" s="2"/>
      <c r="BB251" s="2"/>
      <c r="BC251" s="2"/>
      <c r="BD251" s="2"/>
      <c r="BE251" s="2"/>
      <c r="BM251" s="2"/>
      <c r="BN251" s="2"/>
      <c r="BU251" s="2"/>
      <c r="CB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</row>
    <row r="252" spans="2:102">
      <c r="B252" s="2"/>
      <c r="C252" s="2"/>
      <c r="E252" s="2"/>
      <c r="X252" s="2"/>
      <c r="Y252" s="2"/>
      <c r="Z252" s="2"/>
      <c r="AA252" s="2"/>
      <c r="AB252" s="2"/>
      <c r="AC252" s="2"/>
      <c r="AD252" s="2"/>
      <c r="AE252" s="2"/>
      <c r="AK252" s="2"/>
      <c r="AL252" s="2"/>
      <c r="AM252" s="2"/>
      <c r="AN252" s="2"/>
      <c r="AO252" s="2"/>
      <c r="AP252" s="2"/>
      <c r="AQ252" s="2"/>
      <c r="AR252" s="2"/>
      <c r="AX252" s="2"/>
      <c r="AY252" s="2"/>
      <c r="AZ252" s="2"/>
      <c r="BA252" s="2"/>
      <c r="BB252" s="2"/>
      <c r="BC252" s="2"/>
      <c r="BD252" s="2"/>
      <c r="BE252" s="2"/>
      <c r="BM252" s="2"/>
      <c r="BN252" s="2"/>
      <c r="BU252" s="2"/>
      <c r="CB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</row>
    <row r="253" spans="2:102">
      <c r="B253" s="2"/>
      <c r="C253" s="2"/>
      <c r="E253" s="2"/>
      <c r="X253" s="2"/>
      <c r="Y253" s="2"/>
      <c r="Z253" s="2"/>
      <c r="AA253" s="2"/>
      <c r="AB253" s="2"/>
      <c r="AC253" s="2"/>
      <c r="AD253" s="2"/>
      <c r="AE253" s="2"/>
      <c r="AK253" s="2"/>
      <c r="AL253" s="2"/>
      <c r="AM253" s="2"/>
      <c r="AN253" s="2"/>
      <c r="AO253" s="2"/>
      <c r="AP253" s="2"/>
      <c r="AQ253" s="2"/>
      <c r="AR253" s="2"/>
      <c r="AX253" s="2"/>
      <c r="AY253" s="2"/>
      <c r="AZ253" s="2"/>
      <c r="BA253" s="2"/>
      <c r="BB253" s="2"/>
      <c r="BC253" s="2"/>
      <c r="BD253" s="2"/>
      <c r="BE253" s="2"/>
      <c r="BM253" s="2"/>
      <c r="BN253" s="2"/>
      <c r="BU253" s="2"/>
      <c r="CB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</row>
    <row r="254" spans="2:102">
      <c r="B254" s="2"/>
      <c r="C254" s="2"/>
      <c r="E254" s="2"/>
      <c r="X254" s="2"/>
      <c r="Y254" s="2"/>
      <c r="Z254" s="2"/>
      <c r="AA254" s="2"/>
      <c r="AB254" s="2"/>
      <c r="AC254" s="2"/>
      <c r="AD254" s="2"/>
      <c r="AE254" s="2"/>
      <c r="AK254" s="2"/>
      <c r="AL254" s="2"/>
      <c r="AM254" s="2"/>
      <c r="AN254" s="2"/>
      <c r="AO254" s="2"/>
      <c r="AP254" s="2"/>
      <c r="AQ254" s="2"/>
      <c r="AR254" s="2"/>
      <c r="AX254" s="2"/>
      <c r="AY254" s="2"/>
      <c r="AZ254" s="2"/>
      <c r="BA254" s="2"/>
      <c r="BB254" s="2"/>
      <c r="BC254" s="2"/>
      <c r="BD254" s="2"/>
      <c r="BE254" s="2"/>
      <c r="BM254" s="2"/>
      <c r="BN254" s="2"/>
      <c r="BU254" s="2"/>
      <c r="CB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</row>
    <row r="255" spans="2:102">
      <c r="B255" s="2"/>
      <c r="C255" s="2"/>
      <c r="E255" s="2"/>
      <c r="X255" s="2"/>
      <c r="Y255" s="2"/>
      <c r="Z255" s="2"/>
      <c r="AA255" s="2"/>
      <c r="AB255" s="2"/>
      <c r="AC255" s="2"/>
      <c r="AD255" s="2"/>
      <c r="AE255" s="2"/>
      <c r="AK255" s="2"/>
      <c r="AL255" s="2"/>
      <c r="AM255" s="2"/>
      <c r="AN255" s="2"/>
      <c r="AO255" s="2"/>
      <c r="AP255" s="2"/>
      <c r="AQ255" s="2"/>
      <c r="AR255" s="2"/>
      <c r="AX255" s="2"/>
      <c r="AY255" s="2"/>
      <c r="AZ255" s="2"/>
      <c r="BA255" s="2"/>
      <c r="BB255" s="2"/>
      <c r="BC255" s="2"/>
      <c r="BD255" s="2"/>
      <c r="BE255" s="2"/>
      <c r="BM255" s="2"/>
      <c r="BN255" s="2"/>
      <c r="BU255" s="2"/>
      <c r="CB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</row>
    <row r="256" spans="2:102">
      <c r="B256" s="2"/>
      <c r="C256" s="2"/>
      <c r="E256" s="2"/>
      <c r="X256" s="2"/>
      <c r="Y256" s="2"/>
      <c r="Z256" s="2"/>
      <c r="AA256" s="2"/>
      <c r="AB256" s="2"/>
      <c r="AC256" s="2"/>
      <c r="AD256" s="2"/>
      <c r="AE256" s="2"/>
      <c r="AK256" s="2"/>
      <c r="AL256" s="2"/>
      <c r="AM256" s="2"/>
      <c r="AN256" s="2"/>
      <c r="AO256" s="2"/>
      <c r="AP256" s="2"/>
      <c r="AQ256" s="2"/>
      <c r="AR256" s="2"/>
      <c r="AX256" s="2"/>
      <c r="AY256" s="2"/>
      <c r="AZ256" s="2"/>
      <c r="BA256" s="2"/>
      <c r="BB256" s="2"/>
      <c r="BC256" s="2"/>
      <c r="BD256" s="2"/>
      <c r="BE256" s="2"/>
      <c r="BM256" s="2"/>
      <c r="BN256" s="2"/>
      <c r="BU256" s="2"/>
      <c r="CB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</row>
    <row r="257" spans="2:102">
      <c r="B257" s="2"/>
      <c r="C257" s="2"/>
      <c r="E257" s="2"/>
      <c r="X257" s="2"/>
      <c r="Y257" s="2"/>
      <c r="Z257" s="2"/>
      <c r="AA257" s="2"/>
      <c r="AB257" s="2"/>
      <c r="AC257" s="2"/>
      <c r="AD257" s="2"/>
      <c r="AE257" s="2"/>
      <c r="AK257" s="2"/>
      <c r="AL257" s="2"/>
      <c r="AM257" s="2"/>
      <c r="AN257" s="2"/>
      <c r="AO257" s="2"/>
      <c r="AP257" s="2"/>
      <c r="AQ257" s="2"/>
      <c r="AR257" s="2"/>
      <c r="AX257" s="2"/>
      <c r="AY257" s="2"/>
      <c r="AZ257" s="2"/>
      <c r="BA257" s="2"/>
      <c r="BB257" s="2"/>
      <c r="BC257" s="2"/>
      <c r="BD257" s="2"/>
      <c r="BE257" s="2"/>
      <c r="BM257" s="2"/>
      <c r="BN257" s="2"/>
      <c r="BU257" s="2"/>
      <c r="CB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</row>
    <row r="258" spans="2:102">
      <c r="B258" s="2"/>
      <c r="C258" s="2"/>
      <c r="E258" s="2"/>
      <c r="X258" s="2"/>
      <c r="Y258" s="2"/>
      <c r="Z258" s="2"/>
      <c r="AA258" s="2"/>
      <c r="AB258" s="2"/>
      <c r="AC258" s="2"/>
      <c r="AD258" s="2"/>
      <c r="AE258" s="2"/>
      <c r="AK258" s="2"/>
      <c r="AL258" s="2"/>
      <c r="AM258" s="2"/>
      <c r="AN258" s="2"/>
      <c r="AO258" s="2"/>
      <c r="AP258" s="2"/>
      <c r="AQ258" s="2"/>
      <c r="AR258" s="2"/>
      <c r="AX258" s="2"/>
      <c r="AY258" s="2"/>
      <c r="AZ258" s="2"/>
      <c r="BA258" s="2"/>
      <c r="BB258" s="2"/>
      <c r="BC258" s="2"/>
      <c r="BD258" s="2"/>
      <c r="BE258" s="2"/>
      <c r="BM258" s="2"/>
      <c r="BN258" s="2"/>
      <c r="BU258" s="2"/>
      <c r="CB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</row>
    <row r="259" spans="2:102">
      <c r="B259" s="2"/>
      <c r="C259" s="2"/>
      <c r="E259" s="2"/>
      <c r="X259" s="2"/>
      <c r="Y259" s="2"/>
      <c r="Z259" s="2"/>
      <c r="AA259" s="2"/>
      <c r="AB259" s="2"/>
      <c r="AC259" s="2"/>
      <c r="AD259" s="2"/>
      <c r="AE259" s="2"/>
      <c r="AK259" s="2"/>
      <c r="AL259" s="2"/>
      <c r="AM259" s="2"/>
      <c r="AN259" s="2"/>
      <c r="AO259" s="2"/>
      <c r="AP259" s="2"/>
      <c r="AQ259" s="2"/>
      <c r="AR259" s="2"/>
      <c r="AX259" s="2"/>
      <c r="AY259" s="2"/>
      <c r="AZ259" s="2"/>
      <c r="BA259" s="2"/>
      <c r="BB259" s="2"/>
      <c r="BC259" s="2"/>
      <c r="BD259" s="2"/>
      <c r="BE259" s="2"/>
      <c r="BM259" s="2"/>
      <c r="BN259" s="2"/>
      <c r="BU259" s="2"/>
      <c r="CB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</row>
    <row r="260" spans="2:102">
      <c r="B260" s="2"/>
      <c r="C260" s="2"/>
      <c r="E260" s="2"/>
      <c r="X260" s="2"/>
      <c r="Y260" s="2"/>
      <c r="Z260" s="2"/>
      <c r="AA260" s="2"/>
      <c r="AB260" s="2"/>
      <c r="AC260" s="2"/>
      <c r="AD260" s="2"/>
      <c r="AE260" s="2"/>
      <c r="AK260" s="2"/>
      <c r="AL260" s="2"/>
      <c r="AM260" s="2"/>
      <c r="AN260" s="2"/>
      <c r="AO260" s="2"/>
      <c r="AP260" s="2"/>
      <c r="AQ260" s="2"/>
      <c r="AR260" s="2"/>
      <c r="AX260" s="2"/>
      <c r="AY260" s="2"/>
      <c r="AZ260" s="2"/>
      <c r="BA260" s="2"/>
      <c r="BB260" s="2"/>
      <c r="BC260" s="2"/>
      <c r="BD260" s="2"/>
      <c r="BE260" s="2"/>
      <c r="BM260" s="2"/>
      <c r="BN260" s="2"/>
      <c r="BU260" s="2"/>
      <c r="CB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</row>
    <row r="261" spans="2:102">
      <c r="B261" s="2"/>
      <c r="C261" s="2"/>
      <c r="E261" s="2"/>
      <c r="X261" s="2"/>
      <c r="Y261" s="2"/>
      <c r="Z261" s="2"/>
      <c r="AA261" s="2"/>
      <c r="AB261" s="2"/>
      <c r="AC261" s="2"/>
      <c r="AD261" s="2"/>
      <c r="AE261" s="2"/>
      <c r="AK261" s="2"/>
      <c r="AL261" s="2"/>
      <c r="AM261" s="2"/>
      <c r="AN261" s="2"/>
      <c r="AO261" s="2"/>
      <c r="AP261" s="2"/>
      <c r="AQ261" s="2"/>
      <c r="AR261" s="2"/>
      <c r="AX261" s="2"/>
      <c r="AY261" s="2"/>
      <c r="AZ261" s="2"/>
      <c r="BA261" s="2"/>
      <c r="BB261" s="2"/>
      <c r="BC261" s="2"/>
      <c r="BD261" s="2"/>
      <c r="BE261" s="2"/>
      <c r="BM261" s="2"/>
      <c r="BN261" s="2"/>
      <c r="BU261" s="2"/>
      <c r="CB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</row>
    <row r="262" spans="2:102">
      <c r="B262" s="2"/>
      <c r="C262" s="2"/>
      <c r="E262" s="2"/>
      <c r="X262" s="2"/>
      <c r="Y262" s="2"/>
      <c r="Z262" s="2"/>
      <c r="AA262" s="2"/>
      <c r="AB262" s="2"/>
      <c r="AC262" s="2"/>
      <c r="AD262" s="2"/>
      <c r="AE262" s="2"/>
      <c r="AK262" s="2"/>
      <c r="AL262" s="2"/>
      <c r="AM262" s="2"/>
      <c r="AN262" s="2"/>
      <c r="AO262" s="2"/>
      <c r="AP262" s="2"/>
      <c r="AQ262" s="2"/>
      <c r="AR262" s="2"/>
      <c r="AX262" s="2"/>
      <c r="AY262" s="2"/>
      <c r="AZ262" s="2"/>
      <c r="BA262" s="2"/>
      <c r="BB262" s="2"/>
      <c r="BC262" s="2"/>
      <c r="BD262" s="2"/>
      <c r="BE262" s="2"/>
      <c r="BM262" s="2"/>
      <c r="BN262" s="2"/>
      <c r="BU262" s="2"/>
      <c r="CB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</row>
    <row r="263" spans="2:102">
      <c r="B263" s="2"/>
      <c r="C263" s="2"/>
      <c r="E263" s="2"/>
      <c r="X263" s="2"/>
      <c r="Y263" s="2"/>
      <c r="Z263" s="2"/>
      <c r="AA263" s="2"/>
      <c r="AB263" s="2"/>
      <c r="AC263" s="2"/>
      <c r="AD263" s="2"/>
      <c r="AE263" s="2"/>
      <c r="AK263" s="2"/>
      <c r="AL263" s="2"/>
      <c r="AM263" s="2"/>
      <c r="AN263" s="2"/>
      <c r="AO263" s="2"/>
      <c r="AP263" s="2"/>
      <c r="AQ263" s="2"/>
      <c r="AR263" s="2"/>
      <c r="AX263" s="2"/>
      <c r="AY263" s="2"/>
      <c r="AZ263" s="2"/>
      <c r="BA263" s="2"/>
      <c r="BB263" s="2"/>
      <c r="BC263" s="2"/>
      <c r="BD263" s="2"/>
      <c r="BE263" s="2"/>
      <c r="BM263" s="2"/>
      <c r="BN263" s="2"/>
      <c r="BU263" s="2"/>
      <c r="CB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</row>
    <row r="264" spans="2:102">
      <c r="B264" s="2"/>
      <c r="C264" s="2"/>
      <c r="E264" s="2"/>
      <c r="X264" s="2"/>
      <c r="Y264" s="2"/>
      <c r="Z264" s="2"/>
      <c r="AA264" s="2"/>
      <c r="AB264" s="2"/>
      <c r="AC264" s="2"/>
      <c r="AD264" s="2"/>
      <c r="AE264" s="2"/>
      <c r="AK264" s="2"/>
      <c r="AL264" s="2"/>
      <c r="AM264" s="2"/>
      <c r="AN264" s="2"/>
      <c r="AO264" s="2"/>
      <c r="AP264" s="2"/>
      <c r="AQ264" s="2"/>
      <c r="AR264" s="2"/>
      <c r="AX264" s="2"/>
      <c r="AY264" s="2"/>
      <c r="AZ264" s="2"/>
      <c r="BA264" s="2"/>
      <c r="BB264" s="2"/>
      <c r="BC264" s="2"/>
      <c r="BD264" s="2"/>
      <c r="BE264" s="2"/>
      <c r="BM264" s="2"/>
      <c r="BN264" s="2"/>
      <c r="BU264" s="2"/>
      <c r="CB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</row>
    <row r="265" spans="2:102">
      <c r="B265" s="2"/>
      <c r="C265" s="2"/>
      <c r="E265" s="2"/>
      <c r="X265" s="2"/>
      <c r="Y265" s="2"/>
      <c r="Z265" s="2"/>
      <c r="AA265" s="2"/>
      <c r="AB265" s="2"/>
      <c r="AC265" s="2"/>
      <c r="AD265" s="2"/>
      <c r="AE265" s="2"/>
      <c r="AK265" s="2"/>
      <c r="AL265" s="2"/>
      <c r="AM265" s="2"/>
      <c r="AN265" s="2"/>
      <c r="AO265" s="2"/>
      <c r="AP265" s="2"/>
      <c r="AQ265" s="2"/>
      <c r="AR265" s="2"/>
      <c r="AX265" s="2"/>
      <c r="AY265" s="2"/>
      <c r="AZ265" s="2"/>
      <c r="BA265" s="2"/>
      <c r="BB265" s="2"/>
      <c r="BC265" s="2"/>
      <c r="BD265" s="2"/>
      <c r="BE265" s="2"/>
      <c r="BM265" s="2"/>
      <c r="BN265" s="2"/>
      <c r="BU265" s="2"/>
      <c r="CB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</row>
    <row r="266" spans="2:102">
      <c r="B266" s="2"/>
      <c r="C266" s="2"/>
      <c r="E266" s="2"/>
      <c r="X266" s="2"/>
      <c r="Y266" s="2"/>
      <c r="Z266" s="2"/>
      <c r="AA266" s="2"/>
      <c r="AB266" s="2"/>
      <c r="AC266" s="2"/>
      <c r="AD266" s="2"/>
      <c r="AE266" s="2"/>
      <c r="AK266" s="2"/>
      <c r="AL266" s="2"/>
      <c r="AM266" s="2"/>
      <c r="AN266" s="2"/>
      <c r="AO266" s="2"/>
      <c r="AP266" s="2"/>
      <c r="AQ266" s="2"/>
      <c r="AR266" s="2"/>
      <c r="AX266" s="2"/>
      <c r="AY266" s="2"/>
      <c r="AZ266" s="2"/>
      <c r="BA266" s="2"/>
      <c r="BB266" s="2"/>
      <c r="BC266" s="2"/>
      <c r="BD266" s="2"/>
      <c r="BE266" s="2"/>
      <c r="BM266" s="2"/>
      <c r="BN266" s="2"/>
      <c r="BU266" s="2"/>
      <c r="CB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</row>
    <row r="267" spans="2:102">
      <c r="B267" s="2"/>
      <c r="C267" s="2"/>
      <c r="E267" s="2"/>
      <c r="X267" s="2"/>
      <c r="Y267" s="2"/>
      <c r="Z267" s="2"/>
      <c r="AA267" s="2"/>
      <c r="AB267" s="2"/>
      <c r="AC267" s="2"/>
      <c r="AD267" s="2"/>
      <c r="AE267" s="2"/>
      <c r="AK267" s="2"/>
      <c r="AL267" s="2"/>
      <c r="AM267" s="2"/>
      <c r="AN267" s="2"/>
      <c r="AO267" s="2"/>
      <c r="AP267" s="2"/>
      <c r="AQ267" s="2"/>
      <c r="AR267" s="2"/>
      <c r="AX267" s="2"/>
      <c r="AY267" s="2"/>
      <c r="AZ267" s="2"/>
      <c r="BA267" s="2"/>
      <c r="BB267" s="2"/>
      <c r="BC267" s="2"/>
      <c r="BD267" s="2"/>
      <c r="BE267" s="2"/>
      <c r="BM267" s="2"/>
      <c r="BN267" s="2"/>
      <c r="BU267" s="2"/>
      <c r="CB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</row>
    <row r="268" spans="2:102">
      <c r="B268" s="2"/>
      <c r="C268" s="2"/>
      <c r="E268" s="2"/>
      <c r="X268" s="2"/>
      <c r="Y268" s="2"/>
      <c r="Z268" s="2"/>
      <c r="AA268" s="2"/>
      <c r="AB268" s="2"/>
      <c r="AC268" s="2"/>
      <c r="AD268" s="2"/>
      <c r="AE268" s="2"/>
      <c r="AK268" s="2"/>
      <c r="AL268" s="2"/>
      <c r="AM268" s="2"/>
      <c r="AN268" s="2"/>
      <c r="AO268" s="2"/>
      <c r="AP268" s="2"/>
      <c r="AQ268" s="2"/>
      <c r="AR268" s="2"/>
      <c r="AX268" s="2"/>
      <c r="AY268" s="2"/>
      <c r="AZ268" s="2"/>
      <c r="BA268" s="2"/>
      <c r="BB268" s="2"/>
      <c r="BC268" s="2"/>
      <c r="BD268" s="2"/>
      <c r="BE268" s="2"/>
      <c r="BM268" s="2"/>
      <c r="BN268" s="2"/>
      <c r="BU268" s="2"/>
      <c r="CB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</row>
    <row r="269" spans="2:102">
      <c r="B269" s="2"/>
      <c r="C269" s="2"/>
      <c r="E269" s="2"/>
      <c r="X269" s="2"/>
      <c r="Y269" s="2"/>
      <c r="Z269" s="2"/>
      <c r="AA269" s="2"/>
      <c r="AB269" s="2"/>
      <c r="AC269" s="2"/>
      <c r="AD269" s="2"/>
      <c r="AE269" s="2"/>
      <c r="AK269" s="2"/>
      <c r="AL269" s="2"/>
      <c r="AM269" s="2"/>
      <c r="AN269" s="2"/>
      <c r="AO269" s="2"/>
      <c r="AP269" s="2"/>
      <c r="AQ269" s="2"/>
      <c r="AR269" s="2"/>
      <c r="AX269" s="2"/>
      <c r="AY269" s="2"/>
      <c r="AZ269" s="2"/>
      <c r="BA269" s="2"/>
      <c r="BB269" s="2"/>
      <c r="BC269" s="2"/>
      <c r="BD269" s="2"/>
      <c r="BE269" s="2"/>
      <c r="BM269" s="2"/>
      <c r="BN269" s="2"/>
      <c r="BU269" s="2"/>
      <c r="CB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</row>
    <row r="270" spans="2:102">
      <c r="B270" s="2"/>
      <c r="C270" s="2"/>
      <c r="E270" s="2"/>
      <c r="X270" s="2"/>
      <c r="Y270" s="2"/>
      <c r="Z270" s="2"/>
      <c r="AA270" s="2"/>
      <c r="AB270" s="2"/>
      <c r="AC270" s="2"/>
      <c r="AD270" s="2"/>
      <c r="AE270" s="2"/>
      <c r="AK270" s="2"/>
      <c r="AL270" s="2"/>
      <c r="AM270" s="2"/>
      <c r="AN270" s="2"/>
      <c r="AO270" s="2"/>
      <c r="AP270" s="2"/>
      <c r="AQ270" s="2"/>
      <c r="AR270" s="2"/>
      <c r="AX270" s="2"/>
      <c r="AY270" s="2"/>
      <c r="AZ270" s="2"/>
      <c r="BA270" s="2"/>
      <c r="BB270" s="2"/>
      <c r="BC270" s="2"/>
      <c r="BD270" s="2"/>
      <c r="BE270" s="2"/>
      <c r="BM270" s="2"/>
      <c r="BN270" s="2"/>
      <c r="BU270" s="2"/>
      <c r="CB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</row>
    <row r="271" spans="2:102">
      <c r="B271" s="2"/>
      <c r="C271" s="2"/>
      <c r="E271" s="2"/>
      <c r="X271" s="2"/>
      <c r="Y271" s="2"/>
      <c r="Z271" s="2"/>
      <c r="AA271" s="2"/>
      <c r="AB271" s="2"/>
      <c r="AC271" s="2"/>
      <c r="AD271" s="2"/>
      <c r="AE271" s="2"/>
      <c r="AK271" s="2"/>
      <c r="AL271" s="2"/>
      <c r="AM271" s="2"/>
      <c r="AN271" s="2"/>
      <c r="AO271" s="2"/>
      <c r="AP271" s="2"/>
      <c r="AQ271" s="2"/>
      <c r="AR271" s="2"/>
      <c r="AX271" s="2"/>
      <c r="AY271" s="2"/>
      <c r="AZ271" s="2"/>
      <c r="BA271" s="2"/>
      <c r="BB271" s="2"/>
      <c r="BC271" s="2"/>
      <c r="BD271" s="2"/>
      <c r="BE271" s="2"/>
      <c r="BM271" s="2"/>
      <c r="BN271" s="2"/>
      <c r="BU271" s="2"/>
      <c r="CB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</row>
    <row r="272" spans="2:102">
      <c r="B272" s="2"/>
      <c r="C272" s="2"/>
      <c r="E272" s="2"/>
      <c r="X272" s="2"/>
      <c r="Y272" s="2"/>
      <c r="Z272" s="2"/>
      <c r="AA272" s="2"/>
      <c r="AB272" s="2"/>
      <c r="AC272" s="2"/>
      <c r="AD272" s="2"/>
      <c r="AE272" s="2"/>
      <c r="AK272" s="2"/>
      <c r="AL272" s="2"/>
      <c r="AM272" s="2"/>
      <c r="AN272" s="2"/>
      <c r="AO272" s="2"/>
      <c r="AP272" s="2"/>
      <c r="AQ272" s="2"/>
      <c r="AR272" s="2"/>
      <c r="AX272" s="2"/>
      <c r="AY272" s="2"/>
      <c r="AZ272" s="2"/>
      <c r="BA272" s="2"/>
      <c r="BB272" s="2"/>
      <c r="BC272" s="2"/>
      <c r="BD272" s="2"/>
      <c r="BE272" s="2"/>
      <c r="BM272" s="2"/>
      <c r="BN272" s="2"/>
      <c r="BU272" s="2"/>
      <c r="CB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</row>
    <row r="273" spans="2:102">
      <c r="B273" s="2"/>
      <c r="C273" s="2"/>
      <c r="E273" s="2"/>
      <c r="X273" s="2"/>
      <c r="Y273" s="2"/>
      <c r="Z273" s="2"/>
      <c r="AA273" s="2"/>
      <c r="AB273" s="2"/>
      <c r="AC273" s="2"/>
      <c r="AD273" s="2"/>
      <c r="AE273" s="2"/>
      <c r="AK273" s="2"/>
      <c r="AL273" s="2"/>
      <c r="AM273" s="2"/>
      <c r="AN273" s="2"/>
      <c r="AO273" s="2"/>
      <c r="AP273" s="2"/>
      <c r="AQ273" s="2"/>
      <c r="AR273" s="2"/>
      <c r="AX273" s="2"/>
      <c r="AY273" s="2"/>
      <c r="AZ273" s="2"/>
      <c r="BA273" s="2"/>
      <c r="BB273" s="2"/>
      <c r="BC273" s="2"/>
      <c r="BD273" s="2"/>
      <c r="BE273" s="2"/>
      <c r="BM273" s="2"/>
      <c r="BN273" s="2"/>
      <c r="BU273" s="2"/>
      <c r="CB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</row>
    <row r="274" spans="2:102">
      <c r="B274" s="2"/>
      <c r="C274" s="2"/>
      <c r="E274" s="2"/>
      <c r="X274" s="2"/>
      <c r="Y274" s="2"/>
      <c r="Z274" s="2"/>
      <c r="AA274" s="2"/>
      <c r="AB274" s="2"/>
      <c r="AC274" s="2"/>
      <c r="AD274" s="2"/>
      <c r="AE274" s="2"/>
      <c r="AK274" s="2"/>
      <c r="AL274" s="2"/>
      <c r="AM274" s="2"/>
      <c r="AN274" s="2"/>
      <c r="AO274" s="2"/>
      <c r="AP274" s="2"/>
      <c r="AQ274" s="2"/>
      <c r="AR274" s="2"/>
      <c r="AX274" s="2"/>
      <c r="AY274" s="2"/>
      <c r="AZ274" s="2"/>
      <c r="BA274" s="2"/>
      <c r="BB274" s="2"/>
      <c r="BC274" s="2"/>
      <c r="BD274" s="2"/>
      <c r="BE274" s="2"/>
      <c r="BM274" s="2"/>
      <c r="BN274" s="2"/>
      <c r="BU274" s="2"/>
      <c r="CB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</row>
    <row r="275" spans="2:102">
      <c r="B275" s="2"/>
      <c r="C275" s="2"/>
      <c r="E275" s="2"/>
      <c r="X275" s="2"/>
      <c r="Y275" s="2"/>
      <c r="Z275" s="2"/>
      <c r="AA275" s="2"/>
      <c r="AB275" s="2"/>
      <c r="AC275" s="2"/>
      <c r="AD275" s="2"/>
      <c r="AE275" s="2"/>
      <c r="AK275" s="2"/>
      <c r="AL275" s="2"/>
      <c r="AM275" s="2"/>
      <c r="AN275" s="2"/>
      <c r="AO275" s="2"/>
      <c r="AP275" s="2"/>
      <c r="AQ275" s="2"/>
      <c r="AR275" s="2"/>
      <c r="AX275" s="2"/>
      <c r="AY275" s="2"/>
      <c r="AZ275" s="2"/>
      <c r="BA275" s="2"/>
      <c r="BB275" s="2"/>
      <c r="BC275" s="2"/>
      <c r="BD275" s="2"/>
      <c r="BE275" s="2"/>
      <c r="BM275" s="2"/>
      <c r="BN275" s="2"/>
      <c r="BU275" s="2"/>
      <c r="CB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</row>
    <row r="276" spans="2:102">
      <c r="B276" s="2"/>
      <c r="C276" s="2"/>
      <c r="E276" s="2"/>
      <c r="X276" s="2"/>
      <c r="Y276" s="2"/>
      <c r="Z276" s="2"/>
      <c r="AA276" s="2"/>
      <c r="AB276" s="2"/>
      <c r="AC276" s="2"/>
      <c r="AD276" s="2"/>
      <c r="AE276" s="2"/>
      <c r="AK276" s="2"/>
      <c r="AL276" s="2"/>
      <c r="AM276" s="2"/>
      <c r="AN276" s="2"/>
      <c r="AO276" s="2"/>
      <c r="AP276" s="2"/>
      <c r="AQ276" s="2"/>
      <c r="AR276" s="2"/>
      <c r="AX276" s="2"/>
      <c r="AY276" s="2"/>
      <c r="AZ276" s="2"/>
      <c r="BA276" s="2"/>
      <c r="BB276" s="2"/>
      <c r="BC276" s="2"/>
      <c r="BD276" s="2"/>
      <c r="BE276" s="2"/>
      <c r="BM276" s="2"/>
      <c r="BN276" s="2"/>
      <c r="BU276" s="2"/>
      <c r="CB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</row>
    <row r="277" spans="2:102">
      <c r="B277" s="2"/>
      <c r="C277" s="2"/>
      <c r="E277" s="2"/>
      <c r="X277" s="2"/>
      <c r="Y277" s="2"/>
      <c r="Z277" s="2"/>
      <c r="AA277" s="2"/>
      <c r="AB277" s="2"/>
      <c r="AC277" s="2"/>
      <c r="AD277" s="2"/>
      <c r="AE277" s="2"/>
      <c r="AK277" s="2"/>
      <c r="AL277" s="2"/>
      <c r="AM277" s="2"/>
      <c r="AN277" s="2"/>
      <c r="AO277" s="2"/>
      <c r="AP277" s="2"/>
      <c r="AQ277" s="2"/>
      <c r="AR277" s="2"/>
      <c r="AX277" s="2"/>
      <c r="AY277" s="2"/>
      <c r="AZ277" s="2"/>
      <c r="BA277" s="2"/>
      <c r="BB277" s="2"/>
      <c r="BC277" s="2"/>
      <c r="BD277" s="2"/>
      <c r="BE277" s="2"/>
      <c r="BM277" s="2"/>
      <c r="BN277" s="2"/>
      <c r="BU277" s="2"/>
      <c r="CB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</row>
    <row r="278" spans="2:102">
      <c r="B278" s="2"/>
      <c r="C278" s="2"/>
      <c r="E278" s="2"/>
      <c r="X278" s="2"/>
      <c r="Y278" s="2"/>
      <c r="Z278" s="2"/>
      <c r="AA278" s="2"/>
      <c r="AB278" s="2"/>
      <c r="AC278" s="2"/>
      <c r="AD278" s="2"/>
      <c r="AE278" s="2"/>
      <c r="AK278" s="2"/>
      <c r="AL278" s="2"/>
      <c r="AM278" s="2"/>
      <c r="AN278" s="2"/>
      <c r="AO278" s="2"/>
      <c r="AP278" s="2"/>
      <c r="AQ278" s="2"/>
      <c r="AR278" s="2"/>
      <c r="AX278" s="2"/>
      <c r="AY278" s="2"/>
      <c r="AZ278" s="2"/>
      <c r="BA278" s="2"/>
      <c r="BB278" s="2"/>
      <c r="BC278" s="2"/>
      <c r="BD278" s="2"/>
      <c r="BE278" s="2"/>
      <c r="BM278" s="2"/>
      <c r="BN278" s="2"/>
      <c r="BU278" s="2"/>
      <c r="CB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</row>
    <row r="279" spans="2:102">
      <c r="B279" s="2"/>
      <c r="C279" s="2"/>
      <c r="E279" s="2"/>
      <c r="X279" s="2"/>
      <c r="Y279" s="2"/>
      <c r="Z279" s="2"/>
      <c r="AA279" s="2"/>
      <c r="AB279" s="2"/>
      <c r="AC279" s="2"/>
      <c r="AD279" s="2"/>
      <c r="AE279" s="2"/>
      <c r="AK279" s="2"/>
      <c r="AL279" s="2"/>
      <c r="AM279" s="2"/>
      <c r="AN279" s="2"/>
      <c r="AO279" s="2"/>
      <c r="AP279" s="2"/>
      <c r="AQ279" s="2"/>
      <c r="AR279" s="2"/>
      <c r="AX279" s="2"/>
      <c r="AY279" s="2"/>
      <c r="AZ279" s="2"/>
      <c r="BA279" s="2"/>
      <c r="BB279" s="2"/>
      <c r="BC279" s="2"/>
      <c r="BD279" s="2"/>
      <c r="BE279" s="2"/>
      <c r="BM279" s="2"/>
      <c r="BN279" s="2"/>
      <c r="BU279" s="2"/>
      <c r="CB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</row>
    <row r="280" spans="2:102">
      <c r="B280" s="2"/>
      <c r="C280" s="2"/>
      <c r="E280" s="2"/>
      <c r="X280" s="2"/>
      <c r="Y280" s="2"/>
      <c r="Z280" s="2"/>
      <c r="AA280" s="2"/>
      <c r="AB280" s="2"/>
      <c r="AC280" s="2"/>
      <c r="AD280" s="2"/>
      <c r="AE280" s="2"/>
      <c r="AK280" s="2"/>
      <c r="AL280" s="2"/>
      <c r="AM280" s="2"/>
      <c r="AN280" s="2"/>
      <c r="AO280" s="2"/>
      <c r="AP280" s="2"/>
      <c r="AQ280" s="2"/>
      <c r="AR280" s="2"/>
      <c r="AX280" s="2"/>
      <c r="AY280" s="2"/>
      <c r="AZ280" s="2"/>
      <c r="BA280" s="2"/>
      <c r="BB280" s="2"/>
      <c r="BC280" s="2"/>
      <c r="BD280" s="2"/>
      <c r="BE280" s="2"/>
      <c r="BM280" s="2"/>
      <c r="BN280" s="2"/>
      <c r="BU280" s="2"/>
      <c r="CB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</row>
    <row r="281" spans="2:102">
      <c r="B281" s="2"/>
      <c r="C281" s="2"/>
      <c r="E281" s="2"/>
      <c r="X281" s="2"/>
      <c r="Y281" s="2"/>
      <c r="Z281" s="2"/>
      <c r="AA281" s="2"/>
      <c r="AB281" s="2"/>
      <c r="AC281" s="2"/>
      <c r="AD281" s="2"/>
      <c r="AE281" s="2"/>
      <c r="AK281" s="2"/>
      <c r="AL281" s="2"/>
      <c r="AM281" s="2"/>
      <c r="AN281" s="2"/>
      <c r="AO281" s="2"/>
      <c r="AP281" s="2"/>
      <c r="AQ281" s="2"/>
      <c r="AR281" s="2"/>
      <c r="AX281" s="2"/>
      <c r="AY281" s="2"/>
      <c r="AZ281" s="2"/>
      <c r="BA281" s="2"/>
      <c r="BB281" s="2"/>
      <c r="BC281" s="2"/>
      <c r="BD281" s="2"/>
      <c r="BE281" s="2"/>
      <c r="BM281" s="2"/>
      <c r="BN281" s="2"/>
      <c r="BU281" s="2"/>
      <c r="CB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</row>
    <row r="282" spans="2:102">
      <c r="B282" s="2"/>
      <c r="C282" s="2"/>
      <c r="E282" s="2"/>
      <c r="X282" s="2"/>
      <c r="Y282" s="2"/>
      <c r="Z282" s="2"/>
      <c r="AA282" s="2"/>
      <c r="AB282" s="2"/>
      <c r="AC282" s="2"/>
      <c r="AD282" s="2"/>
      <c r="AE282" s="2"/>
      <c r="AK282" s="2"/>
      <c r="AL282" s="2"/>
      <c r="AM282" s="2"/>
      <c r="AN282" s="2"/>
      <c r="AO282" s="2"/>
      <c r="AP282" s="2"/>
      <c r="AQ282" s="2"/>
      <c r="AR282" s="2"/>
      <c r="AX282" s="2"/>
      <c r="AY282" s="2"/>
      <c r="AZ282" s="2"/>
      <c r="BA282" s="2"/>
      <c r="BB282" s="2"/>
      <c r="BC282" s="2"/>
      <c r="BD282" s="2"/>
      <c r="BE282" s="2"/>
      <c r="BM282" s="2"/>
      <c r="BN282" s="2"/>
      <c r="BU282" s="2"/>
      <c r="CB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</row>
    <row r="283" spans="2:102">
      <c r="B283" s="2"/>
      <c r="C283" s="2"/>
      <c r="E283" s="2"/>
      <c r="X283" s="2"/>
      <c r="Y283" s="2"/>
      <c r="Z283" s="2"/>
      <c r="AA283" s="2"/>
      <c r="AB283" s="2"/>
      <c r="AC283" s="2"/>
      <c r="AD283" s="2"/>
      <c r="AE283" s="2"/>
      <c r="AK283" s="2"/>
      <c r="AL283" s="2"/>
      <c r="AM283" s="2"/>
      <c r="AN283" s="2"/>
      <c r="AO283" s="2"/>
      <c r="AP283" s="2"/>
      <c r="AQ283" s="2"/>
      <c r="AR283" s="2"/>
      <c r="AX283" s="2"/>
      <c r="AY283" s="2"/>
      <c r="AZ283" s="2"/>
      <c r="BA283" s="2"/>
      <c r="BB283" s="2"/>
      <c r="BC283" s="2"/>
      <c r="BD283" s="2"/>
      <c r="BE283" s="2"/>
      <c r="BM283" s="2"/>
      <c r="BN283" s="2"/>
      <c r="BU283" s="2"/>
      <c r="CB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</row>
    <row r="284" spans="2:102">
      <c r="B284" s="2"/>
      <c r="C284" s="2"/>
      <c r="E284" s="2"/>
      <c r="X284" s="2"/>
      <c r="Y284" s="2"/>
      <c r="Z284" s="2"/>
      <c r="AA284" s="2"/>
      <c r="AB284" s="2"/>
      <c r="AC284" s="2"/>
      <c r="AD284" s="2"/>
      <c r="AE284" s="2"/>
      <c r="AK284" s="2"/>
      <c r="AL284" s="2"/>
      <c r="AM284" s="2"/>
      <c r="AN284" s="2"/>
      <c r="AO284" s="2"/>
      <c r="AP284" s="2"/>
      <c r="AQ284" s="2"/>
      <c r="AR284" s="2"/>
      <c r="AX284" s="2"/>
      <c r="AY284" s="2"/>
      <c r="AZ284" s="2"/>
      <c r="BA284" s="2"/>
      <c r="BB284" s="2"/>
      <c r="BC284" s="2"/>
      <c r="BD284" s="2"/>
      <c r="BE284" s="2"/>
      <c r="BM284" s="2"/>
      <c r="BN284" s="2"/>
      <c r="BU284" s="2"/>
      <c r="CB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</row>
    <row r="285" spans="2:102">
      <c r="B285" s="2"/>
      <c r="C285" s="2"/>
      <c r="E285" s="2"/>
      <c r="X285" s="2"/>
      <c r="Y285" s="2"/>
      <c r="Z285" s="2"/>
      <c r="AA285" s="2"/>
      <c r="AB285" s="2"/>
      <c r="AC285" s="2"/>
      <c r="AD285" s="2"/>
      <c r="AE285" s="2"/>
      <c r="AK285" s="2"/>
      <c r="AL285" s="2"/>
      <c r="AM285" s="2"/>
      <c r="AN285" s="2"/>
      <c r="AO285" s="2"/>
      <c r="AP285" s="2"/>
      <c r="AQ285" s="2"/>
      <c r="AR285" s="2"/>
      <c r="AX285" s="2"/>
      <c r="AY285" s="2"/>
      <c r="AZ285" s="2"/>
      <c r="BA285" s="2"/>
      <c r="BB285" s="2"/>
      <c r="BC285" s="2"/>
      <c r="BD285" s="2"/>
      <c r="BE285" s="2"/>
      <c r="BM285" s="2"/>
      <c r="BN285" s="2"/>
      <c r="BU285" s="2"/>
      <c r="CB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</row>
    <row r="286" spans="2:102">
      <c r="B286" s="2"/>
      <c r="C286" s="2"/>
      <c r="E286" s="2"/>
      <c r="X286" s="2"/>
      <c r="Y286" s="2"/>
      <c r="Z286" s="2"/>
      <c r="AA286" s="2"/>
      <c r="AB286" s="2"/>
      <c r="AC286" s="2"/>
      <c r="AD286" s="2"/>
      <c r="AE286" s="2"/>
      <c r="AK286" s="2"/>
      <c r="AL286" s="2"/>
      <c r="AM286" s="2"/>
      <c r="AN286" s="2"/>
      <c r="AO286" s="2"/>
      <c r="AP286" s="2"/>
      <c r="AQ286" s="2"/>
      <c r="AR286" s="2"/>
      <c r="AX286" s="2"/>
      <c r="AY286" s="2"/>
      <c r="AZ286" s="2"/>
      <c r="BA286" s="2"/>
      <c r="BB286" s="2"/>
      <c r="BC286" s="2"/>
      <c r="BD286" s="2"/>
      <c r="BE286" s="2"/>
      <c r="BM286" s="2"/>
      <c r="BN286" s="2"/>
      <c r="BU286" s="2"/>
      <c r="CB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</row>
    <row r="287" spans="2:102">
      <c r="B287" s="2"/>
      <c r="C287" s="2"/>
      <c r="E287" s="2"/>
      <c r="X287" s="2"/>
      <c r="Y287" s="2"/>
      <c r="Z287" s="2"/>
      <c r="AA287" s="2"/>
      <c r="AB287" s="2"/>
      <c r="AC287" s="2"/>
      <c r="AD287" s="2"/>
      <c r="AE287" s="2"/>
      <c r="AK287" s="2"/>
      <c r="AL287" s="2"/>
      <c r="AM287" s="2"/>
      <c r="AN287" s="2"/>
      <c r="AO287" s="2"/>
      <c r="AP287" s="2"/>
      <c r="AQ287" s="2"/>
      <c r="AR287" s="2"/>
      <c r="AX287" s="2"/>
      <c r="AY287" s="2"/>
      <c r="AZ287" s="2"/>
      <c r="BA287" s="2"/>
      <c r="BB287" s="2"/>
      <c r="BC287" s="2"/>
      <c r="BD287" s="2"/>
      <c r="BE287" s="2"/>
      <c r="BM287" s="2"/>
      <c r="BN287" s="2"/>
      <c r="BU287" s="2"/>
      <c r="CB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</row>
    <row r="288" spans="2:102">
      <c r="B288" s="2"/>
      <c r="C288" s="2"/>
      <c r="E288" s="2"/>
      <c r="X288" s="2"/>
      <c r="Y288" s="2"/>
      <c r="Z288" s="2"/>
      <c r="AA288" s="2"/>
      <c r="AB288" s="2"/>
      <c r="AC288" s="2"/>
      <c r="AD288" s="2"/>
      <c r="AE288" s="2"/>
      <c r="AK288" s="2"/>
      <c r="AL288" s="2"/>
      <c r="AM288" s="2"/>
      <c r="AN288" s="2"/>
      <c r="AO288" s="2"/>
      <c r="AP288" s="2"/>
      <c r="AQ288" s="2"/>
      <c r="AR288" s="2"/>
      <c r="AX288" s="2"/>
      <c r="AY288" s="2"/>
      <c r="AZ288" s="2"/>
      <c r="BA288" s="2"/>
      <c r="BB288" s="2"/>
      <c r="BC288" s="2"/>
      <c r="BD288" s="2"/>
      <c r="BE288" s="2"/>
      <c r="BM288" s="2"/>
      <c r="BN288" s="2"/>
      <c r="BU288" s="2"/>
      <c r="CB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</row>
    <row r="289" spans="2:102">
      <c r="B289" s="2"/>
      <c r="C289" s="2"/>
      <c r="E289" s="2"/>
      <c r="X289" s="2"/>
      <c r="Y289" s="2"/>
      <c r="Z289" s="2"/>
      <c r="AA289" s="2"/>
      <c r="AB289" s="2"/>
      <c r="AC289" s="2"/>
      <c r="AD289" s="2"/>
      <c r="AE289" s="2"/>
      <c r="AK289" s="2"/>
      <c r="AL289" s="2"/>
      <c r="AM289" s="2"/>
      <c r="AN289" s="2"/>
      <c r="AO289" s="2"/>
      <c r="AP289" s="2"/>
      <c r="AQ289" s="2"/>
      <c r="AR289" s="2"/>
      <c r="AX289" s="2"/>
      <c r="AY289" s="2"/>
      <c r="AZ289" s="2"/>
      <c r="BA289" s="2"/>
      <c r="BB289" s="2"/>
      <c r="BC289" s="2"/>
      <c r="BD289" s="2"/>
      <c r="BE289" s="2"/>
      <c r="BM289" s="2"/>
      <c r="BN289" s="2"/>
      <c r="BU289" s="2"/>
      <c r="CB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</row>
    <row r="290" spans="2:102">
      <c r="B290" s="2"/>
      <c r="C290" s="2"/>
      <c r="E290" s="2"/>
      <c r="X290" s="2"/>
      <c r="Y290" s="2"/>
      <c r="Z290" s="2"/>
      <c r="AA290" s="2"/>
      <c r="AB290" s="2"/>
      <c r="AC290" s="2"/>
      <c r="AD290" s="2"/>
      <c r="AE290" s="2"/>
      <c r="AK290" s="2"/>
      <c r="AL290" s="2"/>
      <c r="AM290" s="2"/>
      <c r="AN290" s="2"/>
      <c r="AO290" s="2"/>
      <c r="AP290" s="2"/>
      <c r="AQ290" s="2"/>
      <c r="AR290" s="2"/>
      <c r="AX290" s="2"/>
      <c r="AY290" s="2"/>
      <c r="AZ290" s="2"/>
      <c r="BA290" s="2"/>
      <c r="BB290" s="2"/>
      <c r="BC290" s="2"/>
      <c r="BD290" s="2"/>
      <c r="BE290" s="2"/>
      <c r="BM290" s="2"/>
      <c r="BN290" s="2"/>
      <c r="BU290" s="2"/>
      <c r="CB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</row>
    <row r="291" spans="2:102">
      <c r="B291" s="2"/>
      <c r="C291" s="2"/>
      <c r="E291" s="2"/>
      <c r="X291" s="2"/>
      <c r="Y291" s="2"/>
      <c r="Z291" s="2"/>
      <c r="AA291" s="2"/>
      <c r="AB291" s="2"/>
      <c r="AC291" s="2"/>
      <c r="AD291" s="2"/>
      <c r="AE291" s="2"/>
      <c r="AK291" s="2"/>
      <c r="AL291" s="2"/>
      <c r="AM291" s="2"/>
      <c r="AN291" s="2"/>
      <c r="AO291" s="2"/>
      <c r="AP291" s="2"/>
      <c r="AQ291" s="2"/>
      <c r="AR291" s="2"/>
      <c r="AX291" s="2"/>
      <c r="AY291" s="2"/>
      <c r="AZ291" s="2"/>
      <c r="BA291" s="2"/>
      <c r="BB291" s="2"/>
      <c r="BC291" s="2"/>
      <c r="BD291" s="2"/>
      <c r="BE291" s="2"/>
      <c r="BM291" s="2"/>
      <c r="BN291" s="2"/>
      <c r="BU291" s="2"/>
      <c r="CB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</row>
    <row r="292" spans="2:102">
      <c r="B292" s="2"/>
      <c r="C292" s="2"/>
      <c r="E292" s="2"/>
      <c r="X292" s="2"/>
      <c r="Y292" s="2"/>
      <c r="Z292" s="2"/>
      <c r="AA292" s="2"/>
      <c r="AB292" s="2"/>
      <c r="AC292" s="2"/>
      <c r="AD292" s="2"/>
      <c r="AE292" s="2"/>
      <c r="AK292" s="2"/>
      <c r="AL292" s="2"/>
      <c r="AM292" s="2"/>
      <c r="AN292" s="2"/>
      <c r="AO292" s="2"/>
      <c r="AP292" s="2"/>
      <c r="AQ292" s="2"/>
      <c r="AR292" s="2"/>
      <c r="AX292" s="2"/>
      <c r="AY292" s="2"/>
      <c r="AZ292" s="2"/>
      <c r="BA292" s="2"/>
      <c r="BB292" s="2"/>
      <c r="BC292" s="2"/>
      <c r="BD292" s="2"/>
      <c r="BE292" s="2"/>
      <c r="BM292" s="2"/>
      <c r="BN292" s="2"/>
      <c r="BU292" s="2"/>
      <c r="CB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</row>
    <row r="293" spans="2:102">
      <c r="B293" s="2"/>
      <c r="C293" s="2"/>
      <c r="E293" s="2"/>
      <c r="X293" s="2"/>
      <c r="Y293" s="2"/>
      <c r="Z293" s="2"/>
      <c r="AA293" s="2"/>
      <c r="AB293" s="2"/>
      <c r="AC293" s="2"/>
      <c r="AD293" s="2"/>
      <c r="AE293" s="2"/>
      <c r="AK293" s="2"/>
      <c r="AL293" s="2"/>
      <c r="AM293" s="2"/>
      <c r="AN293" s="2"/>
      <c r="AO293" s="2"/>
      <c r="AP293" s="2"/>
      <c r="AQ293" s="2"/>
      <c r="AR293" s="2"/>
      <c r="AX293" s="2"/>
      <c r="AY293" s="2"/>
      <c r="AZ293" s="2"/>
      <c r="BA293" s="2"/>
      <c r="BB293" s="2"/>
      <c r="BC293" s="2"/>
      <c r="BD293" s="2"/>
      <c r="BE293" s="2"/>
      <c r="BM293" s="2"/>
      <c r="BN293" s="2"/>
      <c r="BU293" s="2"/>
      <c r="CB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</row>
    <row r="294" spans="2:102">
      <c r="B294" s="2"/>
      <c r="C294" s="2"/>
      <c r="E294" s="2"/>
      <c r="X294" s="2"/>
      <c r="Y294" s="2"/>
      <c r="Z294" s="2"/>
      <c r="AA294" s="2"/>
      <c r="AB294" s="2"/>
      <c r="AC294" s="2"/>
      <c r="AD294" s="2"/>
      <c r="AE294" s="2"/>
      <c r="AK294" s="2"/>
      <c r="AL294" s="2"/>
      <c r="AM294" s="2"/>
      <c r="AN294" s="2"/>
      <c r="AO294" s="2"/>
      <c r="AP294" s="2"/>
      <c r="AQ294" s="2"/>
      <c r="AR294" s="2"/>
      <c r="AX294" s="2"/>
      <c r="AY294" s="2"/>
      <c r="AZ294" s="2"/>
      <c r="BA294" s="2"/>
      <c r="BB294" s="2"/>
      <c r="BC294" s="2"/>
      <c r="BD294" s="2"/>
      <c r="BE294" s="2"/>
      <c r="BM294" s="2"/>
      <c r="BN294" s="2"/>
      <c r="BU294" s="2"/>
      <c r="CB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</row>
    <row r="295" spans="2:102">
      <c r="B295" s="2"/>
      <c r="C295" s="2"/>
      <c r="E295" s="2"/>
      <c r="X295" s="2"/>
      <c r="Y295" s="2"/>
      <c r="Z295" s="2"/>
      <c r="AA295" s="2"/>
      <c r="AB295" s="2"/>
      <c r="AC295" s="2"/>
      <c r="AD295" s="2"/>
      <c r="AE295" s="2"/>
      <c r="AK295" s="2"/>
      <c r="AL295" s="2"/>
      <c r="AM295" s="2"/>
      <c r="AN295" s="2"/>
      <c r="AO295" s="2"/>
      <c r="AP295" s="2"/>
      <c r="AQ295" s="2"/>
      <c r="AR295" s="2"/>
      <c r="AX295" s="2"/>
      <c r="AY295" s="2"/>
      <c r="AZ295" s="2"/>
      <c r="BA295" s="2"/>
      <c r="BB295" s="2"/>
      <c r="BC295" s="2"/>
      <c r="BD295" s="2"/>
      <c r="BE295" s="2"/>
      <c r="BM295" s="2"/>
      <c r="BN295" s="2"/>
      <c r="BU295" s="2"/>
      <c r="CB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</row>
    <row r="296" spans="2:102">
      <c r="B296" s="2"/>
      <c r="C296" s="2"/>
      <c r="E296" s="2"/>
      <c r="X296" s="2"/>
      <c r="Y296" s="2"/>
      <c r="Z296" s="2"/>
      <c r="AA296" s="2"/>
      <c r="AB296" s="2"/>
      <c r="AC296" s="2"/>
      <c r="AD296" s="2"/>
      <c r="AE296" s="2"/>
      <c r="AK296" s="2"/>
      <c r="AL296" s="2"/>
      <c r="AM296" s="2"/>
      <c r="AN296" s="2"/>
      <c r="AO296" s="2"/>
      <c r="AP296" s="2"/>
      <c r="AQ296" s="2"/>
      <c r="AR296" s="2"/>
      <c r="AX296" s="2"/>
      <c r="AY296" s="2"/>
      <c r="AZ296" s="2"/>
      <c r="BA296" s="2"/>
      <c r="BB296" s="2"/>
      <c r="BC296" s="2"/>
      <c r="BD296" s="2"/>
      <c r="BE296" s="2"/>
      <c r="BM296" s="2"/>
      <c r="BN296" s="2"/>
      <c r="BU296" s="2"/>
      <c r="CB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</row>
    <row r="297" spans="2:102">
      <c r="B297" s="2"/>
      <c r="C297" s="2"/>
      <c r="E297" s="2"/>
      <c r="X297" s="2"/>
      <c r="Y297" s="2"/>
      <c r="Z297" s="2"/>
      <c r="AA297" s="2"/>
      <c r="AB297" s="2"/>
      <c r="AC297" s="2"/>
      <c r="AD297" s="2"/>
      <c r="AE297" s="2"/>
      <c r="AK297" s="2"/>
      <c r="AL297" s="2"/>
      <c r="AM297" s="2"/>
      <c r="AN297" s="2"/>
      <c r="AO297" s="2"/>
      <c r="AP297" s="2"/>
      <c r="AQ297" s="2"/>
      <c r="AR297" s="2"/>
      <c r="AX297" s="2"/>
      <c r="AY297" s="2"/>
      <c r="AZ297" s="2"/>
      <c r="BA297" s="2"/>
      <c r="BB297" s="2"/>
      <c r="BC297" s="2"/>
      <c r="BD297" s="2"/>
      <c r="BE297" s="2"/>
      <c r="BM297" s="2"/>
      <c r="BN297" s="2"/>
      <c r="BU297" s="2"/>
      <c r="CB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</row>
    <row r="298" spans="2:102">
      <c r="B298" s="2"/>
      <c r="C298" s="2"/>
      <c r="E298" s="2"/>
      <c r="X298" s="2"/>
      <c r="Y298" s="2"/>
      <c r="Z298" s="2"/>
      <c r="AA298" s="2"/>
      <c r="AB298" s="2"/>
      <c r="AC298" s="2"/>
      <c r="AD298" s="2"/>
      <c r="AE298" s="2"/>
      <c r="AK298" s="2"/>
      <c r="AL298" s="2"/>
      <c r="AM298" s="2"/>
      <c r="AN298" s="2"/>
      <c r="AO298" s="2"/>
      <c r="AP298" s="2"/>
      <c r="AQ298" s="2"/>
      <c r="AR298" s="2"/>
      <c r="AX298" s="2"/>
      <c r="AY298" s="2"/>
      <c r="AZ298" s="2"/>
      <c r="BA298" s="2"/>
      <c r="BB298" s="2"/>
      <c r="BC298" s="2"/>
      <c r="BD298" s="2"/>
      <c r="BE298" s="2"/>
      <c r="BM298" s="2"/>
      <c r="BN298" s="2"/>
      <c r="BU298" s="2"/>
      <c r="CB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</row>
    <row r="299" spans="2:102">
      <c r="B299" s="2"/>
      <c r="C299" s="2"/>
      <c r="E299" s="2"/>
      <c r="X299" s="2"/>
      <c r="Y299" s="2"/>
      <c r="Z299" s="2"/>
      <c r="AA299" s="2"/>
      <c r="AB299" s="2"/>
      <c r="AC299" s="2"/>
      <c r="AD299" s="2"/>
      <c r="AE299" s="2"/>
      <c r="AK299" s="2"/>
      <c r="AL299" s="2"/>
      <c r="AM299" s="2"/>
      <c r="AN299" s="2"/>
      <c r="AO299" s="2"/>
      <c r="AP299" s="2"/>
      <c r="AQ299" s="2"/>
      <c r="AR299" s="2"/>
      <c r="AX299" s="2"/>
      <c r="AY299" s="2"/>
      <c r="AZ299" s="2"/>
      <c r="BA299" s="2"/>
      <c r="BB299" s="2"/>
      <c r="BC299" s="2"/>
      <c r="BD299" s="2"/>
      <c r="BE299" s="2"/>
      <c r="BM299" s="2"/>
      <c r="BN299" s="2"/>
      <c r="BU299" s="2"/>
      <c r="CB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</row>
    <row r="300" spans="2:102">
      <c r="B300" s="2"/>
      <c r="C300" s="2"/>
      <c r="E300" s="2"/>
      <c r="X300" s="2"/>
      <c r="Y300" s="2"/>
      <c r="Z300" s="2"/>
      <c r="AA300" s="2"/>
      <c r="AB300" s="2"/>
      <c r="AC300" s="2"/>
      <c r="AD300" s="2"/>
      <c r="AE300" s="2"/>
      <c r="AK300" s="2"/>
      <c r="AL300" s="2"/>
      <c r="AM300" s="2"/>
      <c r="AN300" s="2"/>
      <c r="AO300" s="2"/>
      <c r="AP300" s="2"/>
      <c r="AQ300" s="2"/>
      <c r="AR300" s="2"/>
      <c r="AX300" s="2"/>
      <c r="AY300" s="2"/>
      <c r="AZ300" s="2"/>
      <c r="BA300" s="2"/>
      <c r="BB300" s="2"/>
      <c r="BC300" s="2"/>
      <c r="BD300" s="2"/>
      <c r="BE300" s="2"/>
      <c r="BM300" s="2"/>
      <c r="BN300" s="2"/>
      <c r="BU300" s="2"/>
      <c r="CB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</row>
    <row r="301" spans="2:102">
      <c r="B301" s="2"/>
      <c r="C301" s="2"/>
      <c r="E301" s="2"/>
      <c r="X301" s="2"/>
      <c r="Y301" s="2"/>
      <c r="Z301" s="2"/>
      <c r="AA301" s="2"/>
      <c r="AB301" s="2"/>
      <c r="AC301" s="2"/>
      <c r="AD301" s="2"/>
      <c r="AE301" s="2"/>
      <c r="AK301" s="2"/>
      <c r="AL301" s="2"/>
      <c r="AM301" s="2"/>
      <c r="AN301" s="2"/>
      <c r="AO301" s="2"/>
      <c r="AP301" s="2"/>
      <c r="AQ301" s="2"/>
      <c r="AR301" s="2"/>
      <c r="AX301" s="2"/>
      <c r="AY301" s="2"/>
      <c r="AZ301" s="2"/>
      <c r="BA301" s="2"/>
      <c r="BB301" s="2"/>
      <c r="BC301" s="2"/>
      <c r="BD301" s="2"/>
      <c r="BE301" s="2"/>
      <c r="BM301" s="2"/>
      <c r="BN301" s="2"/>
      <c r="BU301" s="2"/>
      <c r="CB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</row>
    <row r="302" spans="2:102">
      <c r="B302" s="2"/>
      <c r="C302" s="2"/>
      <c r="E302" s="2"/>
      <c r="X302" s="2"/>
      <c r="Y302" s="2"/>
      <c r="Z302" s="2"/>
      <c r="AA302" s="2"/>
      <c r="AB302" s="2"/>
      <c r="AC302" s="2"/>
      <c r="AD302" s="2"/>
      <c r="AE302" s="2"/>
      <c r="AK302" s="2"/>
      <c r="AL302" s="2"/>
      <c r="AM302" s="2"/>
      <c r="AN302" s="2"/>
      <c r="AO302" s="2"/>
      <c r="AP302" s="2"/>
      <c r="AQ302" s="2"/>
      <c r="AR302" s="2"/>
      <c r="AX302" s="2"/>
      <c r="AY302" s="2"/>
      <c r="AZ302" s="2"/>
      <c r="BA302" s="2"/>
      <c r="BB302" s="2"/>
      <c r="BC302" s="2"/>
      <c r="BD302" s="2"/>
      <c r="BE302" s="2"/>
      <c r="BM302" s="2"/>
      <c r="BN302" s="2"/>
      <c r="BU302" s="2"/>
      <c r="CB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</row>
    <row r="303" spans="2:102">
      <c r="B303" s="2"/>
      <c r="C303" s="2"/>
      <c r="E303" s="2"/>
      <c r="X303" s="2"/>
      <c r="Y303" s="2"/>
      <c r="Z303" s="2"/>
      <c r="AA303" s="2"/>
      <c r="AB303" s="2"/>
      <c r="AC303" s="2"/>
      <c r="AD303" s="2"/>
      <c r="AE303" s="2"/>
      <c r="AK303" s="2"/>
      <c r="AL303" s="2"/>
      <c r="AM303" s="2"/>
      <c r="AN303" s="2"/>
      <c r="AO303" s="2"/>
      <c r="AP303" s="2"/>
      <c r="AQ303" s="2"/>
      <c r="AR303" s="2"/>
      <c r="AX303" s="2"/>
      <c r="AY303" s="2"/>
      <c r="AZ303" s="2"/>
      <c r="BA303" s="2"/>
      <c r="BB303" s="2"/>
      <c r="BC303" s="2"/>
      <c r="BD303" s="2"/>
      <c r="BE303" s="2"/>
      <c r="BM303" s="2"/>
      <c r="BN303" s="2"/>
      <c r="BU303" s="2"/>
      <c r="CB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</row>
    <row r="304" spans="2:102">
      <c r="B304" s="2"/>
      <c r="C304" s="2"/>
      <c r="E304" s="2"/>
      <c r="X304" s="2"/>
      <c r="Y304" s="2"/>
      <c r="Z304" s="2"/>
      <c r="AA304" s="2"/>
      <c r="AB304" s="2"/>
      <c r="AC304" s="2"/>
      <c r="AD304" s="2"/>
      <c r="AE304" s="2"/>
      <c r="AK304" s="2"/>
      <c r="AL304" s="2"/>
      <c r="AM304" s="2"/>
      <c r="AN304" s="2"/>
      <c r="AO304" s="2"/>
      <c r="AP304" s="2"/>
      <c r="AQ304" s="2"/>
      <c r="AR304" s="2"/>
      <c r="AX304" s="2"/>
      <c r="AY304" s="2"/>
      <c r="AZ304" s="2"/>
      <c r="BA304" s="2"/>
      <c r="BB304" s="2"/>
      <c r="BC304" s="2"/>
      <c r="BD304" s="2"/>
      <c r="BE304" s="2"/>
      <c r="BM304" s="2"/>
      <c r="BN304" s="2"/>
      <c r="BU304" s="2"/>
      <c r="CB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</row>
    <row r="305" spans="2:102">
      <c r="B305" s="2"/>
      <c r="C305" s="2"/>
      <c r="E305" s="2"/>
      <c r="X305" s="2"/>
      <c r="Y305" s="2"/>
      <c r="Z305" s="2"/>
      <c r="AA305" s="2"/>
      <c r="AB305" s="2"/>
      <c r="AC305" s="2"/>
      <c r="AD305" s="2"/>
      <c r="AE305" s="2"/>
      <c r="AK305" s="2"/>
      <c r="AL305" s="2"/>
      <c r="AM305" s="2"/>
      <c r="AN305" s="2"/>
      <c r="AO305" s="2"/>
      <c r="AP305" s="2"/>
      <c r="AQ305" s="2"/>
      <c r="AR305" s="2"/>
      <c r="AX305" s="2"/>
      <c r="AY305" s="2"/>
      <c r="AZ305" s="2"/>
      <c r="BA305" s="2"/>
      <c r="BB305" s="2"/>
      <c r="BC305" s="2"/>
      <c r="BD305" s="2"/>
      <c r="BE305" s="2"/>
      <c r="BM305" s="2"/>
      <c r="BN305" s="2"/>
      <c r="BU305" s="2"/>
      <c r="CB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</row>
    <row r="306" spans="2:102">
      <c r="B306" s="2"/>
      <c r="C306" s="2"/>
      <c r="E306" s="2"/>
      <c r="X306" s="2"/>
      <c r="Y306" s="2"/>
      <c r="Z306" s="2"/>
      <c r="AA306" s="2"/>
      <c r="AB306" s="2"/>
      <c r="AC306" s="2"/>
      <c r="AD306" s="2"/>
      <c r="AE306" s="2"/>
      <c r="AK306" s="2"/>
      <c r="AL306" s="2"/>
      <c r="AM306" s="2"/>
      <c r="AN306" s="2"/>
      <c r="AO306" s="2"/>
      <c r="AP306" s="2"/>
      <c r="AQ306" s="2"/>
      <c r="AR306" s="2"/>
      <c r="AX306" s="2"/>
      <c r="AY306" s="2"/>
      <c r="AZ306" s="2"/>
      <c r="BA306" s="2"/>
      <c r="BB306" s="2"/>
      <c r="BC306" s="2"/>
      <c r="BD306" s="2"/>
      <c r="BE306" s="2"/>
      <c r="BM306" s="2"/>
      <c r="BN306" s="2"/>
      <c r="BU306" s="2"/>
      <c r="CB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</row>
    <row r="307" spans="2:102">
      <c r="B307" s="2"/>
      <c r="C307" s="2"/>
      <c r="E307" s="2"/>
      <c r="X307" s="2"/>
      <c r="Y307" s="2"/>
      <c r="Z307" s="2"/>
      <c r="AA307" s="2"/>
      <c r="AB307" s="2"/>
      <c r="AC307" s="2"/>
      <c r="AD307" s="2"/>
      <c r="AE307" s="2"/>
      <c r="AK307" s="2"/>
      <c r="AL307" s="2"/>
      <c r="AM307" s="2"/>
      <c r="AN307" s="2"/>
      <c r="AO307" s="2"/>
      <c r="AP307" s="2"/>
      <c r="AQ307" s="2"/>
      <c r="AR307" s="2"/>
      <c r="AX307" s="2"/>
      <c r="AY307" s="2"/>
      <c r="AZ307" s="2"/>
      <c r="BA307" s="2"/>
      <c r="BB307" s="2"/>
      <c r="BC307" s="2"/>
      <c r="BD307" s="2"/>
      <c r="BE307" s="2"/>
      <c r="BM307" s="2"/>
      <c r="BN307" s="2"/>
      <c r="BU307" s="2"/>
      <c r="CB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</row>
    <row r="308" spans="2:102">
      <c r="B308" s="2"/>
      <c r="C308" s="2"/>
      <c r="E308" s="2"/>
      <c r="X308" s="2"/>
      <c r="Y308" s="2"/>
      <c r="Z308" s="2"/>
      <c r="AA308" s="2"/>
      <c r="AB308" s="2"/>
      <c r="AC308" s="2"/>
      <c r="AD308" s="2"/>
      <c r="AE308" s="2"/>
      <c r="AK308" s="2"/>
      <c r="AL308" s="2"/>
      <c r="AM308" s="2"/>
      <c r="AN308" s="2"/>
      <c r="AO308" s="2"/>
      <c r="AP308" s="2"/>
      <c r="AQ308" s="2"/>
      <c r="AR308" s="2"/>
      <c r="AX308" s="2"/>
      <c r="AY308" s="2"/>
      <c r="AZ308" s="2"/>
      <c r="BA308" s="2"/>
      <c r="BB308" s="2"/>
      <c r="BC308" s="2"/>
      <c r="BD308" s="2"/>
      <c r="BE308" s="2"/>
      <c r="BM308" s="2"/>
      <c r="BN308" s="2"/>
      <c r="BU308" s="2"/>
      <c r="CB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</row>
    <row r="309" spans="2:102">
      <c r="B309" s="2"/>
      <c r="C309" s="2"/>
      <c r="E309" s="2"/>
      <c r="X309" s="2"/>
      <c r="Y309" s="2"/>
      <c r="Z309" s="2"/>
      <c r="AA309" s="2"/>
      <c r="AB309" s="2"/>
      <c r="AC309" s="2"/>
      <c r="AD309" s="2"/>
      <c r="AE309" s="2"/>
      <c r="AK309" s="2"/>
      <c r="AL309" s="2"/>
      <c r="AM309" s="2"/>
      <c r="AN309" s="2"/>
      <c r="AO309" s="2"/>
      <c r="AP309" s="2"/>
      <c r="AQ309" s="2"/>
      <c r="AR309" s="2"/>
      <c r="AX309" s="2"/>
      <c r="AY309" s="2"/>
      <c r="AZ309" s="2"/>
      <c r="BA309" s="2"/>
      <c r="BB309" s="2"/>
      <c r="BC309" s="2"/>
      <c r="BD309" s="2"/>
      <c r="BE309" s="2"/>
      <c r="BM309" s="2"/>
      <c r="BN309" s="2"/>
      <c r="BU309" s="2"/>
      <c r="CB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</row>
    <row r="310" spans="2:102">
      <c r="B310" s="2"/>
      <c r="C310" s="2"/>
      <c r="E310" s="2"/>
      <c r="X310" s="2"/>
      <c r="Y310" s="2"/>
      <c r="Z310" s="2"/>
      <c r="AA310" s="2"/>
      <c r="AB310" s="2"/>
      <c r="AC310" s="2"/>
      <c r="AD310" s="2"/>
      <c r="AE310" s="2"/>
      <c r="AK310" s="2"/>
      <c r="AL310" s="2"/>
      <c r="AM310" s="2"/>
      <c r="AN310" s="2"/>
      <c r="AO310" s="2"/>
      <c r="AP310" s="2"/>
      <c r="AQ310" s="2"/>
      <c r="AR310" s="2"/>
      <c r="AX310" s="2"/>
      <c r="AY310" s="2"/>
      <c r="AZ310" s="2"/>
      <c r="BA310" s="2"/>
      <c r="BB310" s="2"/>
      <c r="BC310" s="2"/>
      <c r="BD310" s="2"/>
      <c r="BE310" s="2"/>
      <c r="BM310" s="2"/>
      <c r="BN310" s="2"/>
      <c r="BU310" s="2"/>
      <c r="CB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</row>
    <row r="311" spans="2:102">
      <c r="B311" s="2"/>
      <c r="C311" s="2"/>
      <c r="E311" s="2"/>
      <c r="X311" s="2"/>
      <c r="Y311" s="2"/>
      <c r="Z311" s="2"/>
      <c r="AA311" s="2"/>
      <c r="AB311" s="2"/>
      <c r="AC311" s="2"/>
      <c r="AD311" s="2"/>
      <c r="AE311" s="2"/>
      <c r="AK311" s="2"/>
      <c r="AL311" s="2"/>
      <c r="AM311" s="2"/>
      <c r="AN311" s="2"/>
      <c r="AO311" s="2"/>
      <c r="AP311" s="2"/>
      <c r="AQ311" s="2"/>
      <c r="AR311" s="2"/>
      <c r="AX311" s="2"/>
      <c r="AY311" s="2"/>
      <c r="AZ311" s="2"/>
      <c r="BA311" s="2"/>
      <c r="BB311" s="2"/>
      <c r="BC311" s="2"/>
      <c r="BD311" s="2"/>
      <c r="BE311" s="2"/>
      <c r="BM311" s="2"/>
      <c r="BN311" s="2"/>
      <c r="BU311" s="2"/>
      <c r="CB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</row>
    <row r="312" spans="2:102">
      <c r="B312" s="2"/>
      <c r="C312" s="2"/>
      <c r="E312" s="2"/>
      <c r="X312" s="2"/>
      <c r="Y312" s="2"/>
      <c r="Z312" s="2"/>
      <c r="AA312" s="2"/>
      <c r="AB312" s="2"/>
      <c r="AC312" s="2"/>
      <c r="AD312" s="2"/>
      <c r="AE312" s="2"/>
      <c r="AK312" s="2"/>
      <c r="AL312" s="2"/>
      <c r="AM312" s="2"/>
      <c r="AN312" s="2"/>
      <c r="AO312" s="2"/>
      <c r="AP312" s="2"/>
      <c r="AQ312" s="2"/>
      <c r="AR312" s="2"/>
      <c r="AX312" s="2"/>
      <c r="AY312" s="2"/>
      <c r="AZ312" s="2"/>
      <c r="BA312" s="2"/>
      <c r="BB312" s="2"/>
      <c r="BC312" s="2"/>
      <c r="BD312" s="2"/>
      <c r="BE312" s="2"/>
      <c r="BM312" s="2"/>
      <c r="BN312" s="2"/>
      <c r="BU312" s="2"/>
      <c r="CB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</row>
    <row r="313" spans="2:102">
      <c r="B313" s="2"/>
      <c r="C313" s="2"/>
      <c r="E313" s="2"/>
      <c r="X313" s="2"/>
      <c r="Y313" s="2"/>
      <c r="Z313" s="2"/>
      <c r="AA313" s="2"/>
      <c r="AB313" s="2"/>
      <c r="AC313" s="2"/>
      <c r="AD313" s="2"/>
      <c r="AE313" s="2"/>
      <c r="AK313" s="2"/>
      <c r="AL313" s="2"/>
      <c r="AM313" s="2"/>
      <c r="AN313" s="2"/>
      <c r="AO313" s="2"/>
      <c r="AP313" s="2"/>
      <c r="AQ313" s="2"/>
      <c r="AR313" s="2"/>
      <c r="AX313" s="2"/>
      <c r="AY313" s="2"/>
      <c r="AZ313" s="2"/>
      <c r="BA313" s="2"/>
      <c r="BB313" s="2"/>
      <c r="BC313" s="2"/>
      <c r="BD313" s="2"/>
      <c r="BE313" s="2"/>
      <c r="BM313" s="2"/>
      <c r="BN313" s="2"/>
      <c r="BU313" s="2"/>
      <c r="CB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</row>
    <row r="314" spans="2:102">
      <c r="B314" s="2"/>
      <c r="C314" s="2"/>
      <c r="E314" s="2"/>
      <c r="X314" s="2"/>
      <c r="Y314" s="2"/>
      <c r="Z314" s="2"/>
      <c r="AA314" s="2"/>
      <c r="AB314" s="2"/>
      <c r="AC314" s="2"/>
      <c r="AD314" s="2"/>
      <c r="AE314" s="2"/>
      <c r="AK314" s="2"/>
      <c r="AL314" s="2"/>
      <c r="AM314" s="2"/>
      <c r="AN314" s="2"/>
      <c r="AO314" s="2"/>
      <c r="AP314" s="2"/>
      <c r="AQ314" s="2"/>
      <c r="AR314" s="2"/>
      <c r="AX314" s="2"/>
      <c r="AY314" s="2"/>
      <c r="AZ314" s="2"/>
      <c r="BA314" s="2"/>
      <c r="BB314" s="2"/>
      <c r="BC314" s="2"/>
      <c r="BD314" s="2"/>
      <c r="BE314" s="2"/>
      <c r="BM314" s="2"/>
      <c r="BN314" s="2"/>
      <c r="BU314" s="2"/>
      <c r="CB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</row>
    <row r="315" spans="2:102">
      <c r="B315" s="2"/>
      <c r="C315" s="2"/>
      <c r="E315" s="2"/>
      <c r="X315" s="2"/>
      <c r="Y315" s="2"/>
      <c r="Z315" s="2"/>
      <c r="AA315" s="2"/>
      <c r="AB315" s="2"/>
      <c r="AC315" s="2"/>
      <c r="AD315" s="2"/>
      <c r="AE315" s="2"/>
      <c r="AK315" s="2"/>
      <c r="AL315" s="2"/>
      <c r="AM315" s="2"/>
      <c r="AN315" s="2"/>
      <c r="AO315" s="2"/>
      <c r="AP315" s="2"/>
      <c r="AQ315" s="2"/>
      <c r="AR315" s="2"/>
      <c r="AX315" s="2"/>
      <c r="AY315" s="2"/>
      <c r="AZ315" s="2"/>
      <c r="BA315" s="2"/>
      <c r="BB315" s="2"/>
      <c r="BC315" s="2"/>
      <c r="BD315" s="2"/>
      <c r="BE315" s="2"/>
      <c r="BM315" s="2"/>
      <c r="BN315" s="2"/>
      <c r="BU315" s="2"/>
      <c r="CB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</row>
    <row r="316" spans="2:102">
      <c r="B316" s="2"/>
      <c r="C316" s="2"/>
      <c r="E316" s="2"/>
      <c r="X316" s="2"/>
      <c r="Y316" s="2"/>
      <c r="Z316" s="2"/>
      <c r="AA316" s="2"/>
      <c r="AB316" s="2"/>
      <c r="AC316" s="2"/>
      <c r="AD316" s="2"/>
      <c r="AE316" s="2"/>
      <c r="AK316" s="2"/>
      <c r="AL316" s="2"/>
      <c r="AM316" s="2"/>
      <c r="AN316" s="2"/>
      <c r="AO316" s="2"/>
      <c r="AP316" s="2"/>
      <c r="AQ316" s="2"/>
      <c r="AR316" s="2"/>
      <c r="AX316" s="2"/>
      <c r="AY316" s="2"/>
      <c r="AZ316" s="2"/>
      <c r="BA316" s="2"/>
      <c r="BB316" s="2"/>
      <c r="BC316" s="2"/>
      <c r="BD316" s="2"/>
      <c r="BE316" s="2"/>
      <c r="BM316" s="2"/>
      <c r="BN316" s="2"/>
      <c r="BU316" s="2"/>
      <c r="CB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</row>
    <row r="317" spans="2:102">
      <c r="B317" s="2"/>
      <c r="C317" s="2"/>
      <c r="E317" s="2"/>
      <c r="X317" s="2"/>
      <c r="Y317" s="2"/>
      <c r="Z317" s="2"/>
      <c r="AA317" s="2"/>
      <c r="AB317" s="2"/>
      <c r="AC317" s="2"/>
      <c r="AD317" s="2"/>
      <c r="AE317" s="2"/>
      <c r="AK317" s="2"/>
      <c r="AL317" s="2"/>
      <c r="AM317" s="2"/>
      <c r="AN317" s="2"/>
      <c r="AO317" s="2"/>
      <c r="AP317" s="2"/>
      <c r="AQ317" s="2"/>
      <c r="AR317" s="2"/>
      <c r="AX317" s="2"/>
      <c r="AY317" s="2"/>
      <c r="AZ317" s="2"/>
      <c r="BA317" s="2"/>
      <c r="BB317" s="2"/>
      <c r="BC317" s="2"/>
      <c r="BD317" s="2"/>
      <c r="BE317" s="2"/>
      <c r="BM317" s="2"/>
      <c r="BN317" s="2"/>
      <c r="BU317" s="2"/>
      <c r="CB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</row>
    <row r="318" spans="2:102">
      <c r="B318" s="2"/>
      <c r="C318" s="2"/>
      <c r="E318" s="2"/>
      <c r="X318" s="2"/>
      <c r="Y318" s="2"/>
      <c r="Z318" s="2"/>
      <c r="AA318" s="2"/>
      <c r="AB318" s="2"/>
      <c r="AC318" s="2"/>
      <c r="AD318" s="2"/>
      <c r="AE318" s="2"/>
      <c r="AK318" s="2"/>
      <c r="AL318" s="2"/>
      <c r="AM318" s="2"/>
      <c r="AN318" s="2"/>
      <c r="AO318" s="2"/>
      <c r="AP318" s="2"/>
      <c r="AQ318" s="2"/>
      <c r="AR318" s="2"/>
      <c r="AX318" s="2"/>
      <c r="AY318" s="2"/>
      <c r="AZ318" s="2"/>
      <c r="BA318" s="2"/>
      <c r="BB318" s="2"/>
      <c r="BC318" s="2"/>
      <c r="BD318" s="2"/>
      <c r="BE318" s="2"/>
      <c r="BM318" s="2"/>
      <c r="BN318" s="2"/>
      <c r="BU318" s="2"/>
      <c r="CB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</row>
    <row r="319" spans="2:102">
      <c r="B319" s="2"/>
      <c r="C319" s="2"/>
      <c r="E319" s="2"/>
      <c r="X319" s="2"/>
      <c r="Y319" s="2"/>
      <c r="Z319" s="2"/>
      <c r="AA319" s="2"/>
      <c r="AB319" s="2"/>
      <c r="AC319" s="2"/>
      <c r="AD319" s="2"/>
      <c r="AE319" s="2"/>
      <c r="AK319" s="2"/>
      <c r="AL319" s="2"/>
      <c r="AM319" s="2"/>
      <c r="AN319" s="2"/>
      <c r="AO319" s="2"/>
      <c r="AP319" s="2"/>
      <c r="AQ319" s="2"/>
      <c r="AR319" s="2"/>
      <c r="AX319" s="2"/>
      <c r="AY319" s="2"/>
      <c r="AZ319" s="2"/>
      <c r="BA319" s="2"/>
      <c r="BB319" s="2"/>
      <c r="BC319" s="2"/>
      <c r="BD319" s="2"/>
      <c r="BE319" s="2"/>
      <c r="BM319" s="2"/>
      <c r="BN319" s="2"/>
      <c r="BU319" s="2"/>
      <c r="CB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</row>
    <row r="320" spans="2:102">
      <c r="B320" s="2"/>
      <c r="C320" s="2"/>
      <c r="E320" s="2"/>
      <c r="X320" s="2"/>
      <c r="Y320" s="2"/>
      <c r="Z320" s="2"/>
      <c r="AA320" s="2"/>
      <c r="AB320" s="2"/>
      <c r="AC320" s="2"/>
      <c r="AD320" s="2"/>
      <c r="AE320" s="2"/>
      <c r="AK320" s="2"/>
      <c r="AL320" s="2"/>
      <c r="AM320" s="2"/>
      <c r="AN320" s="2"/>
      <c r="AO320" s="2"/>
      <c r="AP320" s="2"/>
      <c r="AQ320" s="2"/>
      <c r="AR320" s="2"/>
      <c r="AX320" s="2"/>
      <c r="AY320" s="2"/>
      <c r="AZ320" s="2"/>
      <c r="BA320" s="2"/>
      <c r="BB320" s="2"/>
      <c r="BC320" s="2"/>
      <c r="BD320" s="2"/>
      <c r="BE320" s="2"/>
      <c r="BM320" s="2"/>
      <c r="BN320" s="2"/>
      <c r="BU320" s="2"/>
      <c r="CB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</row>
    <row r="321" spans="2:102">
      <c r="B321" s="2"/>
      <c r="C321" s="2"/>
      <c r="E321" s="2"/>
      <c r="X321" s="2"/>
      <c r="Y321" s="2"/>
      <c r="Z321" s="2"/>
      <c r="AA321" s="2"/>
      <c r="AB321" s="2"/>
      <c r="AC321" s="2"/>
      <c r="AD321" s="2"/>
      <c r="AE321" s="2"/>
      <c r="AK321" s="2"/>
      <c r="AL321" s="2"/>
      <c r="AM321" s="2"/>
      <c r="AN321" s="2"/>
      <c r="AO321" s="2"/>
      <c r="AP321" s="2"/>
      <c r="AQ321" s="2"/>
      <c r="AR321" s="2"/>
      <c r="AX321" s="2"/>
      <c r="AY321" s="2"/>
      <c r="AZ321" s="2"/>
      <c r="BA321" s="2"/>
      <c r="BB321" s="2"/>
      <c r="BC321" s="2"/>
      <c r="BD321" s="2"/>
      <c r="BE321" s="2"/>
      <c r="BM321" s="2"/>
      <c r="BN321" s="2"/>
      <c r="BU321" s="2"/>
      <c r="CB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</row>
    <row r="322" spans="2:102">
      <c r="B322" s="2"/>
      <c r="C322" s="2"/>
      <c r="E322" s="2"/>
      <c r="X322" s="2"/>
      <c r="Y322" s="2"/>
      <c r="Z322" s="2"/>
      <c r="AA322" s="2"/>
      <c r="AB322" s="2"/>
      <c r="AC322" s="2"/>
      <c r="AD322" s="2"/>
      <c r="AE322" s="2"/>
      <c r="AK322" s="2"/>
      <c r="AL322" s="2"/>
      <c r="AM322" s="2"/>
      <c r="AN322" s="2"/>
      <c r="AO322" s="2"/>
      <c r="AP322" s="2"/>
      <c r="AQ322" s="2"/>
      <c r="AR322" s="2"/>
      <c r="AX322" s="2"/>
      <c r="AY322" s="2"/>
      <c r="AZ322" s="2"/>
      <c r="BA322" s="2"/>
      <c r="BB322" s="2"/>
      <c r="BC322" s="2"/>
      <c r="BD322" s="2"/>
      <c r="BE322" s="2"/>
      <c r="BM322" s="2"/>
      <c r="BN322" s="2"/>
      <c r="BU322" s="2"/>
      <c r="CB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</row>
    <row r="323" spans="2:102">
      <c r="B323" s="2"/>
      <c r="C323" s="2"/>
      <c r="E323" s="2"/>
      <c r="X323" s="2"/>
      <c r="Y323" s="2"/>
      <c r="Z323" s="2"/>
      <c r="AA323" s="2"/>
      <c r="AB323" s="2"/>
      <c r="AC323" s="2"/>
      <c r="AD323" s="2"/>
      <c r="AE323" s="2"/>
      <c r="AK323" s="2"/>
      <c r="AL323" s="2"/>
      <c r="AM323" s="2"/>
      <c r="AN323" s="2"/>
      <c r="AO323" s="2"/>
      <c r="AP323" s="2"/>
      <c r="AQ323" s="2"/>
      <c r="AR323" s="2"/>
      <c r="AX323" s="2"/>
      <c r="AY323" s="2"/>
      <c r="AZ323" s="2"/>
      <c r="BA323" s="2"/>
      <c r="BB323" s="2"/>
      <c r="BC323" s="2"/>
      <c r="BD323" s="2"/>
      <c r="BE323" s="2"/>
      <c r="BM323" s="2"/>
      <c r="BN323" s="2"/>
      <c r="BU323" s="2"/>
      <c r="CB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6"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5" width="12.85546875" style="2" bestFit="1" customWidth="1"/>
    <col min="16" max="16" width="11.42578125" style="2" bestFit="1" customWidth="1"/>
    <col min="17" max="17" width="12" style="2" bestFit="1" customWidth="1"/>
    <col min="18" max="18" width="12.85546875" style="2" bestFit="1" customWidth="1"/>
    <col min="19" max="19" width="12.57031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6.7109375" style="389" bestFit="1" customWidth="1"/>
    <col min="80" max="80" width="6.28515625" bestFit="1" customWidth="1"/>
    <col min="81" max="87" width="5.7109375" style="2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103"/>
      <c r="E2" s="107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29"/>
      <c r="CJ2" s="94"/>
      <c r="CK2" s="69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s="299" customFormat="1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s="299" customFormat="1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s="299" customFormat="1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s="299" customFormat="1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s="299" customFormat="1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s="299" customFormat="1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s="299" customFormat="1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s="299" customFormat="1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s="299" customFormat="1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s="299" customFormat="1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s="299" customFormat="1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s="299" customFormat="1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s="299" customFormat="1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s="299" customFormat="1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s="299" customFormat="1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s="299" customFormat="1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s="299" customFormat="1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s="299" customFormat="1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s="299" customFormat="1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s="299" customFormat="1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s="299" customFormat="1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s="299" customFormat="1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s="299" customFormat="1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s="299" customFormat="1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s="299" customFormat="1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s="299" customFormat="1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s="299" customFormat="1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s="299" customFormat="1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s="299" customFormat="1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s="299" customFormat="1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s="299" customFormat="1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s="299" customFormat="1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s="299" customFormat="1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s="299" customFormat="1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s="299" customFormat="1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s="299" customFormat="1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s="299" customFormat="1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s="299" customFormat="1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s="299" customFormat="1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s="299" customFormat="1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s="299" customFormat="1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s="299" customFormat="1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s="299" customFormat="1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s="299" customFormat="1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61"/>
      <c r="B50" s="12"/>
      <c r="C50" s="20"/>
      <c r="D50" s="104"/>
      <c r="E50" s="108"/>
      <c r="F50" s="30"/>
      <c r="G50" s="273"/>
      <c r="H50" s="273"/>
      <c r="I50" s="44"/>
      <c r="J50" s="44"/>
      <c r="K50" s="44"/>
      <c r="L50" s="50"/>
      <c r="M50" s="50"/>
      <c r="N50" s="44"/>
      <c r="O50" s="44"/>
      <c r="P50" s="44"/>
      <c r="Q50" s="44"/>
      <c r="R50" s="44"/>
      <c r="S50" s="44"/>
      <c r="T50" s="44"/>
      <c r="U50" s="30"/>
      <c r="V50" s="273"/>
      <c r="W50" s="273"/>
      <c r="X50" s="44"/>
      <c r="Y50" s="44"/>
      <c r="Z50" s="44"/>
      <c r="AA50" s="44"/>
      <c r="AB50" s="44"/>
      <c r="AC50" s="44"/>
      <c r="AD50" s="44"/>
      <c r="AE50" s="44"/>
      <c r="AF50" s="44"/>
      <c r="AG50" s="30"/>
      <c r="AH50" s="273"/>
      <c r="AI50" s="273"/>
      <c r="AJ50" s="273"/>
      <c r="AK50" s="44"/>
      <c r="AL50" s="44"/>
      <c r="AM50" s="44"/>
      <c r="AN50" s="44"/>
      <c r="AO50" s="44"/>
      <c r="AP50" s="44"/>
      <c r="AQ50" s="44"/>
      <c r="AR50" s="44"/>
      <c r="AS50" s="44"/>
      <c r="AT50" s="30"/>
      <c r="AU50" s="273"/>
      <c r="AV50" s="273"/>
      <c r="AW50" s="273"/>
      <c r="AX50" s="44"/>
      <c r="AY50" s="44"/>
      <c r="AZ50" s="44"/>
      <c r="BA50" s="44"/>
      <c r="BB50" s="44"/>
      <c r="BC50" s="44"/>
      <c r="BD50" s="44"/>
      <c r="BE50" s="44"/>
      <c r="BF50" s="44"/>
      <c r="BG50" s="30"/>
      <c r="BH50" s="273"/>
      <c r="BI50" s="273"/>
      <c r="BJ50" s="273"/>
      <c r="BK50" s="31"/>
      <c r="BL50" s="30"/>
      <c r="BM50" s="273"/>
      <c r="BN50" s="273"/>
      <c r="BO50" s="273"/>
      <c r="BP50" s="273"/>
      <c r="BQ50" s="273"/>
      <c r="BR50" s="273"/>
      <c r="BS50" s="273"/>
      <c r="BT50" s="31"/>
      <c r="BU50" s="30"/>
      <c r="BV50" s="273"/>
      <c r="BW50" s="273"/>
      <c r="BX50" s="273"/>
      <c r="BY50" s="273"/>
      <c r="BZ50" s="273"/>
      <c r="CA50" s="369"/>
      <c r="CB50" s="30"/>
      <c r="CC50" s="273"/>
      <c r="CD50" s="273"/>
      <c r="CE50" s="273"/>
      <c r="CF50" s="273"/>
      <c r="CG50" s="273"/>
      <c r="CH50" s="273"/>
      <c r="CI50" s="31"/>
      <c r="CJ50" s="95"/>
      <c r="CK50" s="13"/>
      <c r="CL50" s="72"/>
      <c r="CM50" s="72"/>
      <c r="CN50" s="72"/>
      <c r="CO50" s="80"/>
      <c r="CP50" s="545"/>
      <c r="CQ50" s="545"/>
      <c r="CR50" s="545"/>
      <c r="CS50" s="340"/>
      <c r="CT50" s="81"/>
      <c r="CU50" s="1"/>
      <c r="CV50" s="1"/>
      <c r="CW50" s="82"/>
      <c r="CX50" s="99"/>
      <c r="CY50" s="319"/>
      <c r="CZ50" s="319"/>
      <c r="DA50" s="319"/>
      <c r="DB50" s="319"/>
      <c r="DC50" s="319"/>
    </row>
    <row r="51" spans="1:107" ht="15" customHeight="1">
      <c r="A51" s="61"/>
      <c r="B51" s="12"/>
      <c r="C51" s="20"/>
      <c r="D51" s="104"/>
      <c r="E51" s="108"/>
      <c r="F51" s="30"/>
      <c r="G51" s="273"/>
      <c r="H51" s="273"/>
      <c r="I51" s="44"/>
      <c r="J51" s="44"/>
      <c r="K51" s="44"/>
      <c r="L51" s="50"/>
      <c r="M51" s="50"/>
      <c r="N51" s="44"/>
      <c r="O51" s="44"/>
      <c r="P51" s="44"/>
      <c r="Q51" s="44"/>
      <c r="R51" s="44"/>
      <c r="S51" s="44"/>
      <c r="T51" s="44"/>
      <c r="U51" s="30"/>
      <c r="V51" s="273"/>
      <c r="W51" s="273"/>
      <c r="X51" s="44"/>
      <c r="Y51" s="44"/>
      <c r="Z51" s="44"/>
      <c r="AA51" s="44"/>
      <c r="AB51" s="44"/>
      <c r="AC51" s="44"/>
      <c r="AD51" s="44"/>
      <c r="AE51" s="44"/>
      <c r="AF51" s="44"/>
      <c r="AG51" s="30"/>
      <c r="AH51" s="273"/>
      <c r="AI51" s="273"/>
      <c r="AJ51" s="273"/>
      <c r="AK51" s="44"/>
      <c r="AL51" s="44"/>
      <c r="AM51" s="44"/>
      <c r="AN51" s="44"/>
      <c r="AO51" s="44"/>
      <c r="AP51" s="44"/>
      <c r="AQ51" s="44"/>
      <c r="AR51" s="44"/>
      <c r="AS51" s="44"/>
      <c r="AT51" s="30"/>
      <c r="AU51" s="273"/>
      <c r="AV51" s="273"/>
      <c r="AW51" s="273"/>
      <c r="AX51" s="44"/>
      <c r="AY51" s="44"/>
      <c r="AZ51" s="44"/>
      <c r="BA51" s="44"/>
      <c r="BB51" s="44"/>
      <c r="BC51" s="44"/>
      <c r="BD51" s="44"/>
      <c r="BE51" s="44"/>
      <c r="BF51" s="44"/>
      <c r="BG51" s="30"/>
      <c r="BH51" s="273"/>
      <c r="BI51" s="273"/>
      <c r="BJ51" s="273"/>
      <c r="BK51" s="31"/>
      <c r="BL51" s="30"/>
      <c r="BM51" s="273"/>
      <c r="BN51" s="273"/>
      <c r="BO51" s="273"/>
      <c r="BP51" s="273"/>
      <c r="BQ51" s="273"/>
      <c r="BR51" s="273"/>
      <c r="BS51" s="273"/>
      <c r="BT51" s="31"/>
      <c r="BU51" s="30"/>
      <c r="BV51" s="273"/>
      <c r="BW51" s="273"/>
      <c r="BX51" s="273"/>
      <c r="BY51" s="273"/>
      <c r="BZ51" s="273"/>
      <c r="CA51" s="369"/>
      <c r="CB51" s="30"/>
      <c r="CC51" s="273"/>
      <c r="CD51" s="273"/>
      <c r="CE51" s="273"/>
      <c r="CF51" s="273"/>
      <c r="CG51" s="273"/>
      <c r="CH51" s="273"/>
      <c r="CI51" s="31"/>
      <c r="CJ51" s="95"/>
      <c r="CK51" s="13"/>
      <c r="CL51" s="72"/>
      <c r="CM51" s="72"/>
      <c r="CN51" s="72"/>
      <c r="CO51" s="80"/>
      <c r="CP51" s="545"/>
      <c r="CQ51" s="545"/>
      <c r="CR51" s="545"/>
      <c r="CS51" s="340"/>
      <c r="CT51" s="81"/>
      <c r="CU51" s="1"/>
      <c r="CV51" s="1"/>
      <c r="CW51" s="82"/>
      <c r="CX51" s="99"/>
      <c r="CY51" s="319"/>
      <c r="CZ51" s="319"/>
      <c r="DA51" s="319"/>
      <c r="DB51" s="319"/>
      <c r="DC51" s="319"/>
    </row>
    <row r="52" spans="1:107" ht="15" customHeight="1">
      <c r="A52" s="61"/>
      <c r="B52" s="12"/>
      <c r="C52" s="20"/>
      <c r="D52" s="104"/>
      <c r="E52" s="108"/>
      <c r="F52" s="30"/>
      <c r="G52" s="273"/>
      <c r="H52" s="273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273"/>
      <c r="W52" s="273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273"/>
      <c r="AI52" s="273"/>
      <c r="AJ52" s="273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273"/>
      <c r="AV52" s="273"/>
      <c r="AW52" s="273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273"/>
      <c r="BI52" s="273"/>
      <c r="BJ52" s="273"/>
      <c r="BK52" s="31"/>
      <c r="BL52" s="30"/>
      <c r="BM52" s="273"/>
      <c r="BN52" s="273"/>
      <c r="BO52" s="273"/>
      <c r="BP52" s="273"/>
      <c r="BQ52" s="273"/>
      <c r="BR52" s="273"/>
      <c r="BS52" s="273"/>
      <c r="BT52" s="31"/>
      <c r="BU52" s="30"/>
      <c r="BV52" s="273"/>
      <c r="BW52" s="273"/>
      <c r="BX52" s="273"/>
      <c r="BY52" s="273"/>
      <c r="BZ52" s="273"/>
      <c r="CA52" s="369"/>
      <c r="CB52" s="30"/>
      <c r="CC52" s="273"/>
      <c r="CD52" s="273"/>
      <c r="CE52" s="273"/>
      <c r="CF52" s="273"/>
      <c r="CG52" s="273"/>
      <c r="CH52" s="273"/>
      <c r="CI52" s="31"/>
      <c r="CJ52" s="95"/>
      <c r="CK52" s="13"/>
      <c r="CL52" s="72"/>
      <c r="CM52" s="72"/>
      <c r="CN52" s="72"/>
      <c r="CO52" s="80"/>
      <c r="CP52" s="545"/>
      <c r="CQ52" s="545"/>
      <c r="CR52" s="545"/>
      <c r="CS52" s="340"/>
      <c r="CT52" s="81"/>
      <c r="CU52" s="1"/>
      <c r="CV52" s="1"/>
      <c r="CW52" s="82"/>
      <c r="CX52" s="99"/>
      <c r="CY52" s="319"/>
      <c r="CZ52" s="319"/>
      <c r="DA52" s="319"/>
      <c r="DB52" s="319"/>
      <c r="DC52" s="319"/>
    </row>
    <row r="53" spans="1:107" ht="15" customHeight="1">
      <c r="A53" s="61"/>
      <c r="B53" s="12"/>
      <c r="C53" s="20"/>
      <c r="D53" s="104"/>
      <c r="E53" s="108"/>
      <c r="F53" s="30"/>
      <c r="G53" s="273"/>
      <c r="H53" s="273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273"/>
      <c r="W53" s="273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273"/>
      <c r="AI53" s="273"/>
      <c r="AJ53" s="273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273"/>
      <c r="AV53" s="273"/>
      <c r="AW53" s="273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273"/>
      <c r="BI53" s="273"/>
      <c r="BJ53" s="273"/>
      <c r="BK53" s="31"/>
      <c r="BL53" s="30"/>
      <c r="BM53" s="273"/>
      <c r="BN53" s="273"/>
      <c r="BO53" s="273"/>
      <c r="BP53" s="273"/>
      <c r="BQ53" s="273"/>
      <c r="BR53" s="273"/>
      <c r="BS53" s="273"/>
      <c r="BT53" s="31"/>
      <c r="BU53" s="30"/>
      <c r="BV53" s="273"/>
      <c r="BW53" s="273"/>
      <c r="BX53" s="273"/>
      <c r="BY53" s="273"/>
      <c r="BZ53" s="273"/>
      <c r="CA53" s="369"/>
      <c r="CB53" s="30"/>
      <c r="CC53" s="273"/>
      <c r="CD53" s="273"/>
      <c r="CE53" s="273"/>
      <c r="CF53" s="273"/>
      <c r="CG53" s="273"/>
      <c r="CH53" s="273"/>
      <c r="CI53" s="31"/>
      <c r="CJ53" s="95"/>
      <c r="CK53" s="13"/>
      <c r="CL53" s="72"/>
      <c r="CM53" s="72"/>
      <c r="CN53" s="72"/>
      <c r="CO53" s="80"/>
      <c r="CP53" s="545"/>
      <c r="CQ53" s="545"/>
      <c r="CR53" s="545"/>
      <c r="CS53" s="340"/>
      <c r="CT53" s="81"/>
      <c r="CU53" s="1"/>
      <c r="CV53" s="1"/>
      <c r="CW53" s="82"/>
      <c r="CX53" s="99"/>
      <c r="CY53" s="319"/>
      <c r="CZ53" s="319"/>
      <c r="DA53" s="319"/>
      <c r="DB53" s="319"/>
      <c r="DC53" s="319"/>
    </row>
    <row r="54" spans="1:107" ht="15" customHeight="1">
      <c r="A54" s="61"/>
      <c r="B54" s="12"/>
      <c r="C54" s="20"/>
      <c r="D54" s="104"/>
      <c r="E54" s="108"/>
      <c r="F54" s="30"/>
      <c r="G54" s="273"/>
      <c r="H54" s="273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273"/>
      <c r="W54" s="273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273"/>
      <c r="AI54" s="273"/>
      <c r="AJ54" s="273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273"/>
      <c r="AV54" s="273"/>
      <c r="AW54" s="273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273"/>
      <c r="BI54" s="273"/>
      <c r="BJ54" s="273"/>
      <c r="BK54" s="31"/>
      <c r="BL54" s="30"/>
      <c r="BM54" s="273"/>
      <c r="BN54" s="273"/>
      <c r="BO54" s="273"/>
      <c r="BP54" s="273"/>
      <c r="BQ54" s="273"/>
      <c r="BR54" s="273"/>
      <c r="BS54" s="273"/>
      <c r="BT54" s="31"/>
      <c r="BU54" s="30"/>
      <c r="BV54" s="273"/>
      <c r="BW54" s="273"/>
      <c r="BX54" s="273"/>
      <c r="BY54" s="273"/>
      <c r="BZ54" s="273"/>
      <c r="CA54" s="369"/>
      <c r="CB54" s="30"/>
      <c r="CC54" s="273"/>
      <c r="CD54" s="273"/>
      <c r="CE54" s="273"/>
      <c r="CF54" s="273"/>
      <c r="CG54" s="273"/>
      <c r="CH54" s="273"/>
      <c r="CI54" s="31"/>
      <c r="CJ54" s="95"/>
      <c r="CK54" s="13"/>
      <c r="CL54" s="72"/>
      <c r="CM54" s="72"/>
      <c r="CN54" s="72"/>
      <c r="CO54" s="343"/>
      <c r="CP54" s="545"/>
      <c r="CQ54" s="545"/>
      <c r="CR54" s="545"/>
      <c r="CS54" s="340"/>
      <c r="CT54" s="318"/>
      <c r="CU54" s="311"/>
      <c r="CV54" s="311"/>
      <c r="CW54" s="319"/>
      <c r="CX54" s="99"/>
      <c r="CY54" s="319"/>
      <c r="CZ54" s="319"/>
      <c r="DA54" s="319"/>
      <c r="DB54" s="319"/>
      <c r="DC54" s="319"/>
    </row>
    <row r="55" spans="1:107" ht="15" customHeight="1">
      <c r="A55" s="61"/>
      <c r="B55" s="12"/>
      <c r="C55" s="20"/>
      <c r="D55" s="104"/>
      <c r="E55" s="108"/>
      <c r="F55" s="30"/>
      <c r="G55" s="273"/>
      <c r="H55" s="273"/>
      <c r="I55" s="44"/>
      <c r="J55" s="44"/>
      <c r="K55" s="44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273"/>
      <c r="W55" s="273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273"/>
      <c r="AI55" s="273"/>
      <c r="AJ55" s="273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273"/>
      <c r="AV55" s="273"/>
      <c r="AW55" s="273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273"/>
      <c r="BI55" s="273"/>
      <c r="BJ55" s="273"/>
      <c r="BK55" s="31"/>
      <c r="BL55" s="30"/>
      <c r="BM55" s="273"/>
      <c r="BN55" s="273"/>
      <c r="BO55" s="273"/>
      <c r="BP55" s="273"/>
      <c r="BQ55" s="273"/>
      <c r="BR55" s="273"/>
      <c r="BS55" s="273"/>
      <c r="BT55" s="31"/>
      <c r="BU55" s="30"/>
      <c r="BV55" s="273"/>
      <c r="BW55" s="273"/>
      <c r="BX55" s="273"/>
      <c r="BY55" s="273"/>
      <c r="BZ55" s="273"/>
      <c r="CA55" s="369"/>
      <c r="CB55" s="30"/>
      <c r="CC55" s="273"/>
      <c r="CD55" s="273"/>
      <c r="CE55" s="273"/>
      <c r="CF55" s="273"/>
      <c r="CG55" s="273"/>
      <c r="CH55" s="273"/>
      <c r="CI55" s="31"/>
      <c r="CJ55" s="95"/>
      <c r="CK55" s="13"/>
      <c r="CL55" s="72"/>
      <c r="CM55" s="72"/>
      <c r="CN55" s="72"/>
      <c r="CO55" s="343"/>
      <c r="CP55" s="545"/>
      <c r="CQ55" s="545"/>
      <c r="CR55" s="545"/>
      <c r="CS55" s="340"/>
      <c r="CT55" s="318"/>
      <c r="CU55" s="311"/>
      <c r="CV55" s="311"/>
      <c r="CW55" s="319"/>
      <c r="CX55" s="99"/>
      <c r="CY55" s="319"/>
      <c r="CZ55" s="319"/>
      <c r="DA55" s="319"/>
      <c r="DB55" s="319"/>
      <c r="DC55" s="319"/>
    </row>
    <row r="56" spans="1:107" s="299" customFormat="1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61"/>
      <c r="B57" s="12"/>
      <c r="C57" s="20"/>
      <c r="D57" s="104"/>
      <c r="E57" s="108"/>
      <c r="F57" s="30"/>
      <c r="G57" s="273"/>
      <c r="H57" s="273"/>
      <c r="I57" s="44"/>
      <c r="J57" s="44"/>
      <c r="K57" s="44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273"/>
      <c r="W57" s="273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273"/>
      <c r="AI57" s="273"/>
      <c r="AJ57" s="273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273"/>
      <c r="AV57" s="273"/>
      <c r="AW57" s="273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273"/>
      <c r="BI57" s="273"/>
      <c r="BJ57" s="273"/>
      <c r="BK57" s="31"/>
      <c r="BL57" s="30"/>
      <c r="BM57" s="273"/>
      <c r="BN57" s="273"/>
      <c r="BO57" s="273"/>
      <c r="BP57" s="273"/>
      <c r="BQ57" s="273"/>
      <c r="BR57" s="273"/>
      <c r="BS57" s="273"/>
      <c r="BT57" s="31"/>
      <c r="BU57" s="30"/>
      <c r="BV57" s="273"/>
      <c r="BW57" s="273"/>
      <c r="BX57" s="273"/>
      <c r="BY57" s="273"/>
      <c r="BZ57" s="273"/>
      <c r="CA57" s="369"/>
      <c r="CB57" s="30"/>
      <c r="CC57" s="273"/>
      <c r="CD57" s="273"/>
      <c r="CE57" s="273"/>
      <c r="CF57" s="273"/>
      <c r="CG57" s="273"/>
      <c r="CH57" s="273"/>
      <c r="CI57" s="31"/>
      <c r="CJ57" s="95"/>
      <c r="CK57" s="13"/>
      <c r="CL57" s="72"/>
      <c r="CM57" s="72"/>
      <c r="CN57" s="72"/>
      <c r="CO57" s="343"/>
      <c r="CP57" s="545"/>
      <c r="CQ57" s="545"/>
      <c r="CR57" s="545"/>
      <c r="CS57" s="340"/>
      <c r="CT57" s="318"/>
      <c r="CU57" s="311"/>
      <c r="CV57" s="311"/>
      <c r="CW57" s="319"/>
      <c r="CX57" s="99"/>
      <c r="CY57" s="319"/>
      <c r="CZ57" s="319"/>
      <c r="DA57" s="319"/>
      <c r="DB57" s="319"/>
      <c r="DC57" s="319"/>
    </row>
    <row r="58" spans="1:107" s="299" customFormat="1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61"/>
      <c r="B59" s="12"/>
      <c r="C59" s="20"/>
      <c r="D59" s="104"/>
      <c r="E59" s="108"/>
      <c r="F59" s="30"/>
      <c r="G59" s="273"/>
      <c r="H59" s="273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273"/>
      <c r="W59" s="273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273"/>
      <c r="AI59" s="273"/>
      <c r="AJ59" s="273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273"/>
      <c r="AV59" s="273"/>
      <c r="AW59" s="273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273"/>
      <c r="BI59" s="273"/>
      <c r="BJ59" s="273"/>
      <c r="BK59" s="31"/>
      <c r="BL59" s="30"/>
      <c r="BM59" s="273"/>
      <c r="BN59" s="273"/>
      <c r="BO59" s="273"/>
      <c r="BP59" s="273"/>
      <c r="BQ59" s="273"/>
      <c r="BR59" s="273"/>
      <c r="BS59" s="273"/>
      <c r="BT59" s="31"/>
      <c r="BU59" s="30"/>
      <c r="BV59" s="273"/>
      <c r="BW59" s="273"/>
      <c r="BX59" s="273"/>
      <c r="BY59" s="273"/>
      <c r="BZ59" s="273"/>
      <c r="CA59" s="369"/>
      <c r="CB59" s="30"/>
      <c r="CC59" s="273"/>
      <c r="CD59" s="273"/>
      <c r="CE59" s="273"/>
      <c r="CF59" s="273"/>
      <c r="CG59" s="273"/>
      <c r="CH59" s="273"/>
      <c r="CI59" s="31"/>
      <c r="CJ59" s="95"/>
      <c r="CK59" s="13"/>
      <c r="CL59" s="72"/>
      <c r="CM59" s="72"/>
      <c r="CN59" s="72"/>
      <c r="CO59" s="80"/>
      <c r="CP59" s="273"/>
      <c r="CQ59" s="273"/>
      <c r="CR59" s="273"/>
      <c r="CS59" s="31"/>
      <c r="CT59" s="81"/>
      <c r="CU59" s="1"/>
      <c r="CV59" s="1"/>
      <c r="CW59" s="82"/>
      <c r="CX59" s="99"/>
      <c r="CY59" s="319"/>
      <c r="CZ59" s="319"/>
      <c r="DA59" s="319"/>
      <c r="DB59" s="319"/>
      <c r="DC59" s="319"/>
    </row>
    <row r="60" spans="1:107" ht="15" customHeight="1">
      <c r="A60" s="61"/>
      <c r="B60" s="12"/>
      <c r="C60" s="20"/>
      <c r="D60" s="104"/>
      <c r="E60" s="108"/>
      <c r="F60" s="30"/>
      <c r="G60" s="273"/>
      <c r="H60" s="273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273"/>
      <c r="W60" s="273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273"/>
      <c r="AI60" s="273"/>
      <c r="AJ60" s="273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273"/>
      <c r="AV60" s="273"/>
      <c r="AW60" s="273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273"/>
      <c r="BI60" s="273"/>
      <c r="BJ60" s="273"/>
      <c r="BK60" s="31"/>
      <c r="BL60" s="30"/>
      <c r="BM60" s="273"/>
      <c r="BN60" s="273"/>
      <c r="BO60" s="273"/>
      <c r="BP60" s="273"/>
      <c r="BQ60" s="273"/>
      <c r="BR60" s="273"/>
      <c r="BS60" s="273"/>
      <c r="BT60" s="31"/>
      <c r="BU60" s="30"/>
      <c r="BV60" s="273"/>
      <c r="BW60" s="273"/>
      <c r="BX60" s="273"/>
      <c r="BY60" s="273"/>
      <c r="BZ60" s="273"/>
      <c r="CA60" s="369"/>
      <c r="CB60" s="30"/>
      <c r="CC60" s="273"/>
      <c r="CD60" s="273"/>
      <c r="CE60" s="273"/>
      <c r="CF60" s="273"/>
      <c r="CG60" s="273"/>
      <c r="CH60" s="273"/>
      <c r="CI60" s="31"/>
      <c r="CJ60" s="95"/>
      <c r="CK60" s="13"/>
      <c r="CL60" s="72"/>
      <c r="CM60" s="72"/>
      <c r="CN60" s="72"/>
      <c r="CO60" s="80"/>
      <c r="CP60" s="273"/>
      <c r="CQ60" s="273"/>
      <c r="CR60" s="273"/>
      <c r="CS60" s="31"/>
      <c r="CT60" s="81"/>
      <c r="CU60" s="1"/>
      <c r="CV60" s="1"/>
      <c r="CW60" s="82"/>
      <c r="CX60" s="99"/>
      <c r="CY60" s="319"/>
      <c r="CZ60" s="319"/>
      <c r="DA60" s="319"/>
      <c r="DB60" s="319"/>
      <c r="DC60" s="319"/>
    </row>
    <row r="61" spans="1:107" ht="15" customHeight="1">
      <c r="A61" s="61"/>
      <c r="B61" s="12"/>
      <c r="C61" s="20"/>
      <c r="D61" s="104"/>
      <c r="E61" s="108"/>
      <c r="F61" s="30"/>
      <c r="G61" s="273"/>
      <c r="H61" s="273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273"/>
      <c r="W61" s="273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273"/>
      <c r="AI61" s="273"/>
      <c r="AJ61" s="273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273"/>
      <c r="AV61" s="273"/>
      <c r="AW61" s="273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273"/>
      <c r="BI61" s="273"/>
      <c r="BJ61" s="273"/>
      <c r="BK61" s="31"/>
      <c r="BL61" s="30"/>
      <c r="BM61" s="273"/>
      <c r="BN61" s="273"/>
      <c r="BO61" s="273"/>
      <c r="BP61" s="273"/>
      <c r="BQ61" s="273"/>
      <c r="BR61" s="273"/>
      <c r="BS61" s="273"/>
      <c r="BT61" s="31"/>
      <c r="BU61" s="30"/>
      <c r="BV61" s="273"/>
      <c r="BW61" s="273"/>
      <c r="BX61" s="273"/>
      <c r="BY61" s="273"/>
      <c r="BZ61" s="273"/>
      <c r="CA61" s="369"/>
      <c r="CB61" s="30"/>
      <c r="CC61" s="273"/>
      <c r="CD61" s="273"/>
      <c r="CE61" s="273"/>
      <c r="CF61" s="273"/>
      <c r="CG61" s="273"/>
      <c r="CH61" s="273"/>
      <c r="CI61" s="31"/>
      <c r="CJ61" s="95"/>
      <c r="CK61" s="13"/>
      <c r="CL61" s="72"/>
      <c r="CM61" s="72"/>
      <c r="CN61" s="72"/>
      <c r="CO61" s="80"/>
      <c r="CP61" s="273"/>
      <c r="CQ61" s="273"/>
      <c r="CR61" s="273"/>
      <c r="CS61" s="31"/>
      <c r="CT61" s="81"/>
      <c r="CU61" s="1"/>
      <c r="CV61" s="1"/>
      <c r="CW61" s="82"/>
      <c r="CX61" s="99"/>
      <c r="CY61" s="319"/>
      <c r="CZ61" s="319"/>
      <c r="DA61" s="319"/>
      <c r="DB61" s="319"/>
      <c r="DC61" s="319"/>
    </row>
    <row r="62" spans="1:107" ht="15" customHeight="1">
      <c r="A62" s="61"/>
      <c r="B62" s="12"/>
      <c r="C62" s="20"/>
      <c r="D62" s="104"/>
      <c r="E62" s="108"/>
      <c r="F62" s="30"/>
      <c r="G62" s="273"/>
      <c r="H62" s="273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273"/>
      <c r="W62" s="273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273"/>
      <c r="AI62" s="273"/>
      <c r="AJ62" s="273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273"/>
      <c r="AV62" s="273"/>
      <c r="AW62" s="273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273"/>
      <c r="BI62" s="273"/>
      <c r="BJ62" s="273"/>
      <c r="BK62" s="31"/>
      <c r="BL62" s="30"/>
      <c r="BM62" s="273"/>
      <c r="BN62" s="273"/>
      <c r="BO62" s="273"/>
      <c r="BP62" s="273"/>
      <c r="BQ62" s="273"/>
      <c r="BR62" s="273"/>
      <c r="BS62" s="273"/>
      <c r="BT62" s="31"/>
      <c r="BU62" s="30"/>
      <c r="BV62" s="273"/>
      <c r="BW62" s="273"/>
      <c r="BX62" s="273"/>
      <c r="BY62" s="273"/>
      <c r="BZ62" s="273"/>
      <c r="CA62" s="369"/>
      <c r="CB62" s="30"/>
      <c r="CC62" s="273"/>
      <c r="CD62" s="273"/>
      <c r="CE62" s="273"/>
      <c r="CF62" s="273"/>
      <c r="CG62" s="273"/>
      <c r="CH62" s="273"/>
      <c r="CI62" s="31"/>
      <c r="CJ62" s="95"/>
      <c r="CK62" s="13"/>
      <c r="CL62" s="72"/>
      <c r="CM62" s="72"/>
      <c r="CN62" s="72"/>
      <c r="CO62" s="80"/>
      <c r="CP62" s="273"/>
      <c r="CQ62" s="273"/>
      <c r="CR62" s="273"/>
      <c r="CS62" s="31"/>
      <c r="CT62" s="81"/>
      <c r="CU62" s="1"/>
      <c r="CV62" s="1"/>
      <c r="CW62" s="82"/>
      <c r="CX62" s="99"/>
      <c r="CY62" s="319"/>
      <c r="CZ62" s="319"/>
      <c r="DA62" s="319"/>
      <c r="DB62" s="319"/>
      <c r="DC62" s="319"/>
    </row>
    <row r="63" spans="1:107" ht="15" customHeight="1">
      <c r="A63" s="61"/>
      <c r="B63" s="12"/>
      <c r="C63" s="20"/>
      <c r="D63" s="104"/>
      <c r="E63" s="108"/>
      <c r="F63" s="30"/>
      <c r="G63" s="273"/>
      <c r="H63" s="273"/>
      <c r="I63" s="44"/>
      <c r="J63" s="44"/>
      <c r="K63" s="44"/>
      <c r="L63" s="50"/>
      <c r="M63" s="50"/>
      <c r="N63" s="44"/>
      <c r="O63" s="44"/>
      <c r="P63" s="44"/>
      <c r="Q63" s="44"/>
      <c r="R63" s="44"/>
      <c r="S63" s="44"/>
      <c r="T63" s="44"/>
      <c r="U63" s="30"/>
      <c r="V63" s="273"/>
      <c r="W63" s="273"/>
      <c r="X63" s="44"/>
      <c r="Y63" s="44"/>
      <c r="Z63" s="44"/>
      <c r="AA63" s="44"/>
      <c r="AB63" s="44"/>
      <c r="AC63" s="44"/>
      <c r="AD63" s="44"/>
      <c r="AE63" s="44"/>
      <c r="AF63" s="44"/>
      <c r="AG63" s="30"/>
      <c r="AH63" s="273"/>
      <c r="AI63" s="273"/>
      <c r="AJ63" s="273"/>
      <c r="AK63" s="44"/>
      <c r="AL63" s="44"/>
      <c r="AM63" s="44"/>
      <c r="AN63" s="44"/>
      <c r="AO63" s="44"/>
      <c r="AP63" s="44"/>
      <c r="AQ63" s="44"/>
      <c r="AR63" s="44"/>
      <c r="AS63" s="44"/>
      <c r="AT63" s="30"/>
      <c r="AU63" s="273"/>
      <c r="AV63" s="273"/>
      <c r="AW63" s="273"/>
      <c r="AX63" s="44"/>
      <c r="AY63" s="44"/>
      <c r="AZ63" s="44"/>
      <c r="BA63" s="44"/>
      <c r="BB63" s="44"/>
      <c r="BC63" s="44"/>
      <c r="BD63" s="44"/>
      <c r="BE63" s="44"/>
      <c r="BF63" s="44"/>
      <c r="BG63" s="30"/>
      <c r="BH63" s="273"/>
      <c r="BI63" s="273"/>
      <c r="BJ63" s="273"/>
      <c r="BK63" s="31"/>
      <c r="BL63" s="30"/>
      <c r="BM63" s="273"/>
      <c r="BN63" s="273"/>
      <c r="BO63" s="273"/>
      <c r="BP63" s="273"/>
      <c r="BQ63" s="273"/>
      <c r="BR63" s="273"/>
      <c r="BS63" s="273"/>
      <c r="BT63" s="31"/>
      <c r="BU63" s="30"/>
      <c r="BV63" s="273"/>
      <c r="BW63" s="273"/>
      <c r="BX63" s="273"/>
      <c r="BY63" s="273"/>
      <c r="BZ63" s="273"/>
      <c r="CA63" s="369"/>
      <c r="CB63" s="30"/>
      <c r="CC63" s="273"/>
      <c r="CD63" s="273"/>
      <c r="CE63" s="273"/>
      <c r="CF63" s="273"/>
      <c r="CG63" s="273"/>
      <c r="CH63" s="273"/>
      <c r="CI63" s="31"/>
      <c r="CJ63" s="95"/>
      <c r="CK63" s="13"/>
      <c r="CL63" s="72"/>
      <c r="CM63" s="72"/>
      <c r="CN63" s="72"/>
      <c r="CO63" s="80"/>
      <c r="CP63" s="273"/>
      <c r="CQ63" s="273"/>
      <c r="CR63" s="273"/>
      <c r="CS63" s="31"/>
      <c r="CT63" s="81"/>
      <c r="CU63" s="1"/>
      <c r="CV63" s="1"/>
      <c r="CW63" s="82"/>
      <c r="CX63" s="99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61"/>
      <c r="B65" s="12"/>
      <c r="C65" s="20"/>
      <c r="D65" s="104"/>
      <c r="E65" s="108"/>
      <c r="F65" s="30"/>
      <c r="G65" s="273"/>
      <c r="H65" s="273"/>
      <c r="I65" s="44"/>
      <c r="J65" s="44"/>
      <c r="K65" s="44"/>
      <c r="L65" s="50"/>
      <c r="M65" s="50"/>
      <c r="N65" s="44"/>
      <c r="O65" s="44"/>
      <c r="P65" s="44"/>
      <c r="Q65" s="44"/>
      <c r="R65" s="44"/>
      <c r="S65" s="44"/>
      <c r="T65" s="44"/>
      <c r="U65" s="30"/>
      <c r="V65" s="273"/>
      <c r="W65" s="273"/>
      <c r="X65" s="44"/>
      <c r="Y65" s="44"/>
      <c r="Z65" s="44"/>
      <c r="AA65" s="44"/>
      <c r="AB65" s="44"/>
      <c r="AC65" s="44"/>
      <c r="AD65" s="44"/>
      <c r="AE65" s="44"/>
      <c r="AF65" s="44"/>
      <c r="AG65" s="30"/>
      <c r="AH65" s="273"/>
      <c r="AI65" s="273"/>
      <c r="AJ65" s="273"/>
      <c r="AK65" s="44"/>
      <c r="AL65" s="44"/>
      <c r="AM65" s="44"/>
      <c r="AN65" s="44"/>
      <c r="AO65" s="44"/>
      <c r="AP65" s="44"/>
      <c r="AQ65" s="44"/>
      <c r="AR65" s="44"/>
      <c r="AS65" s="44"/>
      <c r="AT65" s="30"/>
      <c r="AU65" s="273"/>
      <c r="AV65" s="273"/>
      <c r="AW65" s="273"/>
      <c r="AX65" s="44"/>
      <c r="AY65" s="44"/>
      <c r="AZ65" s="44"/>
      <c r="BA65" s="44"/>
      <c r="BB65" s="44"/>
      <c r="BC65" s="44"/>
      <c r="BD65" s="44"/>
      <c r="BE65" s="44"/>
      <c r="BF65" s="44"/>
      <c r="BG65" s="30"/>
      <c r="BH65" s="273"/>
      <c r="BI65" s="273"/>
      <c r="BJ65" s="273"/>
      <c r="BK65" s="31"/>
      <c r="BL65" s="30"/>
      <c r="BM65" s="273"/>
      <c r="BN65" s="273"/>
      <c r="BO65" s="273"/>
      <c r="BP65" s="273"/>
      <c r="BQ65" s="273"/>
      <c r="BR65" s="273"/>
      <c r="BS65" s="273"/>
      <c r="BT65" s="31"/>
      <c r="BU65" s="30"/>
      <c r="BV65" s="273"/>
      <c r="BW65" s="273"/>
      <c r="BX65" s="273"/>
      <c r="BY65" s="273"/>
      <c r="BZ65" s="273"/>
      <c r="CA65" s="369"/>
      <c r="CB65" s="30"/>
      <c r="CC65" s="273"/>
      <c r="CD65" s="273"/>
      <c r="CE65" s="273"/>
      <c r="CF65" s="273"/>
      <c r="CG65" s="273"/>
      <c r="CH65" s="273"/>
      <c r="CI65" s="31"/>
      <c r="CJ65" s="95"/>
      <c r="CK65" s="272"/>
      <c r="CL65" s="72"/>
      <c r="CM65" s="72"/>
      <c r="CN65" s="72"/>
      <c r="CO65" s="80"/>
      <c r="CP65" s="273"/>
      <c r="CQ65" s="273"/>
      <c r="CR65" s="273"/>
      <c r="CS65" s="31"/>
      <c r="CT65" s="81"/>
      <c r="CU65" s="1"/>
      <c r="CV65" s="1"/>
      <c r="CW65" s="82"/>
      <c r="CX65" s="99"/>
      <c r="CY65" s="319"/>
      <c r="CZ65" s="319"/>
      <c r="DA65" s="319"/>
      <c r="DB65" s="319"/>
      <c r="DC65" s="319"/>
    </row>
    <row r="66" spans="1:107" s="299" customFormat="1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61"/>
      <c r="B67" s="12"/>
      <c r="C67" s="20"/>
      <c r="D67" s="104"/>
      <c r="E67" s="108"/>
      <c r="F67" s="30"/>
      <c r="G67" s="273"/>
      <c r="H67" s="273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273"/>
      <c r="W67" s="273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273"/>
      <c r="AI67" s="273"/>
      <c r="AJ67" s="273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273"/>
      <c r="AV67" s="273"/>
      <c r="AW67" s="273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273"/>
      <c r="BI67" s="273"/>
      <c r="BJ67" s="273"/>
      <c r="BK67" s="31"/>
      <c r="BL67" s="30"/>
      <c r="BM67" s="273"/>
      <c r="BN67" s="273"/>
      <c r="BO67" s="273"/>
      <c r="BP67" s="273"/>
      <c r="BQ67" s="273"/>
      <c r="BR67" s="273"/>
      <c r="BS67" s="273"/>
      <c r="BT67" s="31"/>
      <c r="BU67" s="30"/>
      <c r="BV67" s="273"/>
      <c r="BW67" s="273"/>
      <c r="BX67" s="273"/>
      <c r="BY67" s="273"/>
      <c r="BZ67" s="273"/>
      <c r="CA67" s="369"/>
      <c r="CB67" s="30"/>
      <c r="CC67" s="273"/>
      <c r="CD67" s="273"/>
      <c r="CE67" s="273"/>
      <c r="CF67" s="273"/>
      <c r="CG67" s="273"/>
      <c r="CH67" s="273"/>
      <c r="CI67" s="31"/>
      <c r="CJ67" s="95"/>
      <c r="CK67" s="13"/>
      <c r="CL67" s="72"/>
      <c r="CM67" s="72"/>
      <c r="CN67" s="72"/>
      <c r="CO67" s="80"/>
      <c r="CP67" s="273"/>
      <c r="CQ67" s="273"/>
      <c r="CR67" s="273"/>
      <c r="CS67" s="31"/>
      <c r="CT67" s="81"/>
      <c r="CU67" s="1"/>
      <c r="CV67" s="1"/>
      <c r="CW67" s="82"/>
      <c r="CX67" s="99"/>
      <c r="CY67" s="319"/>
      <c r="CZ67" s="319"/>
      <c r="DA67" s="319"/>
      <c r="DB67" s="319"/>
      <c r="DC67" s="319"/>
    </row>
    <row r="68" spans="1:107" ht="15.75">
      <c r="A68" s="61"/>
      <c r="B68" s="12"/>
      <c r="C68" s="20"/>
      <c r="D68" s="104"/>
      <c r="E68" s="108"/>
      <c r="F68" s="30"/>
      <c r="G68" s="273"/>
      <c r="H68" s="273"/>
      <c r="I68" s="44"/>
      <c r="J68" s="44"/>
      <c r="K68" s="44"/>
      <c r="L68" s="50"/>
      <c r="M68" s="50"/>
      <c r="N68" s="44"/>
      <c r="O68" s="44"/>
      <c r="P68" s="44"/>
      <c r="Q68" s="44"/>
      <c r="R68" s="44"/>
      <c r="S68" s="44"/>
      <c r="T68" s="44"/>
      <c r="U68" s="30"/>
      <c r="V68" s="273"/>
      <c r="W68" s="273"/>
      <c r="X68" s="44"/>
      <c r="Y68" s="44"/>
      <c r="Z68" s="44"/>
      <c r="AA68" s="44"/>
      <c r="AB68" s="44"/>
      <c r="AC68" s="44"/>
      <c r="AD68" s="44"/>
      <c r="AE68" s="44"/>
      <c r="AF68" s="44"/>
      <c r="AG68" s="30"/>
      <c r="AH68" s="273"/>
      <c r="AI68" s="273"/>
      <c r="AJ68" s="273"/>
      <c r="AK68" s="44"/>
      <c r="AL68" s="44"/>
      <c r="AM68" s="44"/>
      <c r="AN68" s="44"/>
      <c r="AO68" s="44"/>
      <c r="AP68" s="44"/>
      <c r="AQ68" s="44"/>
      <c r="AR68" s="44"/>
      <c r="AS68" s="44"/>
      <c r="AT68" s="30"/>
      <c r="AU68" s="273"/>
      <c r="AV68" s="273"/>
      <c r="AW68" s="273"/>
      <c r="AX68" s="44"/>
      <c r="AY68" s="44"/>
      <c r="AZ68" s="44"/>
      <c r="BA68" s="44"/>
      <c r="BB68" s="44"/>
      <c r="BC68" s="44"/>
      <c r="BD68" s="44"/>
      <c r="BE68" s="44"/>
      <c r="BF68" s="44"/>
      <c r="BG68" s="30"/>
      <c r="BH68" s="273"/>
      <c r="BI68" s="273"/>
      <c r="BJ68" s="273"/>
      <c r="BK68" s="31"/>
      <c r="BL68" s="30"/>
      <c r="BM68" s="273"/>
      <c r="BN68" s="273"/>
      <c r="BO68" s="273"/>
      <c r="BP68" s="273"/>
      <c r="BQ68" s="273"/>
      <c r="BR68" s="273"/>
      <c r="BS68" s="273"/>
      <c r="BT68" s="31"/>
      <c r="BU68" s="30"/>
      <c r="BV68" s="273"/>
      <c r="BW68" s="273"/>
      <c r="BX68" s="273"/>
      <c r="BY68" s="273"/>
      <c r="BZ68" s="273"/>
      <c r="CA68" s="369"/>
      <c r="CB68" s="30"/>
      <c r="CC68" s="273"/>
      <c r="CD68" s="273"/>
      <c r="CE68" s="273"/>
      <c r="CF68" s="273"/>
      <c r="CG68" s="273"/>
      <c r="CH68" s="273"/>
      <c r="CI68" s="31"/>
      <c r="CJ68" s="95"/>
      <c r="CK68" s="13"/>
      <c r="CL68" s="72"/>
      <c r="CM68" s="72"/>
      <c r="CN68" s="72"/>
      <c r="CO68" s="80"/>
      <c r="CP68" s="273"/>
      <c r="CQ68" s="273"/>
      <c r="CR68" s="273"/>
      <c r="CS68" s="31"/>
      <c r="CT68" s="81"/>
      <c r="CU68" s="1"/>
      <c r="CV68" s="1"/>
      <c r="CW68" s="82"/>
      <c r="CX68" s="99"/>
      <c r="CY68" s="319"/>
      <c r="CZ68" s="319"/>
      <c r="DA68" s="319"/>
      <c r="DB68" s="319"/>
      <c r="DC68" s="319"/>
    </row>
    <row r="69" spans="1:107" ht="15.75">
      <c r="A69" s="61"/>
      <c r="B69" s="12"/>
      <c r="C69" s="20"/>
      <c r="D69" s="104"/>
      <c r="E69" s="108"/>
      <c r="F69" s="30"/>
      <c r="G69" s="273"/>
      <c r="H69" s="273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273"/>
      <c r="W69" s="273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273"/>
      <c r="AI69" s="273"/>
      <c r="AJ69" s="273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273"/>
      <c r="AV69" s="273"/>
      <c r="AW69" s="273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273"/>
      <c r="BI69" s="273"/>
      <c r="BJ69" s="273"/>
      <c r="BK69" s="31"/>
      <c r="BL69" s="30"/>
      <c r="BM69" s="273"/>
      <c r="BN69" s="273"/>
      <c r="BO69" s="273"/>
      <c r="BP69" s="273"/>
      <c r="BQ69" s="273"/>
      <c r="BR69" s="273"/>
      <c r="BS69" s="273"/>
      <c r="BT69" s="31"/>
      <c r="BU69" s="30"/>
      <c r="BV69" s="273"/>
      <c r="BW69" s="273"/>
      <c r="BX69" s="273"/>
      <c r="BY69" s="273"/>
      <c r="BZ69" s="273"/>
      <c r="CA69" s="369"/>
      <c r="CB69" s="30"/>
      <c r="CC69" s="273"/>
      <c r="CD69" s="273"/>
      <c r="CE69" s="273"/>
      <c r="CF69" s="273"/>
      <c r="CG69" s="273"/>
      <c r="CH69" s="273"/>
      <c r="CI69" s="31"/>
      <c r="CJ69" s="95"/>
      <c r="CK69" s="13"/>
      <c r="CL69" s="72"/>
      <c r="CM69" s="72"/>
      <c r="CN69" s="72"/>
      <c r="CO69" s="80"/>
      <c r="CP69" s="273"/>
      <c r="CQ69" s="273"/>
      <c r="CR69" s="273"/>
      <c r="CS69" s="31"/>
      <c r="CT69" s="81"/>
      <c r="CU69" s="1"/>
      <c r="CV69" s="1"/>
      <c r="CW69" s="82"/>
      <c r="CX69" s="99"/>
      <c r="CY69" s="319"/>
      <c r="CZ69" s="319"/>
      <c r="DA69" s="319"/>
      <c r="DB69" s="319"/>
      <c r="DC69" s="319"/>
    </row>
    <row r="70" spans="1:107" ht="15.75">
      <c r="A70" s="61"/>
      <c r="B70" s="12"/>
      <c r="C70" s="20"/>
      <c r="D70" s="104"/>
      <c r="E70" s="108"/>
      <c r="F70" s="30"/>
      <c r="G70" s="250"/>
      <c r="H70" s="250"/>
      <c r="I70" s="44"/>
      <c r="J70" s="44"/>
      <c r="K70" s="44"/>
      <c r="L70" s="50"/>
      <c r="M70" s="50"/>
      <c r="N70" s="44"/>
      <c r="O70" s="44"/>
      <c r="P70" s="44"/>
      <c r="Q70" s="44"/>
      <c r="R70" s="44"/>
      <c r="S70" s="44"/>
      <c r="T70" s="44"/>
      <c r="U70" s="30"/>
      <c r="V70" s="250"/>
      <c r="W70" s="250"/>
      <c r="X70" s="44"/>
      <c r="Y70" s="44"/>
      <c r="Z70" s="44"/>
      <c r="AA70" s="44"/>
      <c r="AB70" s="44"/>
      <c r="AC70" s="44"/>
      <c r="AD70" s="44"/>
      <c r="AE70" s="44"/>
      <c r="AF70" s="44"/>
      <c r="AG70" s="30"/>
      <c r="AH70" s="250"/>
      <c r="AI70" s="250"/>
      <c r="AJ70" s="250"/>
      <c r="AK70" s="44"/>
      <c r="AL70" s="44"/>
      <c r="AM70" s="44"/>
      <c r="AN70" s="44"/>
      <c r="AO70" s="44"/>
      <c r="AP70" s="44"/>
      <c r="AQ70" s="44"/>
      <c r="AR70" s="44"/>
      <c r="AS70" s="44"/>
      <c r="AT70" s="30"/>
      <c r="AU70" s="250"/>
      <c r="AV70" s="250"/>
      <c r="AW70" s="250"/>
      <c r="AX70" s="44"/>
      <c r="AY70" s="44"/>
      <c r="AZ70" s="44"/>
      <c r="BA70" s="44"/>
      <c r="BB70" s="44"/>
      <c r="BC70" s="44"/>
      <c r="BD70" s="44"/>
      <c r="BE70" s="44"/>
      <c r="BF70" s="44"/>
      <c r="BG70" s="30"/>
      <c r="BH70" s="250"/>
      <c r="BI70" s="250"/>
      <c r="BJ70" s="250"/>
      <c r="BK70" s="31"/>
      <c r="BL70" s="30"/>
      <c r="BM70" s="250"/>
      <c r="BN70" s="250"/>
      <c r="BO70" s="250"/>
      <c r="BP70" s="250"/>
      <c r="BQ70" s="250"/>
      <c r="BR70" s="250"/>
      <c r="BS70" s="250"/>
      <c r="BT70" s="31"/>
      <c r="BU70" s="30"/>
      <c r="BV70" s="250"/>
      <c r="BW70" s="250"/>
      <c r="BX70" s="250"/>
      <c r="BY70" s="250"/>
      <c r="BZ70" s="250"/>
      <c r="CA70" s="369"/>
      <c r="CB70" s="30"/>
      <c r="CC70" s="250"/>
      <c r="CD70" s="250"/>
      <c r="CE70" s="250"/>
      <c r="CF70" s="250"/>
      <c r="CG70" s="250"/>
      <c r="CH70" s="250"/>
      <c r="CI70" s="31"/>
      <c r="CJ70" s="95"/>
      <c r="CK70" s="270"/>
      <c r="CL70" s="72"/>
      <c r="CM70" s="72"/>
      <c r="CN70" s="72"/>
      <c r="CO70" s="80"/>
      <c r="CP70" s="250"/>
      <c r="CQ70" s="250"/>
      <c r="CR70" s="250"/>
      <c r="CS70" s="31"/>
      <c r="CT70" s="81"/>
      <c r="CU70" s="1"/>
      <c r="CV70" s="1"/>
      <c r="CW70" s="82"/>
      <c r="CX70" s="99"/>
      <c r="CY70" s="319"/>
      <c r="CZ70" s="319"/>
      <c r="DA70" s="319"/>
      <c r="DB70" s="319"/>
      <c r="DC70" s="319"/>
    </row>
    <row r="71" spans="1:107" ht="15.75">
      <c r="A71" s="61"/>
      <c r="B71" s="12"/>
      <c r="C71" s="20"/>
      <c r="D71" s="104"/>
      <c r="E71" s="108"/>
      <c r="F71" s="30"/>
      <c r="G71" s="273"/>
      <c r="H71" s="273"/>
      <c r="I71" s="44"/>
      <c r="J71" s="44"/>
      <c r="K71" s="44"/>
      <c r="L71" s="50"/>
      <c r="M71" s="50"/>
      <c r="N71" s="44"/>
      <c r="O71" s="44"/>
      <c r="P71" s="44"/>
      <c r="Q71" s="44"/>
      <c r="R71" s="44"/>
      <c r="S71" s="44"/>
      <c r="T71" s="44"/>
      <c r="U71" s="30"/>
      <c r="V71" s="273"/>
      <c r="W71" s="273"/>
      <c r="X71" s="44"/>
      <c r="Y71" s="44"/>
      <c r="Z71" s="44"/>
      <c r="AA71" s="44"/>
      <c r="AB71" s="44"/>
      <c r="AC71" s="44"/>
      <c r="AD71" s="44"/>
      <c r="AE71" s="44"/>
      <c r="AF71" s="44"/>
      <c r="AG71" s="30"/>
      <c r="AH71" s="273"/>
      <c r="AI71" s="273"/>
      <c r="AJ71" s="273"/>
      <c r="AK71" s="44"/>
      <c r="AL71" s="44"/>
      <c r="AM71" s="44"/>
      <c r="AN71" s="44"/>
      <c r="AO71" s="44"/>
      <c r="AP71" s="44"/>
      <c r="AQ71" s="44"/>
      <c r="AR71" s="44"/>
      <c r="AS71" s="44"/>
      <c r="AT71" s="30"/>
      <c r="AU71" s="273"/>
      <c r="AV71" s="273"/>
      <c r="AW71" s="273"/>
      <c r="AX71" s="44"/>
      <c r="AY71" s="44"/>
      <c r="AZ71" s="44"/>
      <c r="BA71" s="44"/>
      <c r="BB71" s="44"/>
      <c r="BC71" s="44"/>
      <c r="BD71" s="44"/>
      <c r="BE71" s="44"/>
      <c r="BF71" s="44"/>
      <c r="BG71" s="30"/>
      <c r="BH71" s="273"/>
      <c r="BI71" s="273"/>
      <c r="BJ71" s="273"/>
      <c r="BK71" s="31"/>
      <c r="BL71" s="30"/>
      <c r="BM71" s="273"/>
      <c r="BN71" s="273"/>
      <c r="BO71" s="273"/>
      <c r="BP71" s="273"/>
      <c r="BQ71" s="273"/>
      <c r="BR71" s="273"/>
      <c r="BS71" s="273"/>
      <c r="BT71" s="31"/>
      <c r="BU71" s="30"/>
      <c r="BV71" s="273"/>
      <c r="BW71" s="273"/>
      <c r="BX71" s="273"/>
      <c r="BY71" s="273"/>
      <c r="BZ71" s="273"/>
      <c r="CA71" s="369"/>
      <c r="CB71" s="30"/>
      <c r="CC71" s="273"/>
      <c r="CD71" s="273"/>
      <c r="CE71" s="273"/>
      <c r="CF71" s="273"/>
      <c r="CG71" s="273"/>
      <c r="CH71" s="273"/>
      <c r="CI71" s="31"/>
      <c r="CJ71" s="95"/>
      <c r="CK71" s="13"/>
      <c r="CL71" s="72"/>
      <c r="CM71" s="72"/>
      <c r="CN71" s="72"/>
      <c r="CO71" s="80"/>
      <c r="CP71" s="273"/>
      <c r="CQ71" s="273"/>
      <c r="CR71" s="273"/>
      <c r="CS71" s="31"/>
      <c r="CT71" s="81"/>
      <c r="CU71" s="1"/>
      <c r="CV71" s="1"/>
      <c r="CW71" s="82"/>
      <c r="CX71" s="99"/>
      <c r="CY71" s="319"/>
      <c r="CZ71" s="319"/>
      <c r="DA71" s="319"/>
      <c r="DB71" s="319"/>
      <c r="DC71" s="319"/>
    </row>
    <row r="72" spans="1:107" ht="15.75">
      <c r="A72" s="61"/>
      <c r="B72" s="12"/>
      <c r="C72" s="20"/>
      <c r="D72" s="104"/>
      <c r="E72" s="108"/>
      <c r="F72" s="30"/>
      <c r="G72" s="273"/>
      <c r="H72" s="273"/>
      <c r="I72" s="44"/>
      <c r="J72" s="44"/>
      <c r="K72" s="44"/>
      <c r="L72" s="50"/>
      <c r="M72" s="50"/>
      <c r="N72" s="44"/>
      <c r="O72" s="44"/>
      <c r="P72" s="44"/>
      <c r="Q72" s="44"/>
      <c r="R72" s="44"/>
      <c r="S72" s="44"/>
      <c r="T72" s="44"/>
      <c r="U72" s="30"/>
      <c r="V72" s="273"/>
      <c r="W72" s="273"/>
      <c r="X72" s="44"/>
      <c r="Y72" s="44"/>
      <c r="Z72" s="44"/>
      <c r="AA72" s="44"/>
      <c r="AB72" s="44"/>
      <c r="AC72" s="44"/>
      <c r="AD72" s="44"/>
      <c r="AE72" s="44"/>
      <c r="AF72" s="44"/>
      <c r="AG72" s="30"/>
      <c r="AH72" s="273"/>
      <c r="AI72" s="273"/>
      <c r="AJ72" s="273"/>
      <c r="AK72" s="44"/>
      <c r="AL72" s="44"/>
      <c r="AM72" s="44"/>
      <c r="AN72" s="44"/>
      <c r="AO72" s="44"/>
      <c r="AP72" s="44"/>
      <c r="AQ72" s="44"/>
      <c r="AR72" s="44"/>
      <c r="AS72" s="44"/>
      <c r="AT72" s="30"/>
      <c r="AU72" s="273"/>
      <c r="AV72" s="273"/>
      <c r="AW72" s="273"/>
      <c r="AX72" s="44"/>
      <c r="AY72" s="44"/>
      <c r="AZ72" s="44"/>
      <c r="BA72" s="44"/>
      <c r="BB72" s="44"/>
      <c r="BC72" s="44"/>
      <c r="BD72" s="44"/>
      <c r="BE72" s="44"/>
      <c r="BF72" s="44"/>
      <c r="BG72" s="30"/>
      <c r="BH72" s="273"/>
      <c r="BI72" s="273"/>
      <c r="BJ72" s="273"/>
      <c r="BK72" s="31"/>
      <c r="BL72" s="30"/>
      <c r="BM72" s="273"/>
      <c r="BN72" s="273"/>
      <c r="BO72" s="273"/>
      <c r="BP72" s="273"/>
      <c r="BQ72" s="273"/>
      <c r="BR72" s="273"/>
      <c r="BS72" s="273"/>
      <c r="BT72" s="31"/>
      <c r="BU72" s="30"/>
      <c r="BV72" s="273"/>
      <c r="BW72" s="273"/>
      <c r="BX72" s="273"/>
      <c r="BY72" s="273"/>
      <c r="BZ72" s="273"/>
      <c r="CA72" s="369"/>
      <c r="CB72" s="30"/>
      <c r="CC72" s="273"/>
      <c r="CD72" s="273"/>
      <c r="CE72" s="273"/>
      <c r="CF72" s="273"/>
      <c r="CG72" s="273"/>
      <c r="CH72" s="273"/>
      <c r="CI72" s="31"/>
      <c r="CJ72" s="95"/>
      <c r="CK72" s="13"/>
      <c r="CL72" s="72"/>
      <c r="CM72" s="72"/>
      <c r="CN72" s="72"/>
      <c r="CO72" s="80"/>
      <c r="CP72" s="273"/>
      <c r="CQ72" s="273"/>
      <c r="CR72" s="273"/>
      <c r="CS72" s="31"/>
      <c r="CT72" s="81"/>
      <c r="CU72" s="1"/>
      <c r="CV72" s="1"/>
      <c r="CW72" s="82"/>
      <c r="CX72" s="99"/>
      <c r="CY72" s="319"/>
      <c r="CZ72" s="319"/>
      <c r="DA72" s="319"/>
      <c r="DB72" s="319"/>
      <c r="DC72" s="319"/>
    </row>
    <row r="73" spans="1:107" ht="15.75">
      <c r="A73" s="61"/>
      <c r="B73" s="12"/>
      <c r="C73" s="20"/>
      <c r="D73" s="104"/>
      <c r="E73" s="108"/>
      <c r="F73" s="30"/>
      <c r="G73" s="250"/>
      <c r="H73" s="250"/>
      <c r="I73" s="44"/>
      <c r="J73" s="44"/>
      <c r="K73" s="44"/>
      <c r="L73" s="50"/>
      <c r="M73" s="50"/>
      <c r="N73" s="44"/>
      <c r="O73" s="44"/>
      <c r="P73" s="44"/>
      <c r="Q73" s="44"/>
      <c r="R73" s="44"/>
      <c r="S73" s="44"/>
      <c r="T73" s="44"/>
      <c r="U73" s="30"/>
      <c r="V73" s="250"/>
      <c r="W73" s="250"/>
      <c r="X73" s="44"/>
      <c r="Y73" s="44"/>
      <c r="Z73" s="44"/>
      <c r="AA73" s="44"/>
      <c r="AB73" s="44"/>
      <c r="AC73" s="44"/>
      <c r="AD73" s="44"/>
      <c r="AE73" s="44"/>
      <c r="AF73" s="44"/>
      <c r="AG73" s="30"/>
      <c r="AH73" s="250"/>
      <c r="AI73" s="250"/>
      <c r="AJ73" s="250"/>
      <c r="AK73" s="44"/>
      <c r="AL73" s="44"/>
      <c r="AM73" s="44"/>
      <c r="AN73" s="44"/>
      <c r="AO73" s="44"/>
      <c r="AP73" s="44"/>
      <c r="AQ73" s="44"/>
      <c r="AR73" s="44"/>
      <c r="AS73" s="44"/>
      <c r="AT73" s="30"/>
      <c r="AU73" s="250"/>
      <c r="AV73" s="250"/>
      <c r="AW73" s="250"/>
      <c r="AX73" s="44"/>
      <c r="AY73" s="44"/>
      <c r="AZ73" s="44"/>
      <c r="BA73" s="44"/>
      <c r="BB73" s="44"/>
      <c r="BC73" s="44"/>
      <c r="BD73" s="44"/>
      <c r="BE73" s="44"/>
      <c r="BF73" s="44"/>
      <c r="BG73" s="30"/>
      <c r="BH73" s="250"/>
      <c r="BI73" s="250"/>
      <c r="BJ73" s="250"/>
      <c r="BK73" s="31"/>
      <c r="BL73" s="30"/>
      <c r="BM73" s="250"/>
      <c r="BN73" s="250"/>
      <c r="BO73" s="250"/>
      <c r="BP73" s="250"/>
      <c r="BQ73" s="250"/>
      <c r="BR73" s="250"/>
      <c r="BS73" s="250"/>
      <c r="BT73" s="31"/>
      <c r="BU73" s="30"/>
      <c r="BV73" s="250"/>
      <c r="BW73" s="250"/>
      <c r="BX73" s="250"/>
      <c r="BY73" s="250"/>
      <c r="BZ73" s="250"/>
      <c r="CA73" s="369"/>
      <c r="CB73" s="30"/>
      <c r="CC73" s="250"/>
      <c r="CD73" s="250"/>
      <c r="CE73" s="250"/>
      <c r="CF73" s="250"/>
      <c r="CG73" s="250"/>
      <c r="CH73" s="250"/>
      <c r="CI73" s="31"/>
      <c r="CJ73" s="95"/>
      <c r="CK73" s="13"/>
      <c r="CL73" s="72"/>
      <c r="CM73" s="72"/>
      <c r="CN73" s="72"/>
      <c r="CO73" s="80"/>
      <c r="CP73" s="273"/>
      <c r="CQ73" s="273"/>
      <c r="CR73" s="273"/>
      <c r="CS73" s="31"/>
      <c r="CT73" s="81"/>
      <c r="CU73" s="1"/>
      <c r="CV73" s="1"/>
      <c r="CW73" s="82"/>
      <c r="CX73" s="99"/>
      <c r="CY73" s="319"/>
      <c r="CZ73" s="319"/>
      <c r="DA73" s="319"/>
      <c r="DB73" s="319"/>
      <c r="DC73" s="319"/>
    </row>
    <row r="74" spans="1:107" ht="15.75">
      <c r="A74" s="61"/>
      <c r="B74" s="12"/>
      <c r="C74" s="20"/>
      <c r="D74" s="104"/>
      <c r="E74" s="108"/>
      <c r="F74" s="30"/>
      <c r="G74" s="250"/>
      <c r="H74" s="250"/>
      <c r="I74" s="44"/>
      <c r="J74" s="44"/>
      <c r="K74" s="44"/>
      <c r="L74" s="50"/>
      <c r="M74" s="50"/>
      <c r="N74" s="44"/>
      <c r="O74" s="44"/>
      <c r="P74" s="44"/>
      <c r="Q74" s="44"/>
      <c r="R74" s="44"/>
      <c r="S74" s="44"/>
      <c r="T74" s="44"/>
      <c r="U74" s="30"/>
      <c r="V74" s="250"/>
      <c r="W74" s="250"/>
      <c r="X74" s="44"/>
      <c r="Y74" s="44"/>
      <c r="Z74" s="44"/>
      <c r="AA74" s="44"/>
      <c r="AB74" s="44"/>
      <c r="AC74" s="44"/>
      <c r="AD74" s="44"/>
      <c r="AE74" s="44"/>
      <c r="AF74" s="44"/>
      <c r="AG74" s="30"/>
      <c r="AH74" s="250"/>
      <c r="AI74" s="250"/>
      <c r="AJ74" s="250"/>
      <c r="AK74" s="44"/>
      <c r="AL74" s="44"/>
      <c r="AM74" s="44"/>
      <c r="AN74" s="44"/>
      <c r="AO74" s="44"/>
      <c r="AP74" s="44"/>
      <c r="AQ74" s="44"/>
      <c r="AR74" s="44"/>
      <c r="AS74" s="44"/>
      <c r="AT74" s="30"/>
      <c r="AU74" s="250"/>
      <c r="AV74" s="250"/>
      <c r="AW74" s="250"/>
      <c r="AX74" s="44"/>
      <c r="AY74" s="44"/>
      <c r="AZ74" s="44"/>
      <c r="BA74" s="44"/>
      <c r="BB74" s="44"/>
      <c r="BC74" s="44"/>
      <c r="BD74" s="44"/>
      <c r="BE74" s="44"/>
      <c r="BF74" s="44"/>
      <c r="BG74" s="30"/>
      <c r="BH74" s="250"/>
      <c r="BI74" s="250"/>
      <c r="BJ74" s="250"/>
      <c r="BK74" s="31"/>
      <c r="BL74" s="30"/>
      <c r="BM74" s="250"/>
      <c r="BN74" s="250"/>
      <c r="BO74" s="250"/>
      <c r="BP74" s="250"/>
      <c r="BQ74" s="250"/>
      <c r="BR74" s="250"/>
      <c r="BS74" s="250"/>
      <c r="BT74" s="31"/>
      <c r="BU74" s="30"/>
      <c r="BV74" s="250"/>
      <c r="BW74" s="250"/>
      <c r="BX74" s="250"/>
      <c r="BY74" s="250"/>
      <c r="BZ74" s="250"/>
      <c r="CA74" s="369"/>
      <c r="CB74" s="30"/>
      <c r="CC74" s="250"/>
      <c r="CD74" s="250"/>
      <c r="CE74" s="250"/>
      <c r="CF74" s="250"/>
      <c r="CG74" s="250"/>
      <c r="CH74" s="250"/>
      <c r="CI74" s="31"/>
      <c r="CJ74" s="95"/>
      <c r="CK74" s="13"/>
      <c r="CL74" s="72"/>
      <c r="CM74" s="72"/>
      <c r="CN74" s="72"/>
      <c r="CO74" s="80"/>
      <c r="CP74" s="250"/>
      <c r="CQ74" s="250"/>
      <c r="CR74" s="250"/>
      <c r="CS74" s="31"/>
      <c r="CT74" s="81"/>
      <c r="CU74" s="1"/>
      <c r="CV74" s="1"/>
      <c r="CW74" s="82"/>
      <c r="CX74" s="99"/>
      <c r="CY74" s="319"/>
      <c r="CZ74" s="319"/>
      <c r="DA74" s="319"/>
      <c r="DB74" s="319"/>
      <c r="DC74" s="319"/>
    </row>
    <row r="75" spans="1:107" ht="15.75">
      <c r="A75" s="61"/>
      <c r="B75" s="12"/>
      <c r="C75" s="20"/>
      <c r="D75" s="104"/>
      <c r="E75" s="108"/>
      <c r="F75" s="30"/>
      <c r="G75" s="273"/>
      <c r="H75" s="273"/>
      <c r="I75" s="44"/>
      <c r="J75" s="44"/>
      <c r="K75" s="44"/>
      <c r="L75" s="50"/>
      <c r="M75" s="50"/>
      <c r="N75" s="44"/>
      <c r="O75" s="44"/>
      <c r="P75" s="44"/>
      <c r="Q75" s="44"/>
      <c r="R75" s="44"/>
      <c r="S75" s="44"/>
      <c r="T75" s="44"/>
      <c r="U75" s="30"/>
      <c r="V75" s="273"/>
      <c r="W75" s="273"/>
      <c r="X75" s="44"/>
      <c r="Y75" s="44"/>
      <c r="Z75" s="44"/>
      <c r="AA75" s="44"/>
      <c r="AB75" s="44"/>
      <c r="AC75" s="44"/>
      <c r="AD75" s="44"/>
      <c r="AE75" s="44"/>
      <c r="AF75" s="44"/>
      <c r="AG75" s="30"/>
      <c r="AH75" s="273"/>
      <c r="AI75" s="273"/>
      <c r="AJ75" s="273"/>
      <c r="AK75" s="44"/>
      <c r="AL75" s="44"/>
      <c r="AM75" s="44"/>
      <c r="AN75" s="44"/>
      <c r="AO75" s="44"/>
      <c r="AP75" s="44"/>
      <c r="AQ75" s="44"/>
      <c r="AR75" s="44"/>
      <c r="AS75" s="44"/>
      <c r="AT75" s="30"/>
      <c r="AU75" s="273"/>
      <c r="AV75" s="273"/>
      <c r="AW75" s="273"/>
      <c r="AX75" s="44"/>
      <c r="AY75" s="44"/>
      <c r="AZ75" s="44"/>
      <c r="BA75" s="44"/>
      <c r="BB75" s="44"/>
      <c r="BC75" s="44"/>
      <c r="BD75" s="44"/>
      <c r="BE75" s="44"/>
      <c r="BF75" s="44"/>
      <c r="BG75" s="30"/>
      <c r="BH75" s="273"/>
      <c r="BI75" s="273"/>
      <c r="BJ75" s="273"/>
      <c r="BK75" s="31"/>
      <c r="BL75" s="30"/>
      <c r="BM75" s="273"/>
      <c r="BN75" s="273"/>
      <c r="BO75" s="273"/>
      <c r="BP75" s="273"/>
      <c r="BQ75" s="273"/>
      <c r="BR75" s="273"/>
      <c r="BS75" s="273"/>
      <c r="BT75" s="31"/>
      <c r="BU75" s="30"/>
      <c r="BV75" s="273"/>
      <c r="BW75" s="273"/>
      <c r="BX75" s="273"/>
      <c r="BY75" s="273"/>
      <c r="BZ75" s="273"/>
      <c r="CA75" s="369"/>
      <c r="CB75" s="30"/>
      <c r="CC75" s="273"/>
      <c r="CD75" s="273"/>
      <c r="CE75" s="273"/>
      <c r="CF75" s="273"/>
      <c r="CG75" s="273"/>
      <c r="CH75" s="273"/>
      <c r="CI75" s="31"/>
      <c r="CJ75" s="95"/>
      <c r="CK75" s="13"/>
      <c r="CL75" s="72"/>
      <c r="CM75" s="72"/>
      <c r="CN75" s="72"/>
      <c r="CO75" s="343"/>
      <c r="CP75" s="545"/>
      <c r="CQ75" s="545"/>
      <c r="CR75" s="545"/>
      <c r="CS75" s="340"/>
      <c r="CT75" s="81"/>
      <c r="CU75" s="1"/>
      <c r="CV75" s="1"/>
      <c r="CW75" s="82"/>
      <c r="CX75" s="99"/>
      <c r="CY75" s="319"/>
      <c r="CZ75" s="319"/>
      <c r="DA75" s="319"/>
      <c r="DB75" s="319"/>
      <c r="DC75" s="319"/>
    </row>
    <row r="76" spans="1:107" ht="15.75">
      <c r="A76" s="61"/>
      <c r="B76" s="12"/>
      <c r="C76" s="20"/>
      <c r="D76" s="104"/>
      <c r="E76" s="108"/>
      <c r="F76" s="30"/>
      <c r="G76" s="273"/>
      <c r="H76" s="273"/>
      <c r="I76" s="44"/>
      <c r="J76" s="44"/>
      <c r="K76" s="44"/>
      <c r="L76" s="50"/>
      <c r="M76" s="50"/>
      <c r="N76" s="44"/>
      <c r="O76" s="44"/>
      <c r="P76" s="44"/>
      <c r="Q76" s="44"/>
      <c r="R76" s="44"/>
      <c r="S76" s="44"/>
      <c r="T76" s="44"/>
      <c r="U76" s="30"/>
      <c r="V76" s="273"/>
      <c r="W76" s="273"/>
      <c r="X76" s="44"/>
      <c r="Y76" s="44"/>
      <c r="Z76" s="44"/>
      <c r="AA76" s="44"/>
      <c r="AB76" s="44"/>
      <c r="AC76" s="44"/>
      <c r="AD76" s="44"/>
      <c r="AE76" s="44"/>
      <c r="AF76" s="44"/>
      <c r="AG76" s="30"/>
      <c r="AH76" s="273"/>
      <c r="AI76" s="273"/>
      <c r="AJ76" s="273"/>
      <c r="AK76" s="44"/>
      <c r="AL76" s="44"/>
      <c r="AM76" s="44"/>
      <c r="AN76" s="44"/>
      <c r="AO76" s="44"/>
      <c r="AP76" s="44"/>
      <c r="AQ76" s="44"/>
      <c r="AR76" s="44"/>
      <c r="AS76" s="44"/>
      <c r="AT76" s="30"/>
      <c r="AU76" s="273"/>
      <c r="AV76" s="273"/>
      <c r="AW76" s="273"/>
      <c r="AX76" s="44"/>
      <c r="AY76" s="44"/>
      <c r="AZ76" s="44"/>
      <c r="BA76" s="44"/>
      <c r="BB76" s="44"/>
      <c r="BC76" s="44"/>
      <c r="BD76" s="44"/>
      <c r="BE76" s="44"/>
      <c r="BF76" s="44"/>
      <c r="BG76" s="30"/>
      <c r="BH76" s="273"/>
      <c r="BI76" s="273"/>
      <c r="BJ76" s="273"/>
      <c r="BK76" s="31"/>
      <c r="BL76" s="30"/>
      <c r="BM76" s="273"/>
      <c r="BN76" s="273"/>
      <c r="BO76" s="273"/>
      <c r="BP76" s="273"/>
      <c r="BQ76" s="273"/>
      <c r="BR76" s="273"/>
      <c r="BS76" s="273"/>
      <c r="BT76" s="31"/>
      <c r="BU76" s="30"/>
      <c r="BV76" s="273"/>
      <c r="BW76" s="273"/>
      <c r="BX76" s="273"/>
      <c r="BY76" s="273"/>
      <c r="BZ76" s="273"/>
      <c r="CA76" s="369"/>
      <c r="CB76" s="30"/>
      <c r="CC76" s="273"/>
      <c r="CD76" s="273"/>
      <c r="CE76" s="273"/>
      <c r="CF76" s="273"/>
      <c r="CG76" s="273"/>
      <c r="CH76" s="273"/>
      <c r="CI76" s="31"/>
      <c r="CJ76" s="95"/>
      <c r="CK76" s="13"/>
      <c r="CL76" s="72"/>
      <c r="CM76" s="72"/>
      <c r="CN76" s="72"/>
      <c r="CO76" s="343"/>
      <c r="CP76" s="545"/>
      <c r="CQ76" s="545"/>
      <c r="CR76" s="545"/>
      <c r="CS76" s="340"/>
      <c r="CT76" s="81"/>
      <c r="CU76" s="1"/>
      <c r="CV76" s="1"/>
      <c r="CW76" s="82"/>
      <c r="CX76" s="99"/>
      <c r="CY76" s="319"/>
      <c r="CZ76" s="319"/>
      <c r="DA76" s="319"/>
      <c r="DB76" s="319"/>
      <c r="DC76" s="319"/>
    </row>
    <row r="77" spans="1:107" ht="15.75">
      <c r="A77" s="61"/>
      <c r="B77" s="12"/>
      <c r="C77" s="20"/>
      <c r="D77" s="104"/>
      <c r="E77" s="108"/>
      <c r="F77" s="30"/>
      <c r="G77" s="273"/>
      <c r="H77" s="273"/>
      <c r="I77" s="44"/>
      <c r="J77" s="44"/>
      <c r="K77" s="44"/>
      <c r="L77" s="50"/>
      <c r="M77" s="50"/>
      <c r="N77" s="44"/>
      <c r="O77" s="44"/>
      <c r="P77" s="44"/>
      <c r="Q77" s="44"/>
      <c r="R77" s="44"/>
      <c r="S77" s="44"/>
      <c r="T77" s="44"/>
      <c r="U77" s="30"/>
      <c r="V77" s="273"/>
      <c r="W77" s="273"/>
      <c r="X77" s="44"/>
      <c r="Y77" s="44"/>
      <c r="Z77" s="44"/>
      <c r="AA77" s="44"/>
      <c r="AB77" s="44"/>
      <c r="AC77" s="44"/>
      <c r="AD77" s="44"/>
      <c r="AE77" s="44"/>
      <c r="AF77" s="44"/>
      <c r="AG77" s="30"/>
      <c r="AH77" s="273"/>
      <c r="AI77" s="273"/>
      <c r="AJ77" s="273"/>
      <c r="AK77" s="44"/>
      <c r="AL77" s="44"/>
      <c r="AM77" s="44"/>
      <c r="AN77" s="44"/>
      <c r="AO77" s="44"/>
      <c r="AP77" s="44"/>
      <c r="AQ77" s="44"/>
      <c r="AR77" s="44"/>
      <c r="AS77" s="44"/>
      <c r="AT77" s="30"/>
      <c r="AU77" s="273"/>
      <c r="AV77" s="273"/>
      <c r="AW77" s="273"/>
      <c r="AX77" s="44"/>
      <c r="AY77" s="44"/>
      <c r="AZ77" s="44"/>
      <c r="BA77" s="44"/>
      <c r="BB77" s="44"/>
      <c r="BC77" s="44"/>
      <c r="BD77" s="44"/>
      <c r="BE77" s="44"/>
      <c r="BF77" s="44"/>
      <c r="BG77" s="30"/>
      <c r="BH77" s="273"/>
      <c r="BI77" s="273"/>
      <c r="BJ77" s="273"/>
      <c r="BK77" s="31"/>
      <c r="BL77" s="30"/>
      <c r="BM77" s="273"/>
      <c r="BN77" s="273"/>
      <c r="BO77" s="273"/>
      <c r="BP77" s="273"/>
      <c r="BQ77" s="273"/>
      <c r="BR77" s="273"/>
      <c r="BS77" s="273"/>
      <c r="BT77" s="31"/>
      <c r="BU77" s="30"/>
      <c r="BV77" s="273"/>
      <c r="BW77" s="273"/>
      <c r="BX77" s="273"/>
      <c r="BY77" s="273"/>
      <c r="BZ77" s="273"/>
      <c r="CA77" s="369"/>
      <c r="CB77" s="30"/>
      <c r="CC77" s="273"/>
      <c r="CD77" s="273"/>
      <c r="CE77" s="273"/>
      <c r="CF77" s="273"/>
      <c r="CG77" s="273"/>
      <c r="CH77" s="273"/>
      <c r="CI77" s="31"/>
      <c r="CJ77" s="95"/>
      <c r="CK77" s="13"/>
      <c r="CL77" s="72"/>
      <c r="CM77" s="72"/>
      <c r="CN77" s="72"/>
      <c r="CO77" s="343"/>
      <c r="CP77" s="545"/>
      <c r="CQ77" s="545"/>
      <c r="CR77" s="545"/>
      <c r="CS77" s="340"/>
      <c r="CT77" s="81"/>
      <c r="CU77" s="1"/>
      <c r="CV77" s="1"/>
      <c r="CW77" s="82"/>
      <c r="CX77" s="99"/>
      <c r="CY77" s="319"/>
      <c r="CZ77" s="319"/>
      <c r="DA77" s="319"/>
      <c r="DB77" s="319"/>
      <c r="DC77" s="319"/>
    </row>
    <row r="78" spans="1:107" ht="15.75">
      <c r="A78" s="61"/>
      <c r="B78" s="12"/>
      <c r="C78" s="20"/>
      <c r="D78" s="104"/>
      <c r="E78" s="108"/>
      <c r="F78" s="30"/>
      <c r="G78" s="273"/>
      <c r="H78" s="273"/>
      <c r="I78" s="44"/>
      <c r="J78" s="44"/>
      <c r="K78" s="44"/>
      <c r="L78" s="50"/>
      <c r="M78" s="50"/>
      <c r="N78" s="44"/>
      <c r="O78" s="44"/>
      <c r="P78" s="44"/>
      <c r="Q78" s="44"/>
      <c r="R78" s="44"/>
      <c r="S78" s="44"/>
      <c r="T78" s="44"/>
      <c r="U78" s="30"/>
      <c r="V78" s="273"/>
      <c r="W78" s="273"/>
      <c r="X78" s="44"/>
      <c r="Y78" s="44"/>
      <c r="Z78" s="44"/>
      <c r="AA78" s="44"/>
      <c r="AB78" s="44"/>
      <c r="AC78" s="44"/>
      <c r="AD78" s="44"/>
      <c r="AE78" s="44"/>
      <c r="AF78" s="44"/>
      <c r="AG78" s="30"/>
      <c r="AH78" s="273"/>
      <c r="AI78" s="273"/>
      <c r="AJ78" s="273"/>
      <c r="AK78" s="44"/>
      <c r="AL78" s="44"/>
      <c r="AM78" s="44"/>
      <c r="AN78" s="44"/>
      <c r="AO78" s="44"/>
      <c r="AP78" s="44"/>
      <c r="AQ78" s="44"/>
      <c r="AR78" s="44"/>
      <c r="AS78" s="44"/>
      <c r="AT78" s="30"/>
      <c r="AU78" s="273"/>
      <c r="AV78" s="273"/>
      <c r="AW78" s="273"/>
      <c r="AX78" s="44"/>
      <c r="AY78" s="44"/>
      <c r="AZ78" s="44"/>
      <c r="BA78" s="44"/>
      <c r="BB78" s="44"/>
      <c r="BC78" s="44"/>
      <c r="BD78" s="44"/>
      <c r="BE78" s="44"/>
      <c r="BF78" s="44"/>
      <c r="BG78" s="30"/>
      <c r="BH78" s="273"/>
      <c r="BI78" s="273"/>
      <c r="BJ78" s="273"/>
      <c r="BK78" s="31"/>
      <c r="BL78" s="30"/>
      <c r="BM78" s="273"/>
      <c r="BN78" s="273"/>
      <c r="BO78" s="273"/>
      <c r="BP78" s="273"/>
      <c r="BQ78" s="273"/>
      <c r="BR78" s="273"/>
      <c r="BS78" s="273"/>
      <c r="BT78" s="31"/>
      <c r="BU78" s="30"/>
      <c r="BV78" s="273"/>
      <c r="BW78" s="273"/>
      <c r="BX78" s="273"/>
      <c r="BY78" s="273"/>
      <c r="BZ78" s="273"/>
      <c r="CA78" s="369"/>
      <c r="CB78" s="30"/>
      <c r="CC78" s="273"/>
      <c r="CD78" s="273"/>
      <c r="CE78" s="273"/>
      <c r="CF78" s="273"/>
      <c r="CG78" s="273"/>
      <c r="CH78" s="273"/>
      <c r="CI78" s="31"/>
      <c r="CJ78" s="95"/>
      <c r="CK78" s="13"/>
      <c r="CL78" s="72"/>
      <c r="CM78" s="72"/>
      <c r="CN78" s="72"/>
      <c r="CO78" s="343"/>
      <c r="CP78" s="545"/>
      <c r="CQ78" s="545"/>
      <c r="CR78" s="545"/>
      <c r="CS78" s="340"/>
      <c r="CT78" s="81"/>
      <c r="CU78" s="1"/>
      <c r="CV78" s="1"/>
      <c r="CW78" s="82"/>
      <c r="CX78" s="99"/>
      <c r="CY78" s="319"/>
      <c r="CZ78" s="319"/>
      <c r="DA78" s="319"/>
      <c r="DB78" s="319"/>
      <c r="DC78" s="319"/>
    </row>
    <row r="79" spans="1:107" ht="15.75">
      <c r="A79" s="61"/>
      <c r="B79" s="12"/>
      <c r="C79" s="20"/>
      <c r="D79" s="104"/>
      <c r="E79" s="108"/>
      <c r="F79" s="30"/>
      <c r="G79" s="273"/>
      <c r="H79" s="273"/>
      <c r="I79" s="44"/>
      <c r="J79" s="44"/>
      <c r="K79" s="44"/>
      <c r="L79" s="50"/>
      <c r="M79" s="50"/>
      <c r="N79" s="44"/>
      <c r="O79" s="44"/>
      <c r="P79" s="44"/>
      <c r="Q79" s="44"/>
      <c r="R79" s="44"/>
      <c r="S79" s="44"/>
      <c r="T79" s="44"/>
      <c r="U79" s="30"/>
      <c r="V79" s="273"/>
      <c r="W79" s="273"/>
      <c r="X79" s="44"/>
      <c r="Y79" s="44"/>
      <c r="Z79" s="44"/>
      <c r="AA79" s="44"/>
      <c r="AB79" s="44"/>
      <c r="AC79" s="44"/>
      <c r="AD79" s="44"/>
      <c r="AE79" s="44"/>
      <c r="AF79" s="44"/>
      <c r="AG79" s="30"/>
      <c r="AH79" s="273"/>
      <c r="AI79" s="273"/>
      <c r="AJ79" s="273"/>
      <c r="AK79" s="44"/>
      <c r="AL79" s="44"/>
      <c r="AM79" s="44"/>
      <c r="AN79" s="44"/>
      <c r="AO79" s="44"/>
      <c r="AP79" s="44"/>
      <c r="AQ79" s="44"/>
      <c r="AR79" s="44"/>
      <c r="AS79" s="44"/>
      <c r="AT79" s="30"/>
      <c r="AU79" s="273"/>
      <c r="AV79" s="273"/>
      <c r="AW79" s="273"/>
      <c r="AX79" s="44"/>
      <c r="AY79" s="44"/>
      <c r="AZ79" s="44"/>
      <c r="BA79" s="44"/>
      <c r="BB79" s="44"/>
      <c r="BC79" s="44"/>
      <c r="BD79" s="44"/>
      <c r="BE79" s="44"/>
      <c r="BF79" s="44"/>
      <c r="BG79" s="30"/>
      <c r="BH79" s="273"/>
      <c r="BI79" s="273"/>
      <c r="BJ79" s="273"/>
      <c r="BK79" s="31"/>
      <c r="BL79" s="30"/>
      <c r="BM79" s="273"/>
      <c r="BN79" s="273"/>
      <c r="BO79" s="273"/>
      <c r="BP79" s="273"/>
      <c r="BQ79" s="273"/>
      <c r="BR79" s="273"/>
      <c r="BS79" s="273"/>
      <c r="BT79" s="31"/>
      <c r="BU79" s="30"/>
      <c r="BV79" s="273"/>
      <c r="BW79" s="273"/>
      <c r="BX79" s="273"/>
      <c r="BY79" s="273"/>
      <c r="BZ79" s="273"/>
      <c r="CA79" s="369"/>
      <c r="CB79" s="30"/>
      <c r="CC79" s="273"/>
      <c r="CD79" s="273"/>
      <c r="CE79" s="273"/>
      <c r="CF79" s="273"/>
      <c r="CG79" s="273"/>
      <c r="CH79" s="273"/>
      <c r="CI79" s="31"/>
      <c r="CJ79" s="95"/>
      <c r="CK79" s="13"/>
      <c r="CL79" s="72"/>
      <c r="CM79" s="72"/>
      <c r="CN79" s="72"/>
      <c r="CO79" s="80"/>
      <c r="CP79" s="545"/>
      <c r="CQ79" s="545"/>
      <c r="CR79" s="545"/>
      <c r="CS79" s="340"/>
      <c r="CT79" s="81"/>
      <c r="CU79" s="1"/>
      <c r="CV79" s="1"/>
      <c r="CW79" s="82"/>
      <c r="CX79" s="99"/>
      <c r="CY79" s="319"/>
      <c r="CZ79" s="319"/>
      <c r="DA79" s="319"/>
      <c r="DB79" s="319"/>
      <c r="DC79" s="319"/>
    </row>
    <row r="80" spans="1:107" ht="15.75">
      <c r="A80" s="61"/>
      <c r="B80" s="12"/>
      <c r="C80" s="20"/>
      <c r="D80" s="104"/>
      <c r="E80" s="108"/>
      <c r="F80" s="30"/>
      <c r="G80" s="273"/>
      <c r="H80" s="273"/>
      <c r="I80" s="44"/>
      <c r="J80" s="44"/>
      <c r="K80" s="44"/>
      <c r="L80" s="50"/>
      <c r="M80" s="50"/>
      <c r="N80" s="44"/>
      <c r="O80" s="44"/>
      <c r="P80" s="44"/>
      <c r="Q80" s="44"/>
      <c r="R80" s="44"/>
      <c r="S80" s="44"/>
      <c r="T80" s="44"/>
      <c r="U80" s="30"/>
      <c r="V80" s="273"/>
      <c r="W80" s="273"/>
      <c r="X80" s="44"/>
      <c r="Y80" s="44"/>
      <c r="Z80" s="44"/>
      <c r="AA80" s="44"/>
      <c r="AB80" s="44"/>
      <c r="AC80" s="44"/>
      <c r="AD80" s="44"/>
      <c r="AE80" s="44"/>
      <c r="AF80" s="44"/>
      <c r="AG80" s="30"/>
      <c r="AH80" s="273"/>
      <c r="AI80" s="273"/>
      <c r="AJ80" s="273"/>
      <c r="AK80" s="44"/>
      <c r="AL80" s="44"/>
      <c r="AM80" s="44"/>
      <c r="AN80" s="44"/>
      <c r="AO80" s="44"/>
      <c r="AP80" s="44"/>
      <c r="AQ80" s="44"/>
      <c r="AR80" s="44"/>
      <c r="AS80" s="44"/>
      <c r="AT80" s="30"/>
      <c r="AU80" s="273"/>
      <c r="AV80" s="273"/>
      <c r="AW80" s="273"/>
      <c r="AX80" s="44"/>
      <c r="AY80" s="44"/>
      <c r="AZ80" s="44"/>
      <c r="BA80" s="44"/>
      <c r="BB80" s="44"/>
      <c r="BC80" s="44"/>
      <c r="BD80" s="44"/>
      <c r="BE80" s="44"/>
      <c r="BF80" s="44"/>
      <c r="BG80" s="30"/>
      <c r="BH80" s="273"/>
      <c r="BI80" s="273"/>
      <c r="BJ80" s="273"/>
      <c r="BK80" s="31"/>
      <c r="BL80" s="30"/>
      <c r="BM80" s="273"/>
      <c r="BN80" s="273"/>
      <c r="BO80" s="273"/>
      <c r="BP80" s="273"/>
      <c r="BQ80" s="273"/>
      <c r="BR80" s="273"/>
      <c r="BS80" s="273"/>
      <c r="BT80" s="31"/>
      <c r="BU80" s="30"/>
      <c r="BV80" s="273"/>
      <c r="BW80" s="273"/>
      <c r="BX80" s="273"/>
      <c r="BY80" s="273"/>
      <c r="BZ80" s="273"/>
      <c r="CA80" s="369"/>
      <c r="CB80" s="30"/>
      <c r="CC80" s="273"/>
      <c r="CD80" s="273"/>
      <c r="CE80" s="273"/>
      <c r="CF80" s="273"/>
      <c r="CG80" s="273"/>
      <c r="CH80" s="273"/>
      <c r="CI80" s="31"/>
      <c r="CJ80" s="95"/>
      <c r="CK80" s="13"/>
      <c r="CL80" s="72"/>
      <c r="CM80" s="72"/>
      <c r="CN80" s="72"/>
      <c r="CO80" s="80"/>
      <c r="CP80" s="545"/>
      <c r="CQ80" s="545"/>
      <c r="CR80" s="545"/>
      <c r="CS80" s="340"/>
      <c r="CT80" s="81"/>
      <c r="CU80" s="1"/>
      <c r="CV80" s="1"/>
      <c r="CW80" s="82"/>
      <c r="CX80" s="99"/>
      <c r="CY80" s="319"/>
      <c r="CZ80" s="319"/>
      <c r="DA80" s="319"/>
      <c r="DB80" s="319"/>
      <c r="DC80" s="319"/>
    </row>
    <row r="81" spans="1:107" ht="15.75">
      <c r="A81" s="61"/>
      <c r="B81" s="12"/>
      <c r="C81" s="20"/>
      <c r="D81" s="104"/>
      <c r="E81" s="108"/>
      <c r="F81" s="30"/>
      <c r="G81" s="273"/>
      <c r="H81" s="273"/>
      <c r="I81" s="44"/>
      <c r="J81" s="44"/>
      <c r="K81" s="44"/>
      <c r="L81" s="50"/>
      <c r="M81" s="50"/>
      <c r="N81" s="44"/>
      <c r="O81" s="44"/>
      <c r="P81" s="44"/>
      <c r="Q81" s="44"/>
      <c r="R81" s="44"/>
      <c r="S81" s="44"/>
      <c r="T81" s="44"/>
      <c r="U81" s="30"/>
      <c r="V81" s="273"/>
      <c r="W81" s="273"/>
      <c r="X81" s="44"/>
      <c r="Y81" s="44"/>
      <c r="Z81" s="44"/>
      <c r="AA81" s="44"/>
      <c r="AB81" s="44"/>
      <c r="AC81" s="44"/>
      <c r="AD81" s="44"/>
      <c r="AE81" s="44"/>
      <c r="AF81" s="44"/>
      <c r="AG81" s="30"/>
      <c r="AH81" s="273"/>
      <c r="AI81" s="273"/>
      <c r="AJ81" s="273"/>
      <c r="AK81" s="44"/>
      <c r="AL81" s="44"/>
      <c r="AM81" s="44"/>
      <c r="AN81" s="44"/>
      <c r="AO81" s="44"/>
      <c r="AP81" s="44"/>
      <c r="AQ81" s="44"/>
      <c r="AR81" s="44"/>
      <c r="AS81" s="44"/>
      <c r="AT81" s="30"/>
      <c r="AU81" s="273"/>
      <c r="AV81" s="273"/>
      <c r="AW81" s="273"/>
      <c r="AX81" s="44"/>
      <c r="AY81" s="44"/>
      <c r="AZ81" s="44"/>
      <c r="BA81" s="44"/>
      <c r="BB81" s="44"/>
      <c r="BC81" s="44"/>
      <c r="BD81" s="44"/>
      <c r="BE81" s="44"/>
      <c r="BF81" s="44"/>
      <c r="BG81" s="30"/>
      <c r="BH81" s="273"/>
      <c r="BI81" s="273"/>
      <c r="BJ81" s="273"/>
      <c r="BK81" s="31"/>
      <c r="BL81" s="30"/>
      <c r="BM81" s="273"/>
      <c r="BN81" s="273"/>
      <c r="BO81" s="273"/>
      <c r="BP81" s="273"/>
      <c r="BQ81" s="273"/>
      <c r="BR81" s="273"/>
      <c r="BS81" s="273"/>
      <c r="BT81" s="31"/>
      <c r="BU81" s="30"/>
      <c r="BV81" s="273"/>
      <c r="BW81" s="273"/>
      <c r="BX81" s="273"/>
      <c r="BY81" s="273"/>
      <c r="BZ81" s="273"/>
      <c r="CA81" s="369"/>
      <c r="CB81" s="30"/>
      <c r="CC81" s="273"/>
      <c r="CD81" s="273"/>
      <c r="CE81" s="273"/>
      <c r="CF81" s="273"/>
      <c r="CG81" s="273"/>
      <c r="CH81" s="273"/>
      <c r="CI81" s="31"/>
      <c r="CJ81" s="95"/>
      <c r="CK81" s="560"/>
      <c r="CL81" s="72"/>
      <c r="CM81" s="72"/>
      <c r="CN81" s="72"/>
      <c r="CO81" s="80"/>
      <c r="CP81" s="545"/>
      <c r="CQ81" s="545"/>
      <c r="CR81" s="545"/>
      <c r="CS81" s="340"/>
      <c r="CT81" s="81"/>
      <c r="CU81" s="1"/>
      <c r="CV81" s="1"/>
      <c r="CW81" s="82"/>
      <c r="CX81" s="99"/>
      <c r="CY81" s="319"/>
      <c r="CZ81" s="319"/>
      <c r="DA81" s="319"/>
      <c r="DB81" s="319"/>
      <c r="DC81" s="319"/>
    </row>
    <row r="82" spans="1:107" ht="15.75">
      <c r="A82" s="61"/>
      <c r="B82" s="12"/>
      <c r="C82" s="20"/>
      <c r="D82" s="104"/>
      <c r="E82" s="335"/>
      <c r="F82" s="30"/>
      <c r="G82" s="250"/>
      <c r="H82" s="250"/>
      <c r="I82" s="44"/>
      <c r="J82" s="44"/>
      <c r="K82" s="44"/>
      <c r="L82" s="50"/>
      <c r="M82" s="50"/>
      <c r="N82" s="44"/>
      <c r="O82" s="44"/>
      <c r="P82" s="44"/>
      <c r="Q82" s="44"/>
      <c r="R82" s="44"/>
      <c r="S82" s="44"/>
      <c r="T82" s="44"/>
      <c r="U82" s="30"/>
      <c r="V82" s="250"/>
      <c r="W82" s="250"/>
      <c r="X82" s="44"/>
      <c r="Y82" s="44"/>
      <c r="Z82" s="44"/>
      <c r="AA82" s="44"/>
      <c r="AB82" s="44"/>
      <c r="AC82" s="44"/>
      <c r="AD82" s="44"/>
      <c r="AE82" s="44"/>
      <c r="AF82" s="44"/>
      <c r="AG82" s="30"/>
      <c r="AH82" s="250"/>
      <c r="AI82" s="250"/>
      <c r="AJ82" s="250"/>
      <c r="AK82" s="44"/>
      <c r="AL82" s="44"/>
      <c r="AM82" s="44"/>
      <c r="AN82" s="44"/>
      <c r="AO82" s="44"/>
      <c r="AP82" s="44"/>
      <c r="AQ82" s="44"/>
      <c r="AR82" s="44"/>
      <c r="AS82" s="44"/>
      <c r="AT82" s="30"/>
      <c r="AU82" s="250"/>
      <c r="AV82" s="250"/>
      <c r="AW82" s="250"/>
      <c r="AX82" s="44"/>
      <c r="AY82" s="44"/>
      <c r="AZ82" s="44"/>
      <c r="BA82" s="44"/>
      <c r="BB82" s="44"/>
      <c r="BC82" s="44"/>
      <c r="BD82" s="44"/>
      <c r="BE82" s="44"/>
      <c r="BF82" s="44"/>
      <c r="BG82" s="30"/>
      <c r="BH82" s="250"/>
      <c r="BI82" s="250"/>
      <c r="BJ82" s="250"/>
      <c r="BK82" s="31"/>
      <c r="BL82" s="30"/>
      <c r="BM82" s="250"/>
      <c r="BN82" s="250"/>
      <c r="BO82" s="250"/>
      <c r="BP82" s="250"/>
      <c r="BQ82" s="250"/>
      <c r="BR82" s="250"/>
      <c r="BS82" s="250"/>
      <c r="BT82" s="31"/>
      <c r="BU82" s="30"/>
      <c r="BV82" s="250"/>
      <c r="BW82" s="250"/>
      <c r="BX82" s="250"/>
      <c r="BY82" s="250"/>
      <c r="BZ82" s="250"/>
      <c r="CA82" s="369"/>
      <c r="CB82" s="30"/>
      <c r="CC82" s="250"/>
      <c r="CD82" s="250"/>
      <c r="CE82" s="250"/>
      <c r="CF82" s="250"/>
      <c r="CG82" s="250"/>
      <c r="CH82" s="250"/>
      <c r="CI82" s="31"/>
      <c r="CJ82" s="95"/>
      <c r="CK82" s="13"/>
      <c r="CL82" s="72"/>
      <c r="CM82" s="72"/>
      <c r="CN82" s="72"/>
      <c r="CO82" s="80"/>
      <c r="CP82" s="250"/>
      <c r="CQ82" s="250"/>
      <c r="CR82" s="250"/>
      <c r="CS82" s="31"/>
      <c r="CT82" s="81"/>
      <c r="CU82" s="1"/>
      <c r="CV82" s="1"/>
      <c r="CW82" s="82"/>
      <c r="CX82" s="99"/>
      <c r="CY82" s="319"/>
      <c r="CZ82" s="319"/>
      <c r="DA82" s="319"/>
      <c r="DB82" s="319"/>
      <c r="DC82" s="319"/>
    </row>
    <row r="83" spans="1:107" s="299" customFormat="1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s="299" customFormat="1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s="299" customFormat="1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s="299" customFormat="1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61"/>
      <c r="B87" s="12"/>
      <c r="C87" s="20"/>
      <c r="D87" s="104"/>
      <c r="E87" s="108"/>
      <c r="F87" s="30"/>
      <c r="G87" s="273"/>
      <c r="H87" s="273"/>
      <c r="I87" s="44"/>
      <c r="J87" s="44"/>
      <c r="K87" s="44"/>
      <c r="L87" s="50"/>
      <c r="M87" s="50"/>
      <c r="N87" s="44"/>
      <c r="O87" s="44"/>
      <c r="P87" s="44"/>
      <c r="Q87" s="44"/>
      <c r="R87" s="44"/>
      <c r="S87" s="44"/>
      <c r="T87" s="44"/>
      <c r="U87" s="30"/>
      <c r="V87" s="273"/>
      <c r="W87" s="273"/>
      <c r="X87" s="44"/>
      <c r="Y87" s="44"/>
      <c r="Z87" s="44"/>
      <c r="AA87" s="44"/>
      <c r="AB87" s="44"/>
      <c r="AC87" s="44"/>
      <c r="AD87" s="44"/>
      <c r="AE87" s="44"/>
      <c r="AF87" s="44"/>
      <c r="AG87" s="30"/>
      <c r="AH87" s="273"/>
      <c r="AI87" s="273"/>
      <c r="AJ87" s="273"/>
      <c r="AK87" s="44"/>
      <c r="AL87" s="44"/>
      <c r="AM87" s="44"/>
      <c r="AN87" s="44"/>
      <c r="AO87" s="44"/>
      <c r="AP87" s="44"/>
      <c r="AQ87" s="44"/>
      <c r="AR87" s="44"/>
      <c r="AS87" s="44"/>
      <c r="AT87" s="30"/>
      <c r="AU87" s="273"/>
      <c r="AV87" s="273"/>
      <c r="AW87" s="273"/>
      <c r="AX87" s="44"/>
      <c r="AY87" s="44"/>
      <c r="AZ87" s="44"/>
      <c r="BA87" s="44"/>
      <c r="BB87" s="44"/>
      <c r="BC87" s="44"/>
      <c r="BD87" s="44"/>
      <c r="BE87" s="44"/>
      <c r="BF87" s="44"/>
      <c r="BG87" s="30"/>
      <c r="BH87" s="273"/>
      <c r="BI87" s="273"/>
      <c r="BJ87" s="273"/>
      <c r="BK87" s="31"/>
      <c r="BL87" s="30"/>
      <c r="BM87" s="273"/>
      <c r="BN87" s="273"/>
      <c r="BO87" s="273"/>
      <c r="BP87" s="273"/>
      <c r="BQ87" s="273"/>
      <c r="BR87" s="273"/>
      <c r="BS87" s="273"/>
      <c r="BT87" s="31"/>
      <c r="BU87" s="30"/>
      <c r="BV87" s="273"/>
      <c r="BW87" s="273"/>
      <c r="BX87" s="273"/>
      <c r="BY87" s="273"/>
      <c r="BZ87" s="273"/>
      <c r="CA87" s="369"/>
      <c r="CB87" s="30"/>
      <c r="CC87" s="273"/>
      <c r="CD87" s="273"/>
      <c r="CE87" s="273"/>
      <c r="CF87" s="273"/>
      <c r="CG87" s="273"/>
      <c r="CH87" s="273"/>
      <c r="CI87" s="31"/>
      <c r="CJ87" s="95"/>
      <c r="CK87" s="13"/>
      <c r="CL87" s="72"/>
      <c r="CM87" s="72"/>
      <c r="CN87" s="72"/>
      <c r="CO87" s="80"/>
      <c r="CP87" s="273"/>
      <c r="CQ87" s="273"/>
      <c r="CR87" s="273"/>
      <c r="CS87" s="31"/>
      <c r="CT87" s="81"/>
      <c r="CU87" s="1"/>
      <c r="CV87" s="1"/>
      <c r="CW87" s="82"/>
      <c r="CX87" s="99"/>
      <c r="CY87" s="319"/>
      <c r="CZ87" s="319"/>
      <c r="DA87" s="319"/>
      <c r="DB87" s="319"/>
      <c r="DC87" s="319"/>
    </row>
    <row r="88" spans="1:107" ht="15.75">
      <c r="A88" s="61"/>
      <c r="B88" s="12"/>
      <c r="C88" s="20"/>
      <c r="D88" s="104"/>
      <c r="E88" s="108"/>
      <c r="F88" s="30"/>
      <c r="G88" s="250"/>
      <c r="H88" s="250"/>
      <c r="I88" s="44"/>
      <c r="J88" s="44"/>
      <c r="K88" s="44"/>
      <c r="L88" s="50"/>
      <c r="M88" s="50"/>
      <c r="N88" s="44"/>
      <c r="O88" s="44"/>
      <c r="P88" s="44"/>
      <c r="Q88" s="44"/>
      <c r="R88" s="44"/>
      <c r="S88" s="44"/>
      <c r="T88" s="44"/>
      <c r="U88" s="30"/>
      <c r="V88" s="250"/>
      <c r="W88" s="250"/>
      <c r="X88" s="44"/>
      <c r="Y88" s="44"/>
      <c r="Z88" s="44"/>
      <c r="AA88" s="44"/>
      <c r="AB88" s="44"/>
      <c r="AC88" s="44"/>
      <c r="AD88" s="44"/>
      <c r="AE88" s="44"/>
      <c r="AF88" s="44"/>
      <c r="AG88" s="30"/>
      <c r="AH88" s="250"/>
      <c r="AI88" s="250"/>
      <c r="AJ88" s="250"/>
      <c r="AK88" s="44"/>
      <c r="AL88" s="44"/>
      <c r="AM88" s="44"/>
      <c r="AN88" s="44"/>
      <c r="AO88" s="44"/>
      <c r="AP88" s="44"/>
      <c r="AQ88" s="44"/>
      <c r="AR88" s="44"/>
      <c r="AS88" s="44"/>
      <c r="AT88" s="30"/>
      <c r="AU88" s="250"/>
      <c r="AV88" s="250"/>
      <c r="AW88" s="250"/>
      <c r="AX88" s="44"/>
      <c r="AY88" s="44"/>
      <c r="AZ88" s="44"/>
      <c r="BA88" s="44"/>
      <c r="BB88" s="44"/>
      <c r="BC88" s="44"/>
      <c r="BD88" s="44"/>
      <c r="BE88" s="44"/>
      <c r="BF88" s="44"/>
      <c r="BG88" s="30"/>
      <c r="BH88" s="250"/>
      <c r="BI88" s="250"/>
      <c r="BJ88" s="250"/>
      <c r="BK88" s="31"/>
      <c r="BL88" s="30"/>
      <c r="BM88" s="250"/>
      <c r="BN88" s="250"/>
      <c r="BO88" s="250"/>
      <c r="BP88" s="250"/>
      <c r="BQ88" s="250"/>
      <c r="BR88" s="250"/>
      <c r="BS88" s="250"/>
      <c r="BT88" s="31"/>
      <c r="BU88" s="30"/>
      <c r="BV88" s="250"/>
      <c r="BW88" s="250"/>
      <c r="BX88" s="250"/>
      <c r="BY88" s="250"/>
      <c r="BZ88" s="250"/>
      <c r="CA88" s="369"/>
      <c r="CB88" s="30"/>
      <c r="CC88" s="250"/>
      <c r="CD88" s="250"/>
      <c r="CE88" s="250"/>
      <c r="CF88" s="250"/>
      <c r="CG88" s="250"/>
      <c r="CH88" s="250"/>
      <c r="CI88" s="31"/>
      <c r="CJ88" s="95"/>
      <c r="CK88" s="13"/>
      <c r="CL88" s="72"/>
      <c r="CM88" s="72"/>
      <c r="CN88" s="72"/>
      <c r="CO88" s="80"/>
      <c r="CP88" s="250"/>
      <c r="CQ88" s="250"/>
      <c r="CR88" s="250"/>
      <c r="CS88" s="31"/>
      <c r="CT88" s="81"/>
      <c r="CU88" s="1"/>
      <c r="CV88" s="1"/>
      <c r="CW88" s="82"/>
      <c r="CX88" s="99"/>
      <c r="CY88" s="319"/>
      <c r="CZ88" s="319"/>
      <c r="DA88" s="319"/>
      <c r="DB88" s="319"/>
      <c r="DC88" s="319"/>
    </row>
    <row r="89" spans="1:107" ht="15.75">
      <c r="A89" s="61"/>
      <c r="B89" s="12"/>
      <c r="C89" s="20"/>
      <c r="D89" s="104"/>
      <c r="E89" s="108"/>
      <c r="F89" s="30"/>
      <c r="G89" s="250"/>
      <c r="H89" s="250"/>
      <c r="I89" s="44"/>
      <c r="J89" s="44"/>
      <c r="K89" s="44"/>
      <c r="L89" s="50"/>
      <c r="M89" s="50"/>
      <c r="N89" s="44"/>
      <c r="O89" s="44"/>
      <c r="P89" s="44"/>
      <c r="Q89" s="44"/>
      <c r="R89" s="44"/>
      <c r="S89" s="44"/>
      <c r="T89" s="44"/>
      <c r="U89" s="30"/>
      <c r="V89" s="250"/>
      <c r="W89" s="250"/>
      <c r="X89" s="44"/>
      <c r="Y89" s="44"/>
      <c r="Z89" s="44"/>
      <c r="AA89" s="44"/>
      <c r="AB89" s="44"/>
      <c r="AC89" s="44"/>
      <c r="AD89" s="44"/>
      <c r="AE89" s="44"/>
      <c r="AF89" s="44"/>
      <c r="AG89" s="30"/>
      <c r="AH89" s="250"/>
      <c r="AI89" s="250"/>
      <c r="AJ89" s="250"/>
      <c r="AK89" s="44"/>
      <c r="AL89" s="44"/>
      <c r="AM89" s="44"/>
      <c r="AN89" s="44"/>
      <c r="AO89" s="44"/>
      <c r="AP89" s="44"/>
      <c r="AQ89" s="44"/>
      <c r="AR89" s="44"/>
      <c r="AS89" s="44"/>
      <c r="AT89" s="30"/>
      <c r="AU89" s="250"/>
      <c r="AV89" s="250"/>
      <c r="AW89" s="250"/>
      <c r="AX89" s="44"/>
      <c r="AY89" s="44"/>
      <c r="AZ89" s="44"/>
      <c r="BA89" s="44"/>
      <c r="BB89" s="44"/>
      <c r="BC89" s="44"/>
      <c r="BD89" s="44"/>
      <c r="BE89" s="44"/>
      <c r="BF89" s="44"/>
      <c r="BG89" s="30"/>
      <c r="BH89" s="250"/>
      <c r="BI89" s="250"/>
      <c r="BJ89" s="250"/>
      <c r="BK89" s="31"/>
      <c r="BL89" s="30"/>
      <c r="BM89" s="250"/>
      <c r="BN89" s="250"/>
      <c r="BO89" s="250"/>
      <c r="BP89" s="250"/>
      <c r="BQ89" s="250"/>
      <c r="BR89" s="250"/>
      <c r="BS89" s="250"/>
      <c r="BT89" s="31"/>
      <c r="BU89" s="30"/>
      <c r="BV89" s="250"/>
      <c r="BW89" s="250"/>
      <c r="BX89" s="250"/>
      <c r="BY89" s="250"/>
      <c r="BZ89" s="250"/>
      <c r="CA89" s="369"/>
      <c r="CB89" s="30"/>
      <c r="CC89" s="250"/>
      <c r="CD89" s="250"/>
      <c r="CE89" s="250"/>
      <c r="CF89" s="250"/>
      <c r="CG89" s="250"/>
      <c r="CH89" s="250"/>
      <c r="CI89" s="31"/>
      <c r="CJ89" s="95"/>
      <c r="CK89" s="13"/>
      <c r="CL89" s="72"/>
      <c r="CM89" s="72"/>
      <c r="CN89" s="72"/>
      <c r="CO89" s="80"/>
      <c r="CP89" s="250"/>
      <c r="CQ89" s="250"/>
      <c r="CR89" s="250"/>
      <c r="CS89" s="31"/>
      <c r="CT89" s="81"/>
      <c r="CU89" s="1"/>
      <c r="CV89" s="1"/>
      <c r="CW89" s="82"/>
      <c r="CX89" s="99"/>
      <c r="CY89" s="319"/>
      <c r="CZ89" s="319"/>
      <c r="DA89" s="319"/>
      <c r="DB89" s="319"/>
      <c r="DC89" s="319"/>
    </row>
    <row r="90" spans="1:107" ht="15.75">
      <c r="A90" s="61"/>
      <c r="B90" s="12"/>
      <c r="C90" s="20"/>
      <c r="D90" s="104"/>
      <c r="E90" s="335"/>
      <c r="F90" s="30"/>
      <c r="G90" s="250"/>
      <c r="H90" s="250"/>
      <c r="I90" s="44"/>
      <c r="J90" s="44"/>
      <c r="K90" s="44"/>
      <c r="L90" s="50"/>
      <c r="M90" s="50"/>
      <c r="N90" s="44"/>
      <c r="O90" s="44"/>
      <c r="P90" s="44"/>
      <c r="Q90" s="44"/>
      <c r="R90" s="44"/>
      <c r="S90" s="44"/>
      <c r="T90" s="44"/>
      <c r="U90" s="30"/>
      <c r="V90" s="250"/>
      <c r="W90" s="250"/>
      <c r="X90" s="44"/>
      <c r="Y90" s="44"/>
      <c r="Z90" s="44"/>
      <c r="AA90" s="44"/>
      <c r="AB90" s="44"/>
      <c r="AC90" s="44"/>
      <c r="AD90" s="44"/>
      <c r="AE90" s="44"/>
      <c r="AF90" s="44"/>
      <c r="AG90" s="30"/>
      <c r="AH90" s="250"/>
      <c r="AI90" s="250"/>
      <c r="AJ90" s="250"/>
      <c r="AK90" s="44"/>
      <c r="AL90" s="44"/>
      <c r="AM90" s="44"/>
      <c r="AN90" s="44"/>
      <c r="AO90" s="44"/>
      <c r="AP90" s="44"/>
      <c r="AQ90" s="44"/>
      <c r="AR90" s="44"/>
      <c r="AS90" s="44"/>
      <c r="AT90" s="30"/>
      <c r="AU90" s="250"/>
      <c r="AV90" s="250"/>
      <c r="AW90" s="250"/>
      <c r="AX90" s="44"/>
      <c r="AY90" s="44"/>
      <c r="AZ90" s="44"/>
      <c r="BA90" s="44"/>
      <c r="BB90" s="44"/>
      <c r="BC90" s="44"/>
      <c r="BD90" s="44"/>
      <c r="BE90" s="44"/>
      <c r="BF90" s="44"/>
      <c r="BG90" s="30"/>
      <c r="BH90" s="250"/>
      <c r="BI90" s="250"/>
      <c r="BJ90" s="250"/>
      <c r="BK90" s="31"/>
      <c r="BL90" s="30"/>
      <c r="BM90" s="250"/>
      <c r="BN90" s="250"/>
      <c r="BO90" s="250"/>
      <c r="BP90" s="250"/>
      <c r="BQ90" s="250"/>
      <c r="BR90" s="250"/>
      <c r="BS90" s="250"/>
      <c r="BT90" s="31"/>
      <c r="BU90" s="30"/>
      <c r="BV90" s="250"/>
      <c r="BW90" s="250"/>
      <c r="BX90" s="250"/>
      <c r="BY90" s="250"/>
      <c r="BZ90" s="250"/>
      <c r="CA90" s="369"/>
      <c r="CB90" s="30"/>
      <c r="CC90" s="250"/>
      <c r="CD90" s="250"/>
      <c r="CE90" s="250"/>
      <c r="CF90" s="250"/>
      <c r="CG90" s="250"/>
      <c r="CH90" s="250"/>
      <c r="CI90" s="31"/>
      <c r="CJ90" s="95"/>
      <c r="CK90" s="13"/>
      <c r="CL90" s="72"/>
      <c r="CM90" s="72"/>
      <c r="CN90" s="72"/>
      <c r="CO90" s="80"/>
      <c r="CP90" s="273"/>
      <c r="CQ90" s="273"/>
      <c r="CR90" s="273"/>
      <c r="CS90" s="31"/>
      <c r="CT90" s="81"/>
      <c r="CU90" s="1"/>
      <c r="CV90" s="1"/>
      <c r="CW90" s="82"/>
      <c r="CX90" s="99"/>
      <c r="CY90" s="319"/>
      <c r="CZ90" s="319"/>
      <c r="DA90" s="319"/>
      <c r="DB90" s="319"/>
      <c r="DC90" s="319"/>
    </row>
    <row r="91" spans="1:107" s="299" customFormat="1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s="299" customFormat="1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s="299" customFormat="1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s="299" customFormat="1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s="299" customFormat="1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s="299" customFormat="1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s="299" customFormat="1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s="299" customFormat="1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s="299" customFormat="1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61"/>
      <c r="B100" s="12"/>
      <c r="C100" s="20"/>
      <c r="D100" s="104"/>
      <c r="E100" s="108"/>
      <c r="F100" s="30"/>
      <c r="G100" s="250"/>
      <c r="H100" s="250"/>
      <c r="I100" s="44"/>
      <c r="J100" s="44"/>
      <c r="K100" s="44"/>
      <c r="L100" s="50"/>
      <c r="M100" s="50"/>
      <c r="N100" s="44"/>
      <c r="O100" s="44"/>
      <c r="P100" s="44"/>
      <c r="Q100" s="44"/>
      <c r="R100" s="44"/>
      <c r="S100" s="44"/>
      <c r="T100" s="44"/>
      <c r="U100" s="30"/>
      <c r="V100" s="250"/>
      <c r="W100" s="250"/>
      <c r="X100" s="44"/>
      <c r="Y100" s="44"/>
      <c r="Z100" s="44"/>
      <c r="AA100" s="44"/>
      <c r="AB100" s="44"/>
      <c r="AC100" s="44"/>
      <c r="AD100" s="44"/>
      <c r="AE100" s="44"/>
      <c r="AF100" s="44"/>
      <c r="AG100" s="30"/>
      <c r="AH100" s="250"/>
      <c r="AI100" s="250"/>
      <c r="AJ100" s="250"/>
      <c r="AK100" s="44"/>
      <c r="AL100" s="44"/>
      <c r="AM100" s="44"/>
      <c r="AN100" s="44"/>
      <c r="AO100" s="44"/>
      <c r="AP100" s="44"/>
      <c r="AQ100" s="44"/>
      <c r="AR100" s="44"/>
      <c r="AS100" s="44"/>
      <c r="AT100" s="30"/>
      <c r="AU100" s="250"/>
      <c r="AV100" s="250"/>
      <c r="AW100" s="250"/>
      <c r="AX100" s="44"/>
      <c r="AY100" s="44"/>
      <c r="AZ100" s="44"/>
      <c r="BA100" s="44"/>
      <c r="BB100" s="44"/>
      <c r="BC100" s="44"/>
      <c r="BD100" s="44"/>
      <c r="BE100" s="44"/>
      <c r="BF100" s="44"/>
      <c r="BG100" s="30"/>
      <c r="BH100" s="250"/>
      <c r="BI100" s="250"/>
      <c r="BJ100" s="250"/>
      <c r="BK100" s="31"/>
      <c r="BL100" s="30"/>
      <c r="BM100" s="250"/>
      <c r="BN100" s="250"/>
      <c r="BO100" s="250"/>
      <c r="BP100" s="250"/>
      <c r="BQ100" s="250"/>
      <c r="BR100" s="250"/>
      <c r="BS100" s="250"/>
      <c r="BT100" s="31"/>
      <c r="BU100" s="30"/>
      <c r="BV100" s="250"/>
      <c r="BW100" s="250"/>
      <c r="BX100" s="250"/>
      <c r="BY100" s="250"/>
      <c r="BZ100" s="250"/>
      <c r="CA100" s="369"/>
      <c r="CB100" s="30"/>
      <c r="CC100" s="250"/>
      <c r="CD100" s="250"/>
      <c r="CE100" s="250"/>
      <c r="CF100" s="250"/>
      <c r="CG100" s="250"/>
      <c r="CH100" s="250"/>
      <c r="CI100" s="31"/>
      <c r="CJ100" s="95"/>
      <c r="CK100" s="13"/>
      <c r="CL100" s="72"/>
      <c r="CM100" s="72"/>
      <c r="CN100" s="72"/>
      <c r="CO100" s="80"/>
      <c r="CP100" s="273"/>
      <c r="CQ100" s="273"/>
      <c r="CR100" s="273"/>
      <c r="CS100" s="31"/>
      <c r="CT100" s="81"/>
      <c r="CU100" s="1"/>
      <c r="CV100" s="1"/>
      <c r="CW100" s="82"/>
      <c r="CX100" s="99"/>
      <c r="CY100" s="319"/>
      <c r="CZ100" s="319"/>
      <c r="DA100" s="319"/>
      <c r="DB100" s="319"/>
      <c r="DC100" s="319"/>
    </row>
    <row r="101" spans="1:107" ht="15.75">
      <c r="A101" s="61"/>
      <c r="B101" s="12"/>
      <c r="C101" s="20"/>
      <c r="D101" s="104"/>
      <c r="E101" s="108"/>
      <c r="F101" s="30"/>
      <c r="G101" s="250"/>
      <c r="H101" s="250"/>
      <c r="I101" s="44"/>
      <c r="J101" s="44"/>
      <c r="K101" s="44"/>
      <c r="L101" s="50"/>
      <c r="M101" s="50"/>
      <c r="N101" s="44"/>
      <c r="O101" s="44"/>
      <c r="P101" s="44"/>
      <c r="Q101" s="44"/>
      <c r="R101" s="44"/>
      <c r="S101" s="44"/>
      <c r="T101" s="44"/>
      <c r="U101" s="30"/>
      <c r="V101" s="250"/>
      <c r="W101" s="250"/>
      <c r="X101" s="44"/>
      <c r="Y101" s="44"/>
      <c r="Z101" s="44"/>
      <c r="AA101" s="44"/>
      <c r="AB101" s="44"/>
      <c r="AC101" s="44"/>
      <c r="AD101" s="44"/>
      <c r="AE101" s="44"/>
      <c r="AF101" s="44"/>
      <c r="AG101" s="30"/>
      <c r="AH101" s="250"/>
      <c r="AI101" s="250"/>
      <c r="AJ101" s="250"/>
      <c r="AK101" s="44"/>
      <c r="AL101" s="44"/>
      <c r="AM101" s="44"/>
      <c r="AN101" s="44"/>
      <c r="AO101" s="44"/>
      <c r="AP101" s="44"/>
      <c r="AQ101" s="44"/>
      <c r="AR101" s="44"/>
      <c r="AS101" s="44"/>
      <c r="AT101" s="30"/>
      <c r="AU101" s="250"/>
      <c r="AV101" s="250"/>
      <c r="AW101" s="250"/>
      <c r="AX101" s="44"/>
      <c r="AY101" s="44"/>
      <c r="AZ101" s="44"/>
      <c r="BA101" s="44"/>
      <c r="BB101" s="44"/>
      <c r="BC101" s="44"/>
      <c r="BD101" s="44"/>
      <c r="BE101" s="44"/>
      <c r="BF101" s="44"/>
      <c r="BG101" s="30"/>
      <c r="BH101" s="250"/>
      <c r="BI101" s="250"/>
      <c r="BJ101" s="250"/>
      <c r="BK101" s="31"/>
      <c r="BL101" s="30"/>
      <c r="BM101" s="250"/>
      <c r="BN101" s="250"/>
      <c r="BO101" s="250"/>
      <c r="BP101" s="250"/>
      <c r="BQ101" s="250"/>
      <c r="BR101" s="250"/>
      <c r="BS101" s="250"/>
      <c r="BT101" s="31"/>
      <c r="BU101" s="30"/>
      <c r="BV101" s="250"/>
      <c r="BW101" s="250"/>
      <c r="BX101" s="250"/>
      <c r="BY101" s="250"/>
      <c r="BZ101" s="250"/>
      <c r="CA101" s="369"/>
      <c r="CB101" s="30"/>
      <c r="CC101" s="250"/>
      <c r="CD101" s="250"/>
      <c r="CE101" s="250"/>
      <c r="CF101" s="250"/>
      <c r="CG101" s="250"/>
      <c r="CH101" s="250"/>
      <c r="CI101" s="31"/>
      <c r="CJ101" s="95"/>
      <c r="CK101" s="13"/>
      <c r="CL101" s="72"/>
      <c r="CM101" s="72"/>
      <c r="CN101" s="72"/>
      <c r="CO101" s="80"/>
      <c r="CP101" s="273"/>
      <c r="CQ101" s="273"/>
      <c r="CR101" s="273"/>
      <c r="CS101" s="31"/>
      <c r="CT101" s="81"/>
      <c r="CU101" s="1"/>
      <c r="CV101" s="1"/>
      <c r="CW101" s="82"/>
      <c r="CX101" s="99"/>
      <c r="CY101" s="319"/>
      <c r="CZ101" s="319"/>
      <c r="DA101" s="319"/>
      <c r="DB101" s="319"/>
      <c r="DC101" s="319"/>
    </row>
    <row r="102" spans="1:107" ht="15.75">
      <c r="A102" s="61"/>
      <c r="B102" s="12"/>
      <c r="C102" s="20"/>
      <c r="D102" s="104"/>
      <c r="E102" s="108"/>
      <c r="F102" s="30"/>
      <c r="G102" s="250"/>
      <c r="H102" s="250"/>
      <c r="I102" s="44"/>
      <c r="J102" s="44"/>
      <c r="K102" s="44"/>
      <c r="L102" s="50"/>
      <c r="M102" s="50"/>
      <c r="N102" s="44"/>
      <c r="O102" s="44"/>
      <c r="P102" s="44"/>
      <c r="Q102" s="44"/>
      <c r="R102" s="44"/>
      <c r="S102" s="44"/>
      <c r="T102" s="44"/>
      <c r="U102" s="30"/>
      <c r="V102" s="250"/>
      <c r="W102" s="250"/>
      <c r="X102" s="44"/>
      <c r="Y102" s="44"/>
      <c r="Z102" s="44"/>
      <c r="AA102" s="44"/>
      <c r="AB102" s="44"/>
      <c r="AC102" s="44"/>
      <c r="AD102" s="44"/>
      <c r="AE102" s="44"/>
      <c r="AF102" s="44"/>
      <c r="AG102" s="30"/>
      <c r="AH102" s="250"/>
      <c r="AI102" s="250"/>
      <c r="AJ102" s="250"/>
      <c r="AK102" s="44"/>
      <c r="AL102" s="44"/>
      <c r="AM102" s="44"/>
      <c r="AN102" s="44"/>
      <c r="AO102" s="44"/>
      <c r="AP102" s="44"/>
      <c r="AQ102" s="44"/>
      <c r="AR102" s="44"/>
      <c r="AS102" s="44"/>
      <c r="AT102" s="30"/>
      <c r="AU102" s="250"/>
      <c r="AV102" s="250"/>
      <c r="AW102" s="250"/>
      <c r="AX102" s="44"/>
      <c r="AY102" s="44"/>
      <c r="AZ102" s="44"/>
      <c r="BA102" s="44"/>
      <c r="BB102" s="44"/>
      <c r="BC102" s="44"/>
      <c r="BD102" s="44"/>
      <c r="BE102" s="44"/>
      <c r="BF102" s="44"/>
      <c r="BG102" s="30"/>
      <c r="BH102" s="250"/>
      <c r="BI102" s="250"/>
      <c r="BJ102" s="250"/>
      <c r="BK102" s="31"/>
      <c r="BL102" s="30"/>
      <c r="BM102" s="250"/>
      <c r="BN102" s="250"/>
      <c r="BO102" s="250"/>
      <c r="BP102" s="250"/>
      <c r="BQ102" s="250"/>
      <c r="BR102" s="250"/>
      <c r="BS102" s="250"/>
      <c r="BT102" s="31"/>
      <c r="BU102" s="30"/>
      <c r="BV102" s="250"/>
      <c r="BW102" s="250"/>
      <c r="BX102" s="250"/>
      <c r="BY102" s="250"/>
      <c r="BZ102" s="250"/>
      <c r="CA102" s="369"/>
      <c r="CB102" s="30"/>
      <c r="CC102" s="250"/>
      <c r="CD102" s="250"/>
      <c r="CE102" s="250"/>
      <c r="CF102" s="250"/>
      <c r="CG102" s="250"/>
      <c r="CH102" s="250"/>
      <c r="CI102" s="31"/>
      <c r="CJ102" s="95"/>
      <c r="CK102" s="13"/>
      <c r="CL102" s="72"/>
      <c r="CM102" s="72"/>
      <c r="CN102" s="72"/>
      <c r="CO102" s="80"/>
      <c r="CP102" s="273"/>
      <c r="CQ102" s="273"/>
      <c r="CR102" s="273"/>
      <c r="CS102" s="31"/>
      <c r="CT102" s="81"/>
      <c r="CU102" s="1"/>
      <c r="CV102" s="1"/>
      <c r="CW102" s="82"/>
      <c r="CX102" s="99"/>
      <c r="CY102" s="319"/>
      <c r="CZ102" s="319"/>
      <c r="DA102" s="319"/>
      <c r="DB102" s="319"/>
      <c r="DC102" s="319"/>
    </row>
    <row r="103" spans="1:107" s="299" customFormat="1" ht="15.75">
      <c r="A103" s="314"/>
      <c r="B103" s="333"/>
      <c r="C103" s="312"/>
      <c r="D103" s="104"/>
      <c r="E103" s="108"/>
      <c r="F103" s="336"/>
      <c r="G103" s="337"/>
      <c r="H103" s="337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337"/>
      <c r="W103" s="337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337"/>
      <c r="AI103" s="337"/>
      <c r="AJ103" s="337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337"/>
      <c r="AV103" s="337"/>
      <c r="AW103" s="337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337"/>
      <c r="BI103" s="337"/>
      <c r="BJ103" s="337"/>
      <c r="BK103" s="340"/>
      <c r="BL103" s="336"/>
      <c r="BM103" s="337"/>
      <c r="BN103" s="337"/>
      <c r="BO103" s="337"/>
      <c r="BP103" s="337"/>
      <c r="BQ103" s="337"/>
      <c r="BR103" s="337"/>
      <c r="BS103" s="337"/>
      <c r="BT103" s="340"/>
      <c r="BU103" s="336"/>
      <c r="BV103" s="337"/>
      <c r="BW103" s="337"/>
      <c r="BX103" s="337"/>
      <c r="BY103" s="337"/>
      <c r="BZ103" s="337"/>
      <c r="CA103" s="369"/>
      <c r="CB103" s="336"/>
      <c r="CC103" s="337"/>
      <c r="CD103" s="337"/>
      <c r="CE103" s="337"/>
      <c r="CF103" s="337"/>
      <c r="CG103" s="337"/>
      <c r="CH103" s="337"/>
      <c r="CI103" s="340"/>
      <c r="CJ103" s="341"/>
      <c r="CK103" s="13"/>
      <c r="CL103" s="342"/>
      <c r="CM103" s="342"/>
      <c r="CN103" s="342"/>
      <c r="CO103" s="343"/>
      <c r="CP103" s="337"/>
      <c r="CQ103" s="337"/>
      <c r="CR103" s="337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s="299" customFormat="1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s="299" customFormat="1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s="299" customFormat="1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s="299" customFormat="1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s="299" customFormat="1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s="299" customFormat="1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s="299" customFormat="1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s="299" customFormat="1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s="299" customFormat="1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s="299" customFormat="1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s="299" customFormat="1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61"/>
      <c r="B115" s="12"/>
      <c r="C115" s="20"/>
      <c r="D115" s="104"/>
      <c r="E115" s="108"/>
      <c r="F115" s="30"/>
      <c r="G115" s="250"/>
      <c r="H115" s="250"/>
      <c r="I115" s="44"/>
      <c r="J115" s="44"/>
      <c r="K115" s="44"/>
      <c r="L115" s="50"/>
      <c r="M115" s="50"/>
      <c r="N115" s="44"/>
      <c r="O115" s="44"/>
      <c r="P115" s="44"/>
      <c r="Q115" s="44"/>
      <c r="R115" s="44"/>
      <c r="S115" s="44"/>
      <c r="T115" s="44"/>
      <c r="U115" s="30"/>
      <c r="V115" s="250"/>
      <c r="W115" s="250"/>
      <c r="X115" s="44"/>
      <c r="Y115" s="44"/>
      <c r="Z115" s="44"/>
      <c r="AA115" s="44"/>
      <c r="AB115" s="44"/>
      <c r="AC115" s="44"/>
      <c r="AD115" s="44"/>
      <c r="AE115" s="44"/>
      <c r="AF115" s="44"/>
      <c r="AG115" s="30"/>
      <c r="AH115" s="250"/>
      <c r="AI115" s="250"/>
      <c r="AJ115" s="250"/>
      <c r="AK115" s="44"/>
      <c r="AL115" s="44"/>
      <c r="AM115" s="44"/>
      <c r="AN115" s="44"/>
      <c r="AO115" s="44"/>
      <c r="AP115" s="44"/>
      <c r="AQ115" s="44"/>
      <c r="AR115" s="44"/>
      <c r="AS115" s="44"/>
      <c r="AT115" s="30"/>
      <c r="AU115" s="250"/>
      <c r="AV115" s="250"/>
      <c r="AW115" s="250"/>
      <c r="AX115" s="44"/>
      <c r="AY115" s="44"/>
      <c r="AZ115" s="44"/>
      <c r="BA115" s="44"/>
      <c r="BB115" s="44"/>
      <c r="BC115" s="44"/>
      <c r="BD115" s="44"/>
      <c r="BE115" s="44"/>
      <c r="BF115" s="44"/>
      <c r="BG115" s="30"/>
      <c r="BH115" s="250"/>
      <c r="BI115" s="250"/>
      <c r="BJ115" s="250"/>
      <c r="BK115" s="31"/>
      <c r="BL115" s="30"/>
      <c r="BM115" s="250"/>
      <c r="BN115" s="250"/>
      <c r="BO115" s="250"/>
      <c r="BP115" s="250"/>
      <c r="BQ115" s="250"/>
      <c r="BR115" s="250"/>
      <c r="BS115" s="250"/>
      <c r="BT115" s="31"/>
      <c r="BU115" s="30"/>
      <c r="BV115" s="250"/>
      <c r="BW115" s="250"/>
      <c r="BX115" s="250"/>
      <c r="BY115" s="250"/>
      <c r="BZ115" s="250"/>
      <c r="CA115" s="369"/>
      <c r="CB115" s="30"/>
      <c r="CC115" s="250"/>
      <c r="CD115" s="250"/>
      <c r="CE115" s="250"/>
      <c r="CF115" s="250"/>
      <c r="CG115" s="250"/>
      <c r="CH115" s="250"/>
      <c r="CI115" s="31"/>
      <c r="CJ115" s="95"/>
      <c r="CK115" s="13"/>
      <c r="CL115" s="72"/>
      <c r="CM115" s="72"/>
      <c r="CN115" s="72"/>
      <c r="CO115" s="80"/>
      <c r="CP115" s="545"/>
      <c r="CQ115" s="250"/>
      <c r="CR115" s="250"/>
      <c r="CS115" s="340"/>
      <c r="CT115" s="81"/>
      <c r="CU115" s="1"/>
      <c r="CV115" s="1"/>
      <c r="CW115" s="82"/>
      <c r="CX115" s="99"/>
      <c r="CY115" s="319"/>
      <c r="CZ115" s="319"/>
      <c r="DA115" s="319"/>
      <c r="DB115" s="319"/>
      <c r="DC115" s="319"/>
    </row>
    <row r="116" spans="1:107" ht="15.75">
      <c r="A116" s="61"/>
      <c r="B116" s="12"/>
      <c r="C116" s="20"/>
      <c r="D116" s="104"/>
      <c r="E116" s="108"/>
      <c r="F116" s="30"/>
      <c r="G116" s="250"/>
      <c r="H116" s="250"/>
      <c r="I116" s="44"/>
      <c r="J116" s="44"/>
      <c r="K116" s="44"/>
      <c r="L116" s="50"/>
      <c r="M116" s="50"/>
      <c r="N116" s="44"/>
      <c r="O116" s="44"/>
      <c r="P116" s="44"/>
      <c r="Q116" s="44"/>
      <c r="R116" s="44"/>
      <c r="S116" s="44"/>
      <c r="T116" s="44"/>
      <c r="U116" s="30"/>
      <c r="V116" s="250"/>
      <c r="W116" s="250"/>
      <c r="X116" s="44"/>
      <c r="Y116" s="44"/>
      <c r="Z116" s="44"/>
      <c r="AA116" s="44"/>
      <c r="AB116" s="44"/>
      <c r="AC116" s="44"/>
      <c r="AD116" s="44"/>
      <c r="AE116" s="44"/>
      <c r="AF116" s="44"/>
      <c r="AG116" s="30"/>
      <c r="AH116" s="250"/>
      <c r="AI116" s="250"/>
      <c r="AJ116" s="250"/>
      <c r="AK116" s="44"/>
      <c r="AL116" s="44"/>
      <c r="AM116" s="44"/>
      <c r="AN116" s="44"/>
      <c r="AO116" s="44"/>
      <c r="AP116" s="44"/>
      <c r="AQ116" s="44"/>
      <c r="AR116" s="44"/>
      <c r="AS116" s="44"/>
      <c r="AT116" s="30"/>
      <c r="AU116" s="250"/>
      <c r="AV116" s="250"/>
      <c r="AW116" s="250"/>
      <c r="AX116" s="44"/>
      <c r="AY116" s="44"/>
      <c r="AZ116" s="44"/>
      <c r="BA116" s="44"/>
      <c r="BB116" s="44"/>
      <c r="BC116" s="44"/>
      <c r="BD116" s="44"/>
      <c r="BE116" s="44"/>
      <c r="BF116" s="44"/>
      <c r="BG116" s="30"/>
      <c r="BH116" s="250"/>
      <c r="BI116" s="250"/>
      <c r="BJ116" s="250"/>
      <c r="BK116" s="31"/>
      <c r="BL116" s="30"/>
      <c r="BM116" s="250"/>
      <c r="BN116" s="250"/>
      <c r="BO116" s="250"/>
      <c r="BP116" s="250"/>
      <c r="BQ116" s="250"/>
      <c r="BR116" s="250"/>
      <c r="BS116" s="250"/>
      <c r="BT116" s="31"/>
      <c r="BU116" s="30"/>
      <c r="BV116" s="250"/>
      <c r="BW116" s="250"/>
      <c r="BX116" s="250"/>
      <c r="BY116" s="250"/>
      <c r="BZ116" s="250"/>
      <c r="CA116" s="369"/>
      <c r="CB116" s="30"/>
      <c r="CC116" s="250"/>
      <c r="CD116" s="250"/>
      <c r="CE116" s="250"/>
      <c r="CF116" s="250"/>
      <c r="CG116" s="250"/>
      <c r="CH116" s="250"/>
      <c r="CI116" s="31"/>
      <c r="CJ116" s="95"/>
      <c r="CK116" s="13"/>
      <c r="CL116" s="72"/>
      <c r="CM116" s="72"/>
      <c r="CN116" s="72"/>
      <c r="CO116" s="80"/>
      <c r="CP116" s="545"/>
      <c r="CQ116" s="250"/>
      <c r="CR116" s="250"/>
      <c r="CS116" s="340"/>
      <c r="CT116" s="81"/>
      <c r="CU116" s="1"/>
      <c r="CV116" s="1"/>
      <c r="CW116" s="82"/>
      <c r="CX116" s="99"/>
      <c r="CY116" s="319"/>
      <c r="CZ116" s="319"/>
      <c r="DA116" s="319"/>
      <c r="DB116" s="319"/>
      <c r="DC116" s="319"/>
    </row>
    <row r="117" spans="1:107" ht="15.75">
      <c r="A117" s="61"/>
      <c r="B117" s="12"/>
      <c r="C117" s="20"/>
      <c r="D117" s="104"/>
      <c r="E117" s="108"/>
      <c r="F117" s="30"/>
      <c r="G117" s="250"/>
      <c r="H117" s="250"/>
      <c r="I117" s="44"/>
      <c r="J117" s="44"/>
      <c r="K117" s="44"/>
      <c r="L117" s="50"/>
      <c r="M117" s="50"/>
      <c r="N117" s="44"/>
      <c r="O117" s="44"/>
      <c r="P117" s="44"/>
      <c r="Q117" s="44"/>
      <c r="R117" s="44"/>
      <c r="S117" s="44"/>
      <c r="T117" s="44"/>
      <c r="U117" s="30"/>
      <c r="V117" s="250"/>
      <c r="W117" s="250"/>
      <c r="X117" s="44"/>
      <c r="Y117" s="44"/>
      <c r="Z117" s="44"/>
      <c r="AA117" s="44"/>
      <c r="AB117" s="44"/>
      <c r="AC117" s="44"/>
      <c r="AD117" s="44"/>
      <c r="AE117" s="44"/>
      <c r="AF117" s="44"/>
      <c r="AG117" s="30"/>
      <c r="AH117" s="250"/>
      <c r="AI117" s="250"/>
      <c r="AJ117" s="250"/>
      <c r="AK117" s="44"/>
      <c r="AL117" s="44"/>
      <c r="AM117" s="44"/>
      <c r="AN117" s="44"/>
      <c r="AO117" s="44"/>
      <c r="AP117" s="44"/>
      <c r="AQ117" s="44"/>
      <c r="AR117" s="44"/>
      <c r="AS117" s="44"/>
      <c r="AT117" s="30"/>
      <c r="AU117" s="250"/>
      <c r="AV117" s="250"/>
      <c r="AW117" s="250"/>
      <c r="AX117" s="44"/>
      <c r="AY117" s="44"/>
      <c r="AZ117" s="44"/>
      <c r="BA117" s="44"/>
      <c r="BB117" s="44"/>
      <c r="BC117" s="44"/>
      <c r="BD117" s="44"/>
      <c r="BE117" s="44"/>
      <c r="BF117" s="44"/>
      <c r="BG117" s="30"/>
      <c r="BH117" s="250"/>
      <c r="BI117" s="250"/>
      <c r="BJ117" s="250"/>
      <c r="BK117" s="31"/>
      <c r="BL117" s="30"/>
      <c r="BM117" s="250"/>
      <c r="BN117" s="250"/>
      <c r="BO117" s="250"/>
      <c r="BP117" s="250"/>
      <c r="BQ117" s="250"/>
      <c r="BR117" s="250"/>
      <c r="BS117" s="250"/>
      <c r="BT117" s="31"/>
      <c r="BU117" s="30"/>
      <c r="BV117" s="250"/>
      <c r="BW117" s="250"/>
      <c r="BX117" s="250"/>
      <c r="BY117" s="250"/>
      <c r="BZ117" s="250"/>
      <c r="CA117" s="369"/>
      <c r="CB117" s="30"/>
      <c r="CC117" s="250"/>
      <c r="CD117" s="250"/>
      <c r="CE117" s="250"/>
      <c r="CF117" s="250"/>
      <c r="CG117" s="250"/>
      <c r="CH117" s="250"/>
      <c r="CI117" s="31"/>
      <c r="CJ117" s="95"/>
      <c r="CK117" s="88"/>
      <c r="CL117" s="72"/>
      <c r="CM117" s="72"/>
      <c r="CN117" s="72"/>
      <c r="CO117" s="80"/>
      <c r="CP117" s="250"/>
      <c r="CQ117" s="250"/>
      <c r="CR117" s="250"/>
      <c r="CS117" s="31"/>
      <c r="CT117" s="81"/>
      <c r="CU117" s="1"/>
      <c r="CV117" s="1"/>
      <c r="CW117" s="82"/>
      <c r="CX117" s="99"/>
      <c r="CY117" s="319"/>
      <c r="CZ117" s="319"/>
      <c r="DA117" s="319"/>
      <c r="DB117" s="319"/>
      <c r="DC117" s="319"/>
    </row>
    <row r="118" spans="1:107" ht="15.75">
      <c r="A118" s="61"/>
      <c r="B118" s="12"/>
      <c r="C118" s="20"/>
      <c r="D118" s="104"/>
      <c r="E118" s="108"/>
      <c r="F118" s="30"/>
      <c r="G118" s="250"/>
      <c r="H118" s="250"/>
      <c r="I118" s="44"/>
      <c r="J118" s="44"/>
      <c r="K118" s="44"/>
      <c r="L118" s="50"/>
      <c r="M118" s="50"/>
      <c r="N118" s="44"/>
      <c r="O118" s="44"/>
      <c r="P118" s="44"/>
      <c r="Q118" s="44"/>
      <c r="R118" s="44"/>
      <c r="S118" s="44"/>
      <c r="T118" s="44"/>
      <c r="U118" s="30"/>
      <c r="V118" s="250"/>
      <c r="W118" s="250"/>
      <c r="X118" s="44"/>
      <c r="Y118" s="44"/>
      <c r="Z118" s="44"/>
      <c r="AA118" s="44"/>
      <c r="AB118" s="44"/>
      <c r="AC118" s="44"/>
      <c r="AD118" s="44"/>
      <c r="AE118" s="44"/>
      <c r="AF118" s="44"/>
      <c r="AG118" s="30"/>
      <c r="AH118" s="250"/>
      <c r="AI118" s="250"/>
      <c r="AJ118" s="250"/>
      <c r="AK118" s="44"/>
      <c r="AL118" s="44"/>
      <c r="AM118" s="44"/>
      <c r="AN118" s="44"/>
      <c r="AO118" s="44"/>
      <c r="AP118" s="44"/>
      <c r="AQ118" s="44"/>
      <c r="AR118" s="44"/>
      <c r="AS118" s="44"/>
      <c r="AT118" s="30"/>
      <c r="AU118" s="250"/>
      <c r="AV118" s="250"/>
      <c r="AW118" s="250"/>
      <c r="AX118" s="44"/>
      <c r="AY118" s="44"/>
      <c r="AZ118" s="44"/>
      <c r="BA118" s="44"/>
      <c r="BB118" s="44"/>
      <c r="BC118" s="44"/>
      <c r="BD118" s="44"/>
      <c r="BE118" s="44"/>
      <c r="BF118" s="44"/>
      <c r="BG118" s="30"/>
      <c r="BH118" s="250"/>
      <c r="BI118" s="250"/>
      <c r="BJ118" s="250"/>
      <c r="BK118" s="31"/>
      <c r="BL118" s="30"/>
      <c r="BM118" s="250"/>
      <c r="BN118" s="250"/>
      <c r="BO118" s="250"/>
      <c r="BP118" s="250"/>
      <c r="BQ118" s="250"/>
      <c r="BR118" s="250"/>
      <c r="BS118" s="250"/>
      <c r="BT118" s="31"/>
      <c r="BU118" s="30"/>
      <c r="BV118" s="250"/>
      <c r="BW118" s="250"/>
      <c r="BX118" s="250"/>
      <c r="BY118" s="250"/>
      <c r="BZ118" s="250"/>
      <c r="CA118" s="369"/>
      <c r="CB118" s="30"/>
      <c r="CC118" s="250"/>
      <c r="CD118" s="250"/>
      <c r="CE118" s="250"/>
      <c r="CF118" s="250"/>
      <c r="CG118" s="250"/>
      <c r="CH118" s="250"/>
      <c r="CI118" s="31"/>
      <c r="CJ118" s="95"/>
      <c r="CK118" s="88"/>
      <c r="CL118" s="72"/>
      <c r="CM118" s="72"/>
      <c r="CN118" s="72"/>
      <c r="CO118" s="80"/>
      <c r="CP118" s="250"/>
      <c r="CQ118" s="250"/>
      <c r="CR118" s="250"/>
      <c r="CS118" s="31"/>
      <c r="CT118" s="81"/>
      <c r="CU118" s="1"/>
      <c r="CV118" s="1"/>
      <c r="CW118" s="82"/>
      <c r="CX118" s="99"/>
      <c r="CY118" s="319"/>
      <c r="CZ118" s="319"/>
      <c r="DA118" s="319"/>
      <c r="DB118" s="319"/>
      <c r="DC118" s="319"/>
    </row>
    <row r="119" spans="1:107" ht="15.75">
      <c r="A119" s="61"/>
      <c r="B119" s="12"/>
      <c r="C119" s="20"/>
      <c r="D119" s="104"/>
      <c r="E119" s="108"/>
      <c r="F119" s="30"/>
      <c r="G119" s="273"/>
      <c r="H119" s="273"/>
      <c r="I119" s="44"/>
      <c r="J119" s="44"/>
      <c r="K119" s="44"/>
      <c r="L119" s="50"/>
      <c r="M119" s="50"/>
      <c r="N119" s="44"/>
      <c r="O119" s="44"/>
      <c r="P119" s="44"/>
      <c r="Q119" s="44"/>
      <c r="R119" s="44"/>
      <c r="S119" s="44"/>
      <c r="T119" s="44"/>
      <c r="U119" s="30"/>
      <c r="V119" s="273"/>
      <c r="W119" s="273"/>
      <c r="X119" s="44"/>
      <c r="Y119" s="44"/>
      <c r="Z119" s="44"/>
      <c r="AA119" s="44"/>
      <c r="AB119" s="44"/>
      <c r="AC119" s="44"/>
      <c r="AD119" s="44"/>
      <c r="AE119" s="44"/>
      <c r="AF119" s="44"/>
      <c r="AG119" s="30"/>
      <c r="AH119" s="273"/>
      <c r="AI119" s="273"/>
      <c r="AJ119" s="273"/>
      <c r="AK119" s="44"/>
      <c r="AL119" s="44"/>
      <c r="AM119" s="44"/>
      <c r="AN119" s="44"/>
      <c r="AO119" s="44"/>
      <c r="AP119" s="44"/>
      <c r="AQ119" s="44"/>
      <c r="AR119" s="44"/>
      <c r="AS119" s="44"/>
      <c r="AT119" s="30"/>
      <c r="AU119" s="273"/>
      <c r="AV119" s="273"/>
      <c r="AW119" s="273"/>
      <c r="AX119" s="44"/>
      <c r="AY119" s="44"/>
      <c r="AZ119" s="44"/>
      <c r="BA119" s="44"/>
      <c r="BB119" s="44"/>
      <c r="BC119" s="44"/>
      <c r="BD119" s="44"/>
      <c r="BE119" s="44"/>
      <c r="BF119" s="44"/>
      <c r="BG119" s="30"/>
      <c r="BH119" s="273"/>
      <c r="BI119" s="273"/>
      <c r="BJ119" s="273"/>
      <c r="BK119" s="31"/>
      <c r="BL119" s="30"/>
      <c r="BM119" s="273"/>
      <c r="BN119" s="273"/>
      <c r="BO119" s="273"/>
      <c r="BP119" s="273"/>
      <c r="BQ119" s="273"/>
      <c r="BR119" s="273"/>
      <c r="BS119" s="273"/>
      <c r="BT119" s="31"/>
      <c r="BU119" s="30"/>
      <c r="BV119" s="273"/>
      <c r="BW119" s="273"/>
      <c r="BX119" s="273"/>
      <c r="BY119" s="273"/>
      <c r="BZ119" s="273"/>
      <c r="CA119" s="369"/>
      <c r="CB119" s="30"/>
      <c r="CC119" s="273"/>
      <c r="CD119" s="273"/>
      <c r="CE119" s="273"/>
      <c r="CF119" s="273"/>
      <c r="CG119" s="273"/>
      <c r="CH119" s="273"/>
      <c r="CI119" s="31"/>
      <c r="CJ119" s="95"/>
      <c r="CK119" s="13"/>
      <c r="CL119" s="72"/>
      <c r="CM119" s="72"/>
      <c r="CN119" s="72"/>
      <c r="CO119" s="80"/>
      <c r="CP119" s="273"/>
      <c r="CQ119" s="273"/>
      <c r="CR119" s="273"/>
      <c r="CS119" s="31"/>
      <c r="CT119" s="81"/>
      <c r="CU119" s="1"/>
      <c r="CV119" s="1"/>
      <c r="CW119" s="82"/>
      <c r="CX119" s="99"/>
      <c r="CY119" s="319"/>
      <c r="CZ119" s="319"/>
      <c r="DA119" s="319"/>
      <c r="DB119" s="319"/>
      <c r="DC119" s="319"/>
    </row>
    <row r="120" spans="1:107" s="299" customFormat="1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s="299" customFormat="1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s="299" customFormat="1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s="299" customFormat="1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s="299" customFormat="1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s="299" customFormat="1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s="299" customFormat="1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s="299" customFormat="1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s="299" customFormat="1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s="299" customFormat="1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s="299" customFormat="1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s="299" customFormat="1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s="299" customFormat="1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s="299" customFormat="1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s="299" customFormat="1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s="299" customFormat="1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61"/>
      <c r="B136" s="12"/>
      <c r="C136" s="20"/>
      <c r="D136" s="104"/>
      <c r="E136" s="108"/>
      <c r="F136" s="30"/>
      <c r="G136" s="250"/>
      <c r="H136" s="250"/>
      <c r="I136" s="44"/>
      <c r="J136" s="44"/>
      <c r="K136" s="44"/>
      <c r="L136" s="50"/>
      <c r="M136" s="50"/>
      <c r="N136" s="44"/>
      <c r="O136" s="44"/>
      <c r="P136" s="44"/>
      <c r="Q136" s="44"/>
      <c r="R136" s="44"/>
      <c r="S136" s="44"/>
      <c r="T136" s="44"/>
      <c r="U136" s="30"/>
      <c r="V136" s="250"/>
      <c r="W136" s="250"/>
      <c r="X136" s="44"/>
      <c r="Y136" s="44"/>
      <c r="Z136" s="44"/>
      <c r="AA136" s="44"/>
      <c r="AB136" s="44"/>
      <c r="AC136" s="44"/>
      <c r="AD136" s="44"/>
      <c r="AE136" s="44"/>
      <c r="AF136" s="44"/>
      <c r="AG136" s="30"/>
      <c r="AH136" s="250"/>
      <c r="AI136" s="250"/>
      <c r="AJ136" s="250"/>
      <c r="AK136" s="44"/>
      <c r="AL136" s="44"/>
      <c r="AM136" s="44"/>
      <c r="AN136" s="44"/>
      <c r="AO136" s="44"/>
      <c r="AP136" s="44"/>
      <c r="AQ136" s="44"/>
      <c r="AR136" s="44"/>
      <c r="AS136" s="44"/>
      <c r="AT136" s="30"/>
      <c r="AU136" s="250"/>
      <c r="AV136" s="250"/>
      <c r="AW136" s="250"/>
      <c r="AX136" s="44"/>
      <c r="AY136" s="44"/>
      <c r="AZ136" s="44"/>
      <c r="BA136" s="44"/>
      <c r="BB136" s="44"/>
      <c r="BC136" s="44"/>
      <c r="BD136" s="44"/>
      <c r="BE136" s="44"/>
      <c r="BF136" s="44"/>
      <c r="BG136" s="30"/>
      <c r="BH136" s="250"/>
      <c r="BI136" s="250"/>
      <c r="BJ136" s="250"/>
      <c r="BK136" s="31"/>
      <c r="BL136" s="30"/>
      <c r="BM136" s="250"/>
      <c r="BN136" s="250"/>
      <c r="BO136" s="250"/>
      <c r="BP136" s="250"/>
      <c r="BQ136" s="250"/>
      <c r="BR136" s="250"/>
      <c r="BS136" s="250"/>
      <c r="BT136" s="31"/>
      <c r="BU136" s="30"/>
      <c r="BV136" s="250"/>
      <c r="BW136" s="250"/>
      <c r="BX136" s="250"/>
      <c r="BY136" s="250"/>
      <c r="BZ136" s="250"/>
      <c r="CA136" s="369"/>
      <c r="CB136" s="30"/>
      <c r="CC136" s="250"/>
      <c r="CD136" s="250"/>
      <c r="CE136" s="250"/>
      <c r="CF136" s="250"/>
      <c r="CG136" s="250"/>
      <c r="CH136" s="250"/>
      <c r="CI136" s="31"/>
      <c r="CJ136" s="95"/>
      <c r="CK136" s="13"/>
      <c r="CL136" s="72"/>
      <c r="CM136" s="72"/>
      <c r="CN136" s="72"/>
      <c r="CO136" s="80"/>
      <c r="CP136" s="250"/>
      <c r="CQ136" s="250"/>
      <c r="CR136" s="250"/>
      <c r="CS136" s="31"/>
      <c r="CT136" s="81"/>
      <c r="CU136" s="1"/>
      <c r="CV136" s="1"/>
      <c r="CW136" s="82"/>
      <c r="CX136" s="99"/>
      <c r="CY136" s="319"/>
      <c r="CZ136" s="319"/>
      <c r="DA136" s="319"/>
      <c r="DB136" s="319"/>
      <c r="DC136" s="319"/>
    </row>
    <row r="137" spans="1:107" ht="15.75">
      <c r="A137" s="61"/>
      <c r="B137" s="12"/>
      <c r="C137" s="20"/>
      <c r="D137" s="104"/>
      <c r="E137" s="108"/>
      <c r="F137" s="30"/>
      <c r="G137" s="250"/>
      <c r="H137" s="250"/>
      <c r="I137" s="44"/>
      <c r="J137" s="44"/>
      <c r="K137" s="44"/>
      <c r="L137" s="50"/>
      <c r="M137" s="50"/>
      <c r="N137" s="44"/>
      <c r="O137" s="44"/>
      <c r="P137" s="44"/>
      <c r="Q137" s="44"/>
      <c r="R137" s="44"/>
      <c r="S137" s="44"/>
      <c r="T137" s="44"/>
      <c r="U137" s="30"/>
      <c r="V137" s="250"/>
      <c r="W137" s="250"/>
      <c r="X137" s="44"/>
      <c r="Y137" s="44"/>
      <c r="Z137" s="44"/>
      <c r="AA137" s="44"/>
      <c r="AB137" s="44"/>
      <c r="AC137" s="44"/>
      <c r="AD137" s="44"/>
      <c r="AE137" s="44"/>
      <c r="AF137" s="44"/>
      <c r="AG137" s="30"/>
      <c r="AH137" s="250"/>
      <c r="AI137" s="250"/>
      <c r="AJ137" s="250"/>
      <c r="AK137" s="44"/>
      <c r="AL137" s="44"/>
      <c r="AM137" s="44"/>
      <c r="AN137" s="44"/>
      <c r="AO137" s="44"/>
      <c r="AP137" s="44"/>
      <c r="AQ137" s="44"/>
      <c r="AR137" s="44"/>
      <c r="AS137" s="44"/>
      <c r="AT137" s="30"/>
      <c r="AU137" s="250"/>
      <c r="AV137" s="250"/>
      <c r="AW137" s="250"/>
      <c r="AX137" s="44"/>
      <c r="AY137" s="44"/>
      <c r="AZ137" s="44"/>
      <c r="BA137" s="44"/>
      <c r="BB137" s="44"/>
      <c r="BC137" s="44"/>
      <c r="BD137" s="44"/>
      <c r="BE137" s="44"/>
      <c r="BF137" s="44"/>
      <c r="BG137" s="30"/>
      <c r="BH137" s="250"/>
      <c r="BI137" s="250"/>
      <c r="BJ137" s="273"/>
      <c r="BK137" s="31"/>
      <c r="BL137" s="30"/>
      <c r="BM137" s="250"/>
      <c r="BN137" s="250"/>
      <c r="BO137" s="250"/>
      <c r="BP137" s="250"/>
      <c r="BQ137" s="250"/>
      <c r="BR137" s="250"/>
      <c r="BS137" s="250"/>
      <c r="BT137" s="31"/>
      <c r="BU137" s="30"/>
      <c r="BV137" s="250"/>
      <c r="BW137" s="250"/>
      <c r="BX137" s="250"/>
      <c r="BY137" s="250"/>
      <c r="BZ137" s="250"/>
      <c r="CA137" s="369"/>
      <c r="CB137" s="30"/>
      <c r="CC137" s="250"/>
      <c r="CD137" s="250"/>
      <c r="CE137" s="250"/>
      <c r="CF137" s="250"/>
      <c r="CG137" s="250"/>
      <c r="CH137" s="250"/>
      <c r="CI137" s="31"/>
      <c r="CJ137" s="95"/>
      <c r="CK137" s="13"/>
      <c r="CL137" s="72"/>
      <c r="CM137" s="72"/>
      <c r="CN137" s="72"/>
      <c r="CO137" s="80"/>
      <c r="CP137" s="273"/>
      <c r="CQ137" s="273"/>
      <c r="CR137" s="273"/>
      <c r="CS137" s="31"/>
      <c r="CT137" s="81"/>
      <c r="CU137" s="1"/>
      <c r="CV137" s="1"/>
      <c r="CW137" s="82"/>
      <c r="CX137" s="99"/>
      <c r="CY137" s="319"/>
      <c r="CZ137" s="319"/>
      <c r="DA137" s="319"/>
      <c r="DB137" s="319"/>
      <c r="DC137" s="319"/>
    </row>
    <row r="138" spans="1:107" ht="15.75">
      <c r="A138" s="61"/>
      <c r="B138" s="12"/>
      <c r="C138" s="20"/>
      <c r="D138" s="104"/>
      <c r="E138" s="108"/>
      <c r="F138" s="30"/>
      <c r="G138" s="273"/>
      <c r="H138" s="273"/>
      <c r="I138" s="44"/>
      <c r="J138" s="44"/>
      <c r="K138" s="44"/>
      <c r="L138" s="50"/>
      <c r="M138" s="50"/>
      <c r="N138" s="44"/>
      <c r="O138" s="44"/>
      <c r="P138" s="44"/>
      <c r="Q138" s="44"/>
      <c r="R138" s="44"/>
      <c r="S138" s="44"/>
      <c r="T138" s="44"/>
      <c r="U138" s="30"/>
      <c r="V138" s="273"/>
      <c r="W138" s="273"/>
      <c r="X138" s="44"/>
      <c r="Y138" s="44"/>
      <c r="Z138" s="44"/>
      <c r="AA138" s="44"/>
      <c r="AB138" s="44"/>
      <c r="AC138" s="44"/>
      <c r="AD138" s="44"/>
      <c r="AE138" s="44"/>
      <c r="AF138" s="44"/>
      <c r="AG138" s="30"/>
      <c r="AH138" s="273"/>
      <c r="AI138" s="273"/>
      <c r="AJ138" s="273"/>
      <c r="AK138" s="44"/>
      <c r="AL138" s="44"/>
      <c r="AM138" s="44"/>
      <c r="AN138" s="44"/>
      <c r="AO138" s="44"/>
      <c r="AP138" s="44"/>
      <c r="AQ138" s="44"/>
      <c r="AR138" s="44"/>
      <c r="AS138" s="44"/>
      <c r="AT138" s="30"/>
      <c r="AU138" s="273"/>
      <c r="AV138" s="273"/>
      <c r="AW138" s="273"/>
      <c r="AX138" s="44"/>
      <c r="AY138" s="44"/>
      <c r="AZ138" s="44"/>
      <c r="BA138" s="44"/>
      <c r="BB138" s="44"/>
      <c r="BC138" s="44"/>
      <c r="BD138" s="44"/>
      <c r="BE138" s="44"/>
      <c r="BF138" s="44"/>
      <c r="BG138" s="30"/>
      <c r="BH138" s="273"/>
      <c r="BI138" s="273"/>
      <c r="BJ138" s="273"/>
      <c r="BK138" s="31"/>
      <c r="BL138" s="30"/>
      <c r="BM138" s="273"/>
      <c r="BN138" s="273"/>
      <c r="BO138" s="273"/>
      <c r="BP138" s="273"/>
      <c r="BQ138" s="273"/>
      <c r="BR138" s="273"/>
      <c r="BS138" s="273"/>
      <c r="BT138" s="31"/>
      <c r="BU138" s="30"/>
      <c r="BV138" s="273"/>
      <c r="BW138" s="273"/>
      <c r="BX138" s="273"/>
      <c r="BY138" s="273"/>
      <c r="BZ138" s="273"/>
      <c r="CA138" s="369"/>
      <c r="CB138" s="30"/>
      <c r="CC138" s="273"/>
      <c r="CD138" s="273"/>
      <c r="CE138" s="273"/>
      <c r="CF138" s="273"/>
      <c r="CG138" s="273"/>
      <c r="CH138" s="273"/>
      <c r="CI138" s="31"/>
      <c r="CJ138" s="95"/>
      <c r="CK138" s="13"/>
      <c r="CL138" s="72"/>
      <c r="CM138" s="72"/>
      <c r="CN138" s="72"/>
      <c r="CO138" s="80"/>
      <c r="CP138" s="273"/>
      <c r="CQ138" s="273"/>
      <c r="CR138" s="273"/>
      <c r="CS138" s="31"/>
      <c r="CT138" s="81"/>
      <c r="CU138" s="1"/>
      <c r="CV138" s="1"/>
      <c r="CW138" s="82"/>
      <c r="CX138" s="99"/>
      <c r="CY138" s="319"/>
      <c r="CZ138" s="319"/>
      <c r="DA138" s="319"/>
      <c r="DB138" s="319"/>
      <c r="DC138" s="319"/>
    </row>
    <row r="139" spans="1:107" ht="15.75">
      <c r="A139" s="61"/>
      <c r="B139" s="12"/>
      <c r="C139" s="20"/>
      <c r="D139" s="104"/>
      <c r="E139" s="108"/>
      <c r="F139" s="30"/>
      <c r="G139" s="273"/>
      <c r="H139" s="273"/>
      <c r="I139" s="44"/>
      <c r="J139" s="44"/>
      <c r="K139" s="44"/>
      <c r="L139" s="50"/>
      <c r="M139" s="50"/>
      <c r="N139" s="44"/>
      <c r="O139" s="44"/>
      <c r="P139" s="44"/>
      <c r="Q139" s="44"/>
      <c r="R139" s="44"/>
      <c r="S139" s="44"/>
      <c r="T139" s="44"/>
      <c r="U139" s="30"/>
      <c r="V139" s="273"/>
      <c r="W139" s="273"/>
      <c r="X139" s="44"/>
      <c r="Y139" s="44"/>
      <c r="Z139" s="44"/>
      <c r="AA139" s="44"/>
      <c r="AB139" s="44"/>
      <c r="AC139" s="44"/>
      <c r="AD139" s="44"/>
      <c r="AE139" s="44"/>
      <c r="AF139" s="44"/>
      <c r="AG139" s="30"/>
      <c r="AH139" s="273"/>
      <c r="AI139" s="273"/>
      <c r="AJ139" s="273"/>
      <c r="AK139" s="44"/>
      <c r="AL139" s="44"/>
      <c r="AM139" s="44"/>
      <c r="AN139" s="44"/>
      <c r="AO139" s="44"/>
      <c r="AP139" s="44"/>
      <c r="AQ139" s="44"/>
      <c r="AR139" s="44"/>
      <c r="AS139" s="44"/>
      <c r="AT139" s="30"/>
      <c r="AU139" s="273"/>
      <c r="AV139" s="273"/>
      <c r="AW139" s="273"/>
      <c r="AX139" s="44"/>
      <c r="AY139" s="44"/>
      <c r="AZ139" s="44"/>
      <c r="BA139" s="44"/>
      <c r="BB139" s="44"/>
      <c r="BC139" s="44"/>
      <c r="BD139" s="44"/>
      <c r="BE139" s="44"/>
      <c r="BF139" s="44"/>
      <c r="BG139" s="30"/>
      <c r="BH139" s="273"/>
      <c r="BI139" s="273"/>
      <c r="BJ139" s="273"/>
      <c r="BK139" s="31"/>
      <c r="BL139" s="30"/>
      <c r="BM139" s="273"/>
      <c r="BN139" s="273"/>
      <c r="BO139" s="273"/>
      <c r="BP139" s="273"/>
      <c r="BQ139" s="273"/>
      <c r="BR139" s="273"/>
      <c r="BS139" s="273"/>
      <c r="BT139" s="31"/>
      <c r="BU139" s="30"/>
      <c r="BV139" s="273"/>
      <c r="BW139" s="273"/>
      <c r="BX139" s="273"/>
      <c r="BY139" s="273"/>
      <c r="BZ139" s="273"/>
      <c r="CA139" s="369"/>
      <c r="CB139" s="30"/>
      <c r="CC139" s="273"/>
      <c r="CD139" s="273"/>
      <c r="CE139" s="273"/>
      <c r="CF139" s="273"/>
      <c r="CG139" s="273"/>
      <c r="CH139" s="273"/>
      <c r="CI139" s="31"/>
      <c r="CJ139" s="95"/>
      <c r="CK139" s="13"/>
      <c r="CL139" s="72"/>
      <c r="CM139" s="72"/>
      <c r="CN139" s="72"/>
      <c r="CO139" s="80"/>
      <c r="CP139" s="273"/>
      <c r="CQ139" s="273"/>
      <c r="CR139" s="273"/>
      <c r="CS139" s="31"/>
      <c r="CT139" s="81"/>
      <c r="CU139" s="1"/>
      <c r="CV139" s="1"/>
      <c r="CW139" s="82"/>
      <c r="CX139" s="99"/>
      <c r="CY139" s="319"/>
      <c r="CZ139" s="319"/>
      <c r="DA139" s="319"/>
      <c r="DB139" s="319"/>
      <c r="DC139" s="319"/>
    </row>
    <row r="140" spans="1:107" s="299" customFormat="1" ht="15.75">
      <c r="A140" s="314"/>
      <c r="B140" s="333"/>
      <c r="C140" s="312"/>
      <c r="D140" s="104"/>
      <c r="E140" s="108"/>
      <c r="F140" s="336"/>
      <c r="G140" s="337"/>
      <c r="H140" s="337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337"/>
      <c r="W140" s="337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337"/>
      <c r="AI140" s="337"/>
      <c r="AJ140" s="337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337"/>
      <c r="AV140" s="337"/>
      <c r="AW140" s="337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337"/>
      <c r="BI140" s="337"/>
      <c r="BJ140" s="337"/>
      <c r="BK140" s="340"/>
      <c r="BL140" s="336"/>
      <c r="BM140" s="337"/>
      <c r="BN140" s="337"/>
      <c r="BO140" s="337"/>
      <c r="BP140" s="337"/>
      <c r="BQ140" s="337"/>
      <c r="BR140" s="337"/>
      <c r="BS140" s="337"/>
      <c r="BT140" s="340"/>
      <c r="BU140" s="336"/>
      <c r="BV140" s="337"/>
      <c r="BW140" s="337"/>
      <c r="BX140" s="337"/>
      <c r="BY140" s="337"/>
      <c r="BZ140" s="337"/>
      <c r="CA140" s="369"/>
      <c r="CB140" s="336"/>
      <c r="CC140" s="337"/>
      <c r="CD140" s="337"/>
      <c r="CE140" s="337"/>
      <c r="CF140" s="337"/>
      <c r="CG140" s="337"/>
      <c r="CH140" s="337"/>
      <c r="CI140" s="340"/>
      <c r="CJ140" s="341"/>
      <c r="CK140" s="13"/>
      <c r="CL140" s="342"/>
      <c r="CM140" s="342"/>
      <c r="CN140" s="342"/>
      <c r="CO140" s="343"/>
      <c r="CP140" s="337"/>
      <c r="CQ140" s="337"/>
      <c r="CR140" s="337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61"/>
      <c r="B141" s="12"/>
      <c r="C141" s="20"/>
      <c r="D141" s="104"/>
      <c r="E141" s="108"/>
      <c r="F141" s="30"/>
      <c r="G141" s="250"/>
      <c r="H141" s="250"/>
      <c r="I141" s="44"/>
      <c r="J141" s="44"/>
      <c r="K141" s="44"/>
      <c r="L141" s="50"/>
      <c r="M141" s="50"/>
      <c r="N141" s="44"/>
      <c r="O141" s="44"/>
      <c r="P141" s="44"/>
      <c r="Q141" s="44"/>
      <c r="R141" s="44"/>
      <c r="S141" s="44"/>
      <c r="T141" s="44"/>
      <c r="U141" s="30"/>
      <c r="V141" s="250"/>
      <c r="W141" s="250"/>
      <c r="X141" s="44"/>
      <c r="Y141" s="44"/>
      <c r="Z141" s="44"/>
      <c r="AA141" s="44"/>
      <c r="AB141" s="44"/>
      <c r="AC141" s="44"/>
      <c r="AD141" s="44"/>
      <c r="AE141" s="44"/>
      <c r="AF141" s="44"/>
      <c r="AG141" s="30"/>
      <c r="AH141" s="250"/>
      <c r="AI141" s="250"/>
      <c r="AJ141" s="250"/>
      <c r="AK141" s="44"/>
      <c r="AL141" s="44"/>
      <c r="AM141" s="44"/>
      <c r="AN141" s="44"/>
      <c r="AO141" s="44"/>
      <c r="AP141" s="44"/>
      <c r="AQ141" s="44"/>
      <c r="AR141" s="44"/>
      <c r="AS141" s="44"/>
      <c r="AT141" s="30"/>
      <c r="AU141" s="250"/>
      <c r="AV141" s="250"/>
      <c r="AW141" s="250"/>
      <c r="AX141" s="44"/>
      <c r="AY141" s="44"/>
      <c r="AZ141" s="44"/>
      <c r="BA141" s="44"/>
      <c r="BB141" s="44"/>
      <c r="BC141" s="44"/>
      <c r="BD141" s="44"/>
      <c r="BE141" s="44"/>
      <c r="BF141" s="44"/>
      <c r="BG141" s="30"/>
      <c r="BH141" s="250"/>
      <c r="BI141" s="250"/>
      <c r="BJ141" s="250"/>
      <c r="BK141" s="31"/>
      <c r="BL141" s="30"/>
      <c r="BM141" s="250"/>
      <c r="BN141" s="250"/>
      <c r="BO141" s="250"/>
      <c r="BP141" s="250"/>
      <c r="BQ141" s="250"/>
      <c r="BR141" s="250"/>
      <c r="BS141" s="250"/>
      <c r="BT141" s="31"/>
      <c r="BU141" s="30"/>
      <c r="BV141" s="250"/>
      <c r="BW141" s="250"/>
      <c r="BX141" s="250"/>
      <c r="BY141" s="250"/>
      <c r="BZ141" s="250"/>
      <c r="CA141" s="369"/>
      <c r="CB141" s="30"/>
      <c r="CC141" s="250"/>
      <c r="CD141" s="250"/>
      <c r="CE141" s="250"/>
      <c r="CF141" s="250"/>
      <c r="CG141" s="250"/>
      <c r="CH141" s="250"/>
      <c r="CI141" s="31"/>
      <c r="CJ141" s="95"/>
      <c r="CK141" s="13"/>
      <c r="CL141" s="72"/>
      <c r="CM141" s="72"/>
      <c r="CN141" s="72"/>
      <c r="CO141" s="80"/>
      <c r="CP141" s="273"/>
      <c r="CQ141" s="273"/>
      <c r="CR141" s="273"/>
      <c r="CS141" s="31"/>
      <c r="CT141" s="81"/>
      <c r="CU141" s="1"/>
      <c r="CV141" s="1"/>
      <c r="CW141" s="82"/>
      <c r="CX141" s="99"/>
      <c r="CY141" s="319"/>
      <c r="CZ141" s="319"/>
      <c r="DA141" s="319"/>
      <c r="DB141" s="319"/>
      <c r="DC141" s="319"/>
    </row>
    <row r="142" spans="1:107" s="299" customFormat="1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s="299" customFormat="1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s="299" customFormat="1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61"/>
      <c r="B145" s="12"/>
      <c r="C145" s="20"/>
      <c r="D145" s="104"/>
      <c r="E145" s="108"/>
      <c r="F145" s="30"/>
      <c r="G145" s="273"/>
      <c r="H145" s="273"/>
      <c r="I145" s="44"/>
      <c r="J145" s="44"/>
      <c r="K145" s="44"/>
      <c r="L145" s="50"/>
      <c r="M145" s="50"/>
      <c r="N145" s="44"/>
      <c r="O145" s="44"/>
      <c r="P145" s="44"/>
      <c r="Q145" s="44"/>
      <c r="R145" s="44"/>
      <c r="S145" s="44"/>
      <c r="T145" s="44"/>
      <c r="U145" s="30"/>
      <c r="V145" s="273"/>
      <c r="W145" s="273"/>
      <c r="X145" s="44"/>
      <c r="Y145" s="44"/>
      <c r="Z145" s="44"/>
      <c r="AA145" s="44"/>
      <c r="AB145" s="44"/>
      <c r="AC145" s="44"/>
      <c r="AD145" s="44"/>
      <c r="AE145" s="44"/>
      <c r="AF145" s="44"/>
      <c r="AG145" s="30"/>
      <c r="AH145" s="273"/>
      <c r="AI145" s="273"/>
      <c r="AJ145" s="273"/>
      <c r="AK145" s="44"/>
      <c r="AL145" s="44"/>
      <c r="AM145" s="44"/>
      <c r="AN145" s="44"/>
      <c r="AO145" s="44"/>
      <c r="AP145" s="44"/>
      <c r="AQ145" s="44"/>
      <c r="AR145" s="44"/>
      <c r="AS145" s="44"/>
      <c r="AT145" s="30"/>
      <c r="AU145" s="273"/>
      <c r="AV145" s="273"/>
      <c r="AW145" s="273"/>
      <c r="AX145" s="44"/>
      <c r="AY145" s="44"/>
      <c r="AZ145" s="44"/>
      <c r="BA145" s="44"/>
      <c r="BB145" s="44"/>
      <c r="BC145" s="44"/>
      <c r="BD145" s="44"/>
      <c r="BE145" s="44"/>
      <c r="BF145" s="44"/>
      <c r="BG145" s="30"/>
      <c r="BH145" s="273"/>
      <c r="BI145" s="273"/>
      <c r="BJ145" s="273"/>
      <c r="BK145" s="31"/>
      <c r="BL145" s="30"/>
      <c r="BM145" s="273"/>
      <c r="BN145" s="273"/>
      <c r="BO145" s="273"/>
      <c r="BP145" s="273"/>
      <c r="BQ145" s="273"/>
      <c r="BR145" s="273"/>
      <c r="BS145" s="273"/>
      <c r="BT145" s="31"/>
      <c r="BU145" s="30"/>
      <c r="BV145" s="273"/>
      <c r="BW145" s="273"/>
      <c r="BX145" s="273"/>
      <c r="BY145" s="273"/>
      <c r="BZ145" s="273"/>
      <c r="CA145" s="369"/>
      <c r="CB145" s="30"/>
      <c r="CC145" s="273"/>
      <c r="CD145" s="273"/>
      <c r="CE145" s="273"/>
      <c r="CF145" s="273"/>
      <c r="CG145" s="273"/>
      <c r="CH145" s="273"/>
      <c r="CI145" s="31"/>
      <c r="CJ145" s="95"/>
      <c r="CK145" s="13"/>
      <c r="CL145" s="72"/>
      <c r="CM145" s="72"/>
      <c r="CN145" s="72"/>
      <c r="CO145" s="80"/>
      <c r="CP145" s="273"/>
      <c r="CQ145" s="273"/>
      <c r="CR145" s="273"/>
      <c r="CS145" s="31"/>
      <c r="CT145" s="81"/>
      <c r="CU145" s="1"/>
      <c r="CV145" s="1"/>
      <c r="CW145" s="82"/>
      <c r="CX145" s="99"/>
      <c r="CY145" s="319"/>
      <c r="CZ145" s="319"/>
      <c r="DA145" s="319"/>
      <c r="DB145" s="319"/>
      <c r="DC145" s="319"/>
    </row>
    <row r="146" spans="1:107" s="299" customFormat="1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61"/>
      <c r="B147" s="12"/>
      <c r="C147" s="20"/>
      <c r="D147" s="104"/>
      <c r="E147" s="108"/>
      <c r="F147" s="30"/>
      <c r="G147" s="273"/>
      <c r="H147" s="273"/>
      <c r="I147" s="44"/>
      <c r="J147" s="44"/>
      <c r="K147" s="44"/>
      <c r="L147" s="50"/>
      <c r="M147" s="50"/>
      <c r="N147" s="44"/>
      <c r="O147" s="44"/>
      <c r="P147" s="44"/>
      <c r="Q147" s="44"/>
      <c r="R147" s="44"/>
      <c r="S147" s="44"/>
      <c r="T147" s="44"/>
      <c r="U147" s="30"/>
      <c r="V147" s="273"/>
      <c r="W147" s="273"/>
      <c r="X147" s="44"/>
      <c r="Y147" s="44"/>
      <c r="Z147" s="44"/>
      <c r="AA147" s="44"/>
      <c r="AB147" s="44"/>
      <c r="AC147" s="44"/>
      <c r="AD147" s="44"/>
      <c r="AE147" s="44"/>
      <c r="AF147" s="44"/>
      <c r="AG147" s="30"/>
      <c r="AH147" s="273"/>
      <c r="AI147" s="273"/>
      <c r="AJ147" s="273"/>
      <c r="AK147" s="44"/>
      <c r="AL147" s="44"/>
      <c r="AM147" s="44"/>
      <c r="AN147" s="44"/>
      <c r="AO147" s="44"/>
      <c r="AP147" s="44"/>
      <c r="AQ147" s="44"/>
      <c r="AR147" s="44"/>
      <c r="AS147" s="44"/>
      <c r="AT147" s="30"/>
      <c r="AU147" s="273"/>
      <c r="AV147" s="273"/>
      <c r="AW147" s="273"/>
      <c r="AX147" s="44"/>
      <c r="AY147" s="44"/>
      <c r="AZ147" s="44"/>
      <c r="BA147" s="44"/>
      <c r="BB147" s="44"/>
      <c r="BC147" s="44"/>
      <c r="BD147" s="44"/>
      <c r="BE147" s="44"/>
      <c r="BF147" s="44"/>
      <c r="BG147" s="30"/>
      <c r="BH147" s="273"/>
      <c r="BI147" s="273"/>
      <c r="BJ147" s="273"/>
      <c r="BK147" s="31"/>
      <c r="BL147" s="30"/>
      <c r="BM147" s="273"/>
      <c r="BN147" s="273"/>
      <c r="BO147" s="273"/>
      <c r="BP147" s="273"/>
      <c r="BQ147" s="273"/>
      <c r="BR147" s="273"/>
      <c r="BS147" s="273"/>
      <c r="BT147" s="31"/>
      <c r="BU147" s="30"/>
      <c r="BV147" s="273"/>
      <c r="BW147" s="273"/>
      <c r="BX147" s="273"/>
      <c r="BY147" s="273"/>
      <c r="BZ147" s="273"/>
      <c r="CA147" s="369"/>
      <c r="CB147" s="30"/>
      <c r="CC147" s="273"/>
      <c r="CD147" s="273"/>
      <c r="CE147" s="273"/>
      <c r="CF147" s="273"/>
      <c r="CG147" s="273"/>
      <c r="CH147" s="273"/>
      <c r="CI147" s="31"/>
      <c r="CJ147" s="95"/>
      <c r="CK147" s="13"/>
      <c r="CL147" s="72"/>
      <c r="CM147" s="72"/>
      <c r="CN147" s="72"/>
      <c r="CO147" s="80"/>
      <c r="CP147" s="273"/>
      <c r="CQ147" s="273"/>
      <c r="CR147" s="273"/>
      <c r="CS147" s="31"/>
      <c r="CT147" s="81"/>
      <c r="CU147" s="1"/>
      <c r="CV147" s="1"/>
      <c r="CW147" s="82"/>
      <c r="CX147" s="99"/>
      <c r="CY147" s="319"/>
      <c r="CZ147" s="319"/>
      <c r="DA147" s="319"/>
      <c r="DB147" s="319"/>
      <c r="DC147" s="319"/>
    </row>
    <row r="148" spans="1:107" ht="15" customHeight="1">
      <c r="A148" s="61"/>
      <c r="B148" s="12"/>
      <c r="C148" s="20"/>
      <c r="D148" s="104"/>
      <c r="E148" s="108"/>
      <c r="F148" s="30"/>
      <c r="G148" s="273"/>
      <c r="H148" s="273"/>
      <c r="I148" s="44"/>
      <c r="J148" s="44"/>
      <c r="K148" s="44"/>
      <c r="L148" s="50"/>
      <c r="M148" s="50"/>
      <c r="N148" s="44"/>
      <c r="O148" s="44"/>
      <c r="P148" s="44"/>
      <c r="Q148" s="44"/>
      <c r="R148" s="44"/>
      <c r="S148" s="44"/>
      <c r="T148" s="44"/>
      <c r="U148" s="30"/>
      <c r="V148" s="273"/>
      <c r="W148" s="273"/>
      <c r="X148" s="44"/>
      <c r="Y148" s="44"/>
      <c r="Z148" s="44"/>
      <c r="AA148" s="44"/>
      <c r="AB148" s="44"/>
      <c r="AC148" s="44"/>
      <c r="AD148" s="44"/>
      <c r="AE148" s="44"/>
      <c r="AF148" s="44"/>
      <c r="AG148" s="30"/>
      <c r="AH148" s="273"/>
      <c r="AI148" s="273"/>
      <c r="AJ148" s="273"/>
      <c r="AK148" s="44"/>
      <c r="AL148" s="44"/>
      <c r="AM148" s="44"/>
      <c r="AN148" s="44"/>
      <c r="AO148" s="44"/>
      <c r="AP148" s="44"/>
      <c r="AQ148" s="44"/>
      <c r="AR148" s="44"/>
      <c r="AS148" s="44"/>
      <c r="AT148" s="30"/>
      <c r="AU148" s="273"/>
      <c r="AV148" s="273"/>
      <c r="AW148" s="273"/>
      <c r="AX148" s="44"/>
      <c r="AY148" s="44"/>
      <c r="AZ148" s="44"/>
      <c r="BA148" s="44"/>
      <c r="BB148" s="44"/>
      <c r="BC148" s="44"/>
      <c r="BD148" s="44"/>
      <c r="BE148" s="44"/>
      <c r="BF148" s="44"/>
      <c r="BG148" s="30"/>
      <c r="BH148" s="273"/>
      <c r="BI148" s="273"/>
      <c r="BJ148" s="273"/>
      <c r="BK148" s="31"/>
      <c r="BL148" s="30"/>
      <c r="BM148" s="273"/>
      <c r="BN148" s="273"/>
      <c r="BO148" s="273"/>
      <c r="BP148" s="273"/>
      <c r="BQ148" s="273"/>
      <c r="BR148" s="273"/>
      <c r="BS148" s="273"/>
      <c r="BT148" s="31"/>
      <c r="BU148" s="30"/>
      <c r="BV148" s="273"/>
      <c r="BW148" s="273"/>
      <c r="BX148" s="273"/>
      <c r="BY148" s="273"/>
      <c r="BZ148" s="273"/>
      <c r="CA148" s="369"/>
      <c r="CB148" s="30"/>
      <c r="CC148" s="273"/>
      <c r="CD148" s="273"/>
      <c r="CE148" s="273"/>
      <c r="CF148" s="273"/>
      <c r="CG148" s="273"/>
      <c r="CH148" s="273"/>
      <c r="CI148" s="31"/>
      <c r="CJ148" s="95"/>
      <c r="CK148" s="13"/>
      <c r="CL148" s="72"/>
      <c r="CM148" s="72"/>
      <c r="CN148" s="72"/>
      <c r="CO148" s="80"/>
      <c r="CP148" s="273"/>
      <c r="CQ148" s="273"/>
      <c r="CR148" s="273"/>
      <c r="CS148" s="31"/>
      <c r="CT148" s="81"/>
      <c r="CU148" s="1"/>
      <c r="CV148" s="1"/>
      <c r="CW148" s="82"/>
      <c r="CX148" s="99"/>
      <c r="CY148" s="319"/>
      <c r="CZ148" s="319"/>
      <c r="DA148" s="319"/>
      <c r="DB148" s="319"/>
      <c r="DC148" s="319"/>
    </row>
    <row r="149" spans="1:107" ht="15" customHeight="1">
      <c r="A149" s="61"/>
      <c r="B149" s="12"/>
      <c r="C149" s="20"/>
      <c r="D149" s="104"/>
      <c r="E149" s="108"/>
      <c r="F149" s="30"/>
      <c r="G149" s="273"/>
      <c r="H149" s="273"/>
      <c r="I149" s="44"/>
      <c r="J149" s="44"/>
      <c r="K149" s="44"/>
      <c r="L149" s="50"/>
      <c r="M149" s="50"/>
      <c r="N149" s="44"/>
      <c r="O149" s="44"/>
      <c r="P149" s="44"/>
      <c r="Q149" s="44"/>
      <c r="R149" s="44"/>
      <c r="S149" s="44"/>
      <c r="T149" s="44"/>
      <c r="U149" s="30"/>
      <c r="V149" s="273"/>
      <c r="W149" s="273"/>
      <c r="X149" s="44"/>
      <c r="Y149" s="44"/>
      <c r="Z149" s="44"/>
      <c r="AA149" s="44"/>
      <c r="AB149" s="44"/>
      <c r="AC149" s="44"/>
      <c r="AD149" s="44"/>
      <c r="AE149" s="44"/>
      <c r="AF149" s="44"/>
      <c r="AG149" s="30"/>
      <c r="AH149" s="273"/>
      <c r="AI149" s="273"/>
      <c r="AJ149" s="273"/>
      <c r="AK149" s="44"/>
      <c r="AL149" s="44"/>
      <c r="AM149" s="44"/>
      <c r="AN149" s="44"/>
      <c r="AO149" s="44"/>
      <c r="AP149" s="44"/>
      <c r="AQ149" s="44"/>
      <c r="AR149" s="44"/>
      <c r="AS149" s="44"/>
      <c r="AT149" s="30"/>
      <c r="AU149" s="273"/>
      <c r="AV149" s="273"/>
      <c r="AW149" s="273"/>
      <c r="AX149" s="44"/>
      <c r="AY149" s="44"/>
      <c r="AZ149" s="44"/>
      <c r="BA149" s="44"/>
      <c r="BB149" s="44"/>
      <c r="BC149" s="44"/>
      <c r="BD149" s="44"/>
      <c r="BE149" s="44"/>
      <c r="BF149" s="44"/>
      <c r="BG149" s="30"/>
      <c r="BH149" s="273"/>
      <c r="BI149" s="273"/>
      <c r="BJ149" s="273"/>
      <c r="BK149" s="31"/>
      <c r="BL149" s="30"/>
      <c r="BM149" s="273"/>
      <c r="BN149" s="273"/>
      <c r="BO149" s="273"/>
      <c r="BP149" s="273"/>
      <c r="BQ149" s="273"/>
      <c r="BR149" s="273"/>
      <c r="BS149" s="273"/>
      <c r="BT149" s="31"/>
      <c r="BU149" s="30"/>
      <c r="BV149" s="273"/>
      <c r="BW149" s="273"/>
      <c r="BX149" s="273"/>
      <c r="BY149" s="273"/>
      <c r="BZ149" s="273"/>
      <c r="CA149" s="369"/>
      <c r="CB149" s="30"/>
      <c r="CC149" s="273"/>
      <c r="CD149" s="273"/>
      <c r="CE149" s="273"/>
      <c r="CF149" s="273"/>
      <c r="CG149" s="273"/>
      <c r="CH149" s="273"/>
      <c r="CI149" s="31"/>
      <c r="CJ149" s="95"/>
      <c r="CK149" s="13"/>
      <c r="CL149" s="72"/>
      <c r="CM149" s="72"/>
      <c r="CN149" s="72"/>
      <c r="CO149" s="80"/>
      <c r="CP149" s="273"/>
      <c r="CQ149" s="273"/>
      <c r="CR149" s="273"/>
      <c r="CS149" s="31"/>
      <c r="CT149" s="81"/>
      <c r="CU149" s="1"/>
      <c r="CV149" s="1"/>
      <c r="CW149" s="82"/>
      <c r="CX149" s="99"/>
      <c r="CY149" s="319"/>
      <c r="CZ149" s="319"/>
      <c r="DA149" s="319"/>
      <c r="DB149" s="319"/>
      <c r="DC149" s="319"/>
    </row>
    <row r="150" spans="1:107" ht="15.75">
      <c r="A150" s="61"/>
      <c r="B150" s="12"/>
      <c r="C150" s="20"/>
      <c r="D150" s="104"/>
      <c r="E150" s="108"/>
      <c r="F150" s="30"/>
      <c r="G150" s="273"/>
      <c r="H150" s="273"/>
      <c r="I150" s="44"/>
      <c r="J150" s="44"/>
      <c r="K150" s="44"/>
      <c r="L150" s="50"/>
      <c r="M150" s="50"/>
      <c r="N150" s="44"/>
      <c r="O150" s="44"/>
      <c r="P150" s="44"/>
      <c r="Q150" s="44"/>
      <c r="R150" s="44"/>
      <c r="S150" s="44"/>
      <c r="T150" s="44"/>
      <c r="U150" s="30"/>
      <c r="V150" s="273"/>
      <c r="W150" s="273"/>
      <c r="X150" s="44"/>
      <c r="Y150" s="44"/>
      <c r="Z150" s="44"/>
      <c r="AA150" s="44"/>
      <c r="AB150" s="44"/>
      <c r="AC150" s="44"/>
      <c r="AD150" s="44"/>
      <c r="AE150" s="44"/>
      <c r="AF150" s="44"/>
      <c r="AG150" s="30"/>
      <c r="AH150" s="273"/>
      <c r="AI150" s="273"/>
      <c r="AJ150" s="273"/>
      <c r="AK150" s="44"/>
      <c r="AL150" s="44"/>
      <c r="AM150" s="44"/>
      <c r="AN150" s="44"/>
      <c r="AO150" s="44"/>
      <c r="AP150" s="44"/>
      <c r="AQ150" s="44"/>
      <c r="AR150" s="44"/>
      <c r="AS150" s="44"/>
      <c r="AT150" s="30"/>
      <c r="AU150" s="273"/>
      <c r="AV150" s="273"/>
      <c r="AW150" s="273"/>
      <c r="AX150" s="44"/>
      <c r="AY150" s="44"/>
      <c r="AZ150" s="44"/>
      <c r="BA150" s="44"/>
      <c r="BB150" s="44"/>
      <c r="BC150" s="44"/>
      <c r="BD150" s="44"/>
      <c r="BE150" s="44"/>
      <c r="BF150" s="44"/>
      <c r="BG150" s="30"/>
      <c r="BH150" s="273"/>
      <c r="BI150" s="273"/>
      <c r="BJ150" s="273"/>
      <c r="BK150" s="31"/>
      <c r="BL150" s="30"/>
      <c r="BM150" s="273"/>
      <c r="BN150" s="273"/>
      <c r="BO150" s="273"/>
      <c r="BP150" s="273"/>
      <c r="BQ150" s="273"/>
      <c r="BR150" s="273"/>
      <c r="BS150" s="273"/>
      <c r="BT150" s="31"/>
      <c r="BU150" s="30"/>
      <c r="BV150" s="273"/>
      <c r="BW150" s="273"/>
      <c r="BX150" s="273"/>
      <c r="BY150" s="273"/>
      <c r="BZ150" s="273"/>
      <c r="CA150" s="369"/>
      <c r="CB150" s="30"/>
      <c r="CC150" s="273"/>
      <c r="CD150" s="273"/>
      <c r="CE150" s="273"/>
      <c r="CF150" s="273"/>
      <c r="CG150" s="273"/>
      <c r="CH150" s="273"/>
      <c r="CI150" s="31"/>
      <c r="CJ150" s="95"/>
      <c r="CK150" s="88"/>
      <c r="CL150" s="72"/>
      <c r="CM150" s="72"/>
      <c r="CN150" s="72"/>
      <c r="CO150" s="80"/>
      <c r="CP150" s="273"/>
      <c r="CQ150" s="273"/>
      <c r="CR150" s="273"/>
      <c r="CS150" s="31"/>
      <c r="CT150" s="81"/>
      <c r="CU150" s="1"/>
      <c r="CV150" s="1"/>
      <c r="CW150" s="82"/>
      <c r="CX150" s="99"/>
      <c r="CY150" s="319"/>
      <c r="CZ150" s="319"/>
      <c r="DA150" s="319"/>
      <c r="DB150" s="319"/>
      <c r="DC150" s="319"/>
    </row>
    <row r="151" spans="1:107" ht="15.75">
      <c r="A151" s="61"/>
      <c r="B151" s="12"/>
      <c r="C151" s="20"/>
      <c r="D151" s="104"/>
      <c r="E151" s="108"/>
      <c r="F151" s="30"/>
      <c r="G151" s="273"/>
      <c r="H151" s="273"/>
      <c r="I151" s="44"/>
      <c r="J151" s="44"/>
      <c r="K151" s="44"/>
      <c r="L151" s="50"/>
      <c r="M151" s="50"/>
      <c r="N151" s="44"/>
      <c r="O151" s="44"/>
      <c r="P151" s="44"/>
      <c r="Q151" s="44"/>
      <c r="R151" s="44"/>
      <c r="S151" s="44"/>
      <c r="T151" s="44"/>
      <c r="U151" s="30"/>
      <c r="V151" s="273"/>
      <c r="W151" s="273"/>
      <c r="X151" s="44"/>
      <c r="Y151" s="44"/>
      <c r="Z151" s="44"/>
      <c r="AA151" s="44"/>
      <c r="AB151" s="44"/>
      <c r="AC151" s="44"/>
      <c r="AD151" s="44"/>
      <c r="AE151" s="44"/>
      <c r="AF151" s="44"/>
      <c r="AG151" s="30"/>
      <c r="AH151" s="273"/>
      <c r="AI151" s="273"/>
      <c r="AJ151" s="273"/>
      <c r="AK151" s="44"/>
      <c r="AL151" s="44"/>
      <c r="AM151" s="44"/>
      <c r="AN151" s="44"/>
      <c r="AO151" s="44"/>
      <c r="AP151" s="44"/>
      <c r="AQ151" s="44"/>
      <c r="AR151" s="44"/>
      <c r="AS151" s="44"/>
      <c r="AT151" s="30"/>
      <c r="AU151" s="273"/>
      <c r="AV151" s="273"/>
      <c r="AW151" s="273"/>
      <c r="AX151" s="44"/>
      <c r="AY151" s="44"/>
      <c r="AZ151" s="44"/>
      <c r="BA151" s="44"/>
      <c r="BB151" s="44"/>
      <c r="BC151" s="44"/>
      <c r="BD151" s="44"/>
      <c r="BE151" s="44"/>
      <c r="BF151" s="44"/>
      <c r="BG151" s="30"/>
      <c r="BH151" s="273"/>
      <c r="BI151" s="273"/>
      <c r="BJ151" s="273"/>
      <c r="BK151" s="31"/>
      <c r="BL151" s="30"/>
      <c r="BM151" s="273"/>
      <c r="BN151" s="273"/>
      <c r="BO151" s="273"/>
      <c r="BP151" s="273"/>
      <c r="BQ151" s="273"/>
      <c r="BR151" s="273"/>
      <c r="BS151" s="273"/>
      <c r="BT151" s="31"/>
      <c r="BU151" s="30"/>
      <c r="BV151" s="273"/>
      <c r="BW151" s="273"/>
      <c r="BX151" s="273"/>
      <c r="BY151" s="273"/>
      <c r="BZ151" s="273"/>
      <c r="CA151" s="369"/>
      <c r="CB151" s="30"/>
      <c r="CC151" s="273"/>
      <c r="CD151" s="273"/>
      <c r="CE151" s="273"/>
      <c r="CF151" s="273"/>
      <c r="CG151" s="273"/>
      <c r="CH151" s="273"/>
      <c r="CI151" s="31"/>
      <c r="CJ151" s="95"/>
      <c r="CK151" s="13"/>
      <c r="CL151" s="72"/>
      <c r="CM151" s="72"/>
      <c r="CN151" s="72"/>
      <c r="CO151" s="80"/>
      <c r="CP151" s="273"/>
      <c r="CQ151" s="273"/>
      <c r="CR151" s="273"/>
      <c r="CS151" s="31"/>
      <c r="CT151" s="81"/>
      <c r="CU151" s="1"/>
      <c r="CV151" s="1"/>
      <c r="CW151" s="82"/>
      <c r="CX151" s="99"/>
      <c r="CY151" s="319"/>
      <c r="CZ151" s="319"/>
      <c r="DA151" s="319"/>
      <c r="DB151" s="319"/>
      <c r="DC151" s="319"/>
    </row>
    <row r="152" spans="1:107" ht="15.75">
      <c r="A152" s="61"/>
      <c r="B152" s="12"/>
      <c r="C152" s="20"/>
      <c r="D152" s="104"/>
      <c r="E152" s="108"/>
      <c r="F152" s="30"/>
      <c r="G152" s="273"/>
      <c r="H152" s="273"/>
      <c r="I152" s="44"/>
      <c r="J152" s="44"/>
      <c r="K152" s="44"/>
      <c r="L152" s="50"/>
      <c r="M152" s="50"/>
      <c r="N152" s="44"/>
      <c r="O152" s="44"/>
      <c r="P152" s="44"/>
      <c r="Q152" s="44"/>
      <c r="R152" s="44"/>
      <c r="S152" s="44"/>
      <c r="T152" s="44"/>
      <c r="U152" s="30"/>
      <c r="V152" s="273"/>
      <c r="W152" s="273"/>
      <c r="X152" s="44"/>
      <c r="Y152" s="44"/>
      <c r="Z152" s="44"/>
      <c r="AA152" s="44"/>
      <c r="AB152" s="44"/>
      <c r="AC152" s="44"/>
      <c r="AD152" s="44"/>
      <c r="AE152" s="44"/>
      <c r="AF152" s="44"/>
      <c r="AG152" s="30"/>
      <c r="AH152" s="273"/>
      <c r="AI152" s="273"/>
      <c r="AJ152" s="273"/>
      <c r="AK152" s="44"/>
      <c r="AL152" s="44"/>
      <c r="AM152" s="44"/>
      <c r="AN152" s="44"/>
      <c r="AO152" s="44"/>
      <c r="AP152" s="44"/>
      <c r="AQ152" s="44"/>
      <c r="AR152" s="44"/>
      <c r="AS152" s="44"/>
      <c r="AT152" s="30"/>
      <c r="AU152" s="273"/>
      <c r="AV152" s="273"/>
      <c r="AW152" s="273"/>
      <c r="AX152" s="44"/>
      <c r="AY152" s="44"/>
      <c r="AZ152" s="44"/>
      <c r="BA152" s="44"/>
      <c r="BB152" s="44"/>
      <c r="BC152" s="44"/>
      <c r="BD152" s="44"/>
      <c r="BE152" s="44"/>
      <c r="BF152" s="44"/>
      <c r="BG152" s="30"/>
      <c r="BH152" s="273"/>
      <c r="BI152" s="273"/>
      <c r="BJ152" s="273"/>
      <c r="BK152" s="31"/>
      <c r="BL152" s="30"/>
      <c r="BM152" s="273"/>
      <c r="BN152" s="273"/>
      <c r="BO152" s="273"/>
      <c r="BP152" s="273"/>
      <c r="BQ152" s="273"/>
      <c r="BR152" s="273"/>
      <c r="BS152" s="273"/>
      <c r="BT152" s="31"/>
      <c r="BU152" s="30"/>
      <c r="BV152" s="273"/>
      <c r="BW152" s="273"/>
      <c r="BX152" s="273"/>
      <c r="BY152" s="273"/>
      <c r="BZ152" s="273"/>
      <c r="CA152" s="369"/>
      <c r="CB152" s="30"/>
      <c r="CC152" s="273"/>
      <c r="CD152" s="273"/>
      <c r="CE152" s="273"/>
      <c r="CF152" s="273"/>
      <c r="CG152" s="273"/>
      <c r="CH152" s="273"/>
      <c r="CI152" s="31"/>
      <c r="CJ152" s="95"/>
      <c r="CK152" s="13"/>
      <c r="CL152" s="72"/>
      <c r="CM152" s="72"/>
      <c r="CN152" s="72"/>
      <c r="CO152" s="80"/>
      <c r="CP152" s="545"/>
      <c r="CQ152" s="545"/>
      <c r="CR152" s="545"/>
      <c r="CS152" s="340"/>
      <c r="CT152" s="81"/>
      <c r="CU152" s="1"/>
      <c r="CV152" s="1"/>
      <c r="CW152" s="82"/>
      <c r="CX152" s="99"/>
      <c r="CY152" s="319"/>
      <c r="CZ152" s="319"/>
      <c r="DA152" s="319"/>
      <c r="DB152" s="319"/>
      <c r="DC152" s="319"/>
    </row>
    <row r="153" spans="1:107" ht="15.75">
      <c r="A153" s="61"/>
      <c r="B153" s="12"/>
      <c r="C153" s="20"/>
      <c r="D153" s="104"/>
      <c r="E153" s="108"/>
      <c r="F153" s="30"/>
      <c r="G153" s="250"/>
      <c r="H153" s="250"/>
      <c r="I153" s="44"/>
      <c r="J153" s="44"/>
      <c r="K153" s="44"/>
      <c r="L153" s="50"/>
      <c r="M153" s="50"/>
      <c r="N153" s="44"/>
      <c r="O153" s="44"/>
      <c r="P153" s="44"/>
      <c r="Q153" s="44"/>
      <c r="R153" s="44"/>
      <c r="S153" s="44"/>
      <c r="T153" s="44"/>
      <c r="U153" s="30"/>
      <c r="V153" s="250"/>
      <c r="W153" s="250"/>
      <c r="X153" s="44"/>
      <c r="Y153" s="44"/>
      <c r="Z153" s="44"/>
      <c r="AA153" s="44"/>
      <c r="AB153" s="44"/>
      <c r="AC153" s="44"/>
      <c r="AD153" s="44"/>
      <c r="AE153" s="44"/>
      <c r="AF153" s="44"/>
      <c r="AG153" s="30"/>
      <c r="AH153" s="250"/>
      <c r="AI153" s="250"/>
      <c r="AJ153" s="250"/>
      <c r="AK153" s="44"/>
      <c r="AL153" s="44"/>
      <c r="AM153" s="44"/>
      <c r="AN153" s="44"/>
      <c r="AO153" s="44"/>
      <c r="AP153" s="44"/>
      <c r="AQ153" s="44"/>
      <c r="AR153" s="44"/>
      <c r="AS153" s="44"/>
      <c r="AT153" s="30"/>
      <c r="AU153" s="250"/>
      <c r="AV153" s="250"/>
      <c r="AW153" s="250"/>
      <c r="AX153" s="44"/>
      <c r="AY153" s="44"/>
      <c r="AZ153" s="44"/>
      <c r="BA153" s="44"/>
      <c r="BB153" s="44"/>
      <c r="BC153" s="44"/>
      <c r="BD153" s="44"/>
      <c r="BE153" s="44"/>
      <c r="BF153" s="44"/>
      <c r="BG153" s="30"/>
      <c r="BH153" s="250"/>
      <c r="BI153" s="250"/>
      <c r="BJ153" s="250"/>
      <c r="BK153" s="31"/>
      <c r="BL153" s="30"/>
      <c r="BM153" s="250"/>
      <c r="BN153" s="250"/>
      <c r="BO153" s="250"/>
      <c r="BP153" s="250"/>
      <c r="BQ153" s="250"/>
      <c r="BR153" s="250"/>
      <c r="BS153" s="250"/>
      <c r="BT153" s="31"/>
      <c r="BU153" s="30"/>
      <c r="BV153" s="250"/>
      <c r="BW153" s="250"/>
      <c r="BX153" s="250"/>
      <c r="BY153" s="250"/>
      <c r="BZ153" s="250"/>
      <c r="CA153" s="369"/>
      <c r="CB153" s="30"/>
      <c r="CC153" s="250"/>
      <c r="CD153" s="250"/>
      <c r="CE153" s="250"/>
      <c r="CF153" s="250"/>
      <c r="CG153" s="250"/>
      <c r="CH153" s="250"/>
      <c r="CI153" s="31"/>
      <c r="CJ153" s="95"/>
      <c r="CK153" s="13"/>
      <c r="CL153" s="72"/>
      <c r="CM153" s="72"/>
      <c r="CN153" s="72"/>
      <c r="CO153" s="80"/>
      <c r="CP153" s="545"/>
      <c r="CQ153" s="545"/>
      <c r="CR153" s="545"/>
      <c r="CS153" s="340"/>
      <c r="CT153" s="81"/>
      <c r="CU153" s="1"/>
      <c r="CV153" s="1"/>
      <c r="CW153" s="82"/>
      <c r="CX153" s="99"/>
      <c r="CY153" s="319"/>
      <c r="CZ153" s="319"/>
      <c r="DA153" s="319"/>
      <c r="DB153" s="319"/>
      <c r="DC153" s="319"/>
    </row>
    <row r="154" spans="1:107" ht="15.75">
      <c r="A154" s="61"/>
      <c r="B154" s="12"/>
      <c r="C154" s="20"/>
      <c r="D154" s="104"/>
      <c r="E154" s="108"/>
      <c r="F154" s="30"/>
      <c r="G154" s="250"/>
      <c r="H154" s="250"/>
      <c r="I154" s="44"/>
      <c r="J154" s="44"/>
      <c r="K154" s="44"/>
      <c r="L154" s="50"/>
      <c r="M154" s="50"/>
      <c r="N154" s="44"/>
      <c r="O154" s="44"/>
      <c r="P154" s="44"/>
      <c r="Q154" s="44"/>
      <c r="R154" s="44"/>
      <c r="S154" s="44"/>
      <c r="T154" s="44"/>
      <c r="U154" s="30"/>
      <c r="V154" s="250"/>
      <c r="W154" s="250"/>
      <c r="X154" s="44"/>
      <c r="Y154" s="44"/>
      <c r="Z154" s="44"/>
      <c r="AA154" s="44"/>
      <c r="AB154" s="44"/>
      <c r="AC154" s="44"/>
      <c r="AD154" s="44"/>
      <c r="AE154" s="44"/>
      <c r="AF154" s="44"/>
      <c r="AG154" s="30"/>
      <c r="AH154" s="250"/>
      <c r="AI154" s="250"/>
      <c r="AJ154" s="250"/>
      <c r="AK154" s="44"/>
      <c r="AL154" s="44"/>
      <c r="AM154" s="44"/>
      <c r="AN154" s="44"/>
      <c r="AO154" s="44"/>
      <c r="AP154" s="44"/>
      <c r="AQ154" s="44"/>
      <c r="AR154" s="44"/>
      <c r="AS154" s="44"/>
      <c r="AT154" s="30"/>
      <c r="AU154" s="250"/>
      <c r="AV154" s="250"/>
      <c r="AW154" s="250"/>
      <c r="AX154" s="44"/>
      <c r="AY154" s="44"/>
      <c r="AZ154" s="44"/>
      <c r="BA154" s="44"/>
      <c r="BB154" s="44"/>
      <c r="BC154" s="44"/>
      <c r="BD154" s="44"/>
      <c r="BE154" s="44"/>
      <c r="BF154" s="44"/>
      <c r="BG154" s="30"/>
      <c r="BH154" s="250"/>
      <c r="BI154" s="250"/>
      <c r="BJ154" s="250"/>
      <c r="BK154" s="31"/>
      <c r="BL154" s="30"/>
      <c r="BM154" s="250"/>
      <c r="BN154" s="250"/>
      <c r="BO154" s="250"/>
      <c r="BP154" s="250"/>
      <c r="BQ154" s="250"/>
      <c r="BR154" s="250"/>
      <c r="BS154" s="250"/>
      <c r="BT154" s="31"/>
      <c r="BU154" s="30"/>
      <c r="BV154" s="250"/>
      <c r="BW154" s="250"/>
      <c r="BX154" s="250"/>
      <c r="BY154" s="250"/>
      <c r="BZ154" s="250"/>
      <c r="CA154" s="369"/>
      <c r="CB154" s="30"/>
      <c r="CC154" s="250"/>
      <c r="CD154" s="250"/>
      <c r="CE154" s="250"/>
      <c r="CF154" s="250"/>
      <c r="CG154" s="250"/>
      <c r="CH154" s="250"/>
      <c r="CI154" s="31"/>
      <c r="CJ154" s="95"/>
      <c r="CK154" s="13"/>
      <c r="CL154" s="72"/>
      <c r="CM154" s="72"/>
      <c r="CN154" s="72"/>
      <c r="CO154" s="80"/>
      <c r="CP154" s="545"/>
      <c r="CQ154" s="545"/>
      <c r="CR154" s="545"/>
      <c r="CS154" s="340"/>
      <c r="CT154" s="81"/>
      <c r="CU154" s="1"/>
      <c r="CV154" s="1"/>
      <c r="CW154" s="82"/>
      <c r="CX154" s="99"/>
      <c r="CY154" s="319"/>
      <c r="CZ154" s="319"/>
      <c r="DA154" s="319"/>
      <c r="DB154" s="319"/>
      <c r="DC154" s="319"/>
    </row>
    <row r="155" spans="1:107" ht="15.75">
      <c r="A155" s="61"/>
      <c r="B155" s="12"/>
      <c r="C155" s="20"/>
      <c r="D155" s="104"/>
      <c r="E155" s="108"/>
      <c r="F155" s="30"/>
      <c r="G155" s="273"/>
      <c r="H155" s="273"/>
      <c r="I155" s="44"/>
      <c r="J155" s="44"/>
      <c r="K155" s="44"/>
      <c r="L155" s="50"/>
      <c r="M155" s="50"/>
      <c r="N155" s="44"/>
      <c r="O155" s="44"/>
      <c r="P155" s="44"/>
      <c r="Q155" s="44"/>
      <c r="R155" s="44"/>
      <c r="S155" s="44"/>
      <c r="T155" s="44"/>
      <c r="U155" s="30"/>
      <c r="V155" s="273"/>
      <c r="W155" s="273"/>
      <c r="X155" s="44"/>
      <c r="Y155" s="44"/>
      <c r="Z155" s="44"/>
      <c r="AA155" s="44"/>
      <c r="AB155" s="44"/>
      <c r="AC155" s="44"/>
      <c r="AD155" s="44"/>
      <c r="AE155" s="44"/>
      <c r="AF155" s="44"/>
      <c r="AG155" s="30"/>
      <c r="AH155" s="273"/>
      <c r="AI155" s="273"/>
      <c r="AJ155" s="273"/>
      <c r="AK155" s="44"/>
      <c r="AL155" s="44"/>
      <c r="AM155" s="44"/>
      <c r="AN155" s="44"/>
      <c r="AO155" s="44"/>
      <c r="AP155" s="44"/>
      <c r="AQ155" s="44"/>
      <c r="AR155" s="44"/>
      <c r="AS155" s="44"/>
      <c r="AT155" s="30"/>
      <c r="AU155" s="273"/>
      <c r="AV155" s="273"/>
      <c r="AW155" s="273"/>
      <c r="AX155" s="44"/>
      <c r="AY155" s="44"/>
      <c r="AZ155" s="44"/>
      <c r="BA155" s="44"/>
      <c r="BB155" s="44"/>
      <c r="BC155" s="44"/>
      <c r="BD155" s="44"/>
      <c r="BE155" s="44"/>
      <c r="BF155" s="44"/>
      <c r="BG155" s="30"/>
      <c r="BH155" s="273"/>
      <c r="BI155" s="273"/>
      <c r="BJ155" s="273"/>
      <c r="BK155" s="31"/>
      <c r="BL155" s="30"/>
      <c r="BM155" s="273"/>
      <c r="BN155" s="273"/>
      <c r="BO155" s="273"/>
      <c r="BP155" s="273"/>
      <c r="BQ155" s="273"/>
      <c r="BR155" s="273"/>
      <c r="BS155" s="273"/>
      <c r="BT155" s="31"/>
      <c r="BU155" s="30"/>
      <c r="BV155" s="273"/>
      <c r="BW155" s="273"/>
      <c r="BX155" s="273"/>
      <c r="BY155" s="273"/>
      <c r="BZ155" s="273"/>
      <c r="CA155" s="369"/>
      <c r="CB155" s="30"/>
      <c r="CC155" s="273"/>
      <c r="CD155" s="273"/>
      <c r="CE155" s="273"/>
      <c r="CF155" s="273"/>
      <c r="CG155" s="273"/>
      <c r="CH155" s="273"/>
      <c r="CI155" s="31"/>
      <c r="CJ155" s="95"/>
      <c r="CK155" s="13"/>
      <c r="CL155" s="72"/>
      <c r="CM155" s="72"/>
      <c r="CN155" s="72"/>
      <c r="CO155" s="80"/>
      <c r="CP155" s="545"/>
      <c r="CQ155" s="545"/>
      <c r="CR155" s="545"/>
      <c r="CS155" s="340"/>
      <c r="CT155" s="318"/>
      <c r="CU155" s="311"/>
      <c r="CV155" s="311"/>
      <c r="CW155" s="319"/>
      <c r="CX155" s="99"/>
      <c r="CY155" s="319"/>
      <c r="CZ155" s="319"/>
      <c r="DA155" s="319"/>
      <c r="DB155" s="319"/>
      <c r="DC155" s="319"/>
    </row>
    <row r="156" spans="1:107" ht="15" customHeight="1">
      <c r="A156" s="61"/>
      <c r="B156" s="12"/>
      <c r="C156" s="20"/>
      <c r="D156" s="104"/>
      <c r="E156" s="108"/>
      <c r="F156" s="30"/>
      <c r="G156" s="273"/>
      <c r="H156" s="273"/>
      <c r="I156" s="44"/>
      <c r="J156" s="44"/>
      <c r="K156" s="44"/>
      <c r="L156" s="50"/>
      <c r="M156" s="50"/>
      <c r="N156" s="44"/>
      <c r="O156" s="44"/>
      <c r="P156" s="44"/>
      <c r="Q156" s="44"/>
      <c r="R156" s="44"/>
      <c r="S156" s="44"/>
      <c r="T156" s="44"/>
      <c r="U156" s="30"/>
      <c r="V156" s="273"/>
      <c r="W156" s="273"/>
      <c r="X156" s="44"/>
      <c r="Y156" s="44"/>
      <c r="Z156" s="44"/>
      <c r="AA156" s="44"/>
      <c r="AB156" s="44"/>
      <c r="AC156" s="44"/>
      <c r="AD156" s="44"/>
      <c r="AE156" s="44"/>
      <c r="AF156" s="44"/>
      <c r="AG156" s="30"/>
      <c r="AH156" s="273"/>
      <c r="AI156" s="273"/>
      <c r="AJ156" s="273"/>
      <c r="AK156" s="44"/>
      <c r="AL156" s="44"/>
      <c r="AM156" s="44"/>
      <c r="AN156" s="44"/>
      <c r="AO156" s="44"/>
      <c r="AP156" s="44"/>
      <c r="AQ156" s="44"/>
      <c r="AR156" s="44"/>
      <c r="AS156" s="44"/>
      <c r="AT156" s="30"/>
      <c r="AU156" s="273"/>
      <c r="AV156" s="273"/>
      <c r="AW156" s="273"/>
      <c r="AX156" s="44"/>
      <c r="AY156" s="44"/>
      <c r="AZ156" s="44"/>
      <c r="BA156" s="44"/>
      <c r="BB156" s="44"/>
      <c r="BC156" s="44"/>
      <c r="BD156" s="44"/>
      <c r="BE156" s="44"/>
      <c r="BF156" s="44"/>
      <c r="BG156" s="30"/>
      <c r="BH156" s="273"/>
      <c r="BI156" s="273"/>
      <c r="BJ156" s="273"/>
      <c r="BK156" s="31"/>
      <c r="BL156" s="30"/>
      <c r="BM156" s="273"/>
      <c r="BN156" s="273"/>
      <c r="BO156" s="273"/>
      <c r="BP156" s="273"/>
      <c r="BQ156" s="273"/>
      <c r="BR156" s="273"/>
      <c r="BS156" s="273"/>
      <c r="BT156" s="31"/>
      <c r="BU156" s="30"/>
      <c r="BV156" s="273"/>
      <c r="BW156" s="273"/>
      <c r="BX156" s="273"/>
      <c r="BY156" s="273"/>
      <c r="BZ156" s="273"/>
      <c r="CA156" s="369"/>
      <c r="CB156" s="30"/>
      <c r="CC156" s="273"/>
      <c r="CD156" s="273"/>
      <c r="CE156" s="273"/>
      <c r="CF156" s="273"/>
      <c r="CG156" s="273"/>
      <c r="CH156" s="273"/>
      <c r="CI156" s="31"/>
      <c r="CJ156" s="95"/>
      <c r="CK156" s="13"/>
      <c r="CL156" s="72"/>
      <c r="CM156" s="72"/>
      <c r="CN156" s="72"/>
      <c r="CO156" s="80"/>
      <c r="CP156" s="273"/>
      <c r="CQ156" s="273"/>
      <c r="CR156" s="273"/>
      <c r="CS156" s="31"/>
      <c r="CT156" s="318"/>
      <c r="CU156" s="311"/>
      <c r="CV156" s="311"/>
      <c r="CW156" s="319"/>
      <c r="CX156" s="99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s="299" customFormat="1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61"/>
      <c r="B160" s="12"/>
      <c r="C160" s="20"/>
      <c r="D160" s="104"/>
      <c r="E160" s="108"/>
      <c r="F160" s="30"/>
      <c r="G160" s="273"/>
      <c r="H160" s="273"/>
      <c r="I160" s="44"/>
      <c r="J160" s="44"/>
      <c r="K160" s="44"/>
      <c r="L160" s="50"/>
      <c r="M160" s="50"/>
      <c r="N160" s="44"/>
      <c r="O160" s="44"/>
      <c r="P160" s="44"/>
      <c r="Q160" s="44"/>
      <c r="R160" s="44"/>
      <c r="S160" s="44"/>
      <c r="T160" s="44"/>
      <c r="U160" s="30"/>
      <c r="V160" s="273"/>
      <c r="W160" s="273"/>
      <c r="X160" s="44"/>
      <c r="Y160" s="44"/>
      <c r="Z160" s="44"/>
      <c r="AA160" s="44"/>
      <c r="AB160" s="44"/>
      <c r="AC160" s="44"/>
      <c r="AD160" s="44"/>
      <c r="AE160" s="44"/>
      <c r="AF160" s="44"/>
      <c r="AG160" s="30"/>
      <c r="AH160" s="273"/>
      <c r="AI160" s="273"/>
      <c r="AJ160" s="273"/>
      <c r="AK160" s="44"/>
      <c r="AL160" s="44"/>
      <c r="AM160" s="44"/>
      <c r="AN160" s="44"/>
      <c r="AO160" s="44"/>
      <c r="AP160" s="44"/>
      <c r="AQ160" s="44"/>
      <c r="AR160" s="44"/>
      <c r="AS160" s="44"/>
      <c r="AT160" s="30"/>
      <c r="AU160" s="273"/>
      <c r="AV160" s="273"/>
      <c r="AW160" s="273"/>
      <c r="AX160" s="44"/>
      <c r="AY160" s="44"/>
      <c r="AZ160" s="44"/>
      <c r="BA160" s="44"/>
      <c r="BB160" s="44"/>
      <c r="BC160" s="44"/>
      <c r="BD160" s="44"/>
      <c r="BE160" s="44"/>
      <c r="BF160" s="44"/>
      <c r="BG160" s="30"/>
      <c r="BH160" s="273"/>
      <c r="BI160" s="273"/>
      <c r="BJ160" s="273"/>
      <c r="BK160" s="31"/>
      <c r="BL160" s="30"/>
      <c r="BM160" s="273"/>
      <c r="BN160" s="273"/>
      <c r="BO160" s="273"/>
      <c r="BP160" s="273"/>
      <c r="BQ160" s="273"/>
      <c r="BR160" s="273"/>
      <c r="BS160" s="273"/>
      <c r="BT160" s="31"/>
      <c r="BU160" s="30"/>
      <c r="BV160" s="273"/>
      <c r="BW160" s="273"/>
      <c r="BX160" s="273"/>
      <c r="BY160" s="273"/>
      <c r="BZ160" s="273"/>
      <c r="CA160" s="369"/>
      <c r="CB160" s="30"/>
      <c r="CC160" s="273"/>
      <c r="CD160" s="273"/>
      <c r="CE160" s="273"/>
      <c r="CF160" s="273"/>
      <c r="CG160" s="273"/>
      <c r="CH160" s="273"/>
      <c r="CI160" s="31"/>
      <c r="CJ160" s="95"/>
      <c r="CK160" s="272"/>
      <c r="CL160" s="72"/>
      <c r="CM160" s="72"/>
      <c r="CN160" s="72"/>
      <c r="CO160" s="80"/>
      <c r="CP160" s="273"/>
      <c r="CQ160" s="273"/>
      <c r="CR160" s="273"/>
      <c r="CS160" s="31"/>
      <c r="CT160" s="81"/>
      <c r="CU160" s="1"/>
      <c r="CV160" s="1"/>
      <c r="CW160" s="82"/>
      <c r="CX160" s="99"/>
      <c r="CY160" s="319"/>
      <c r="CZ160" s="319"/>
      <c r="DA160" s="319"/>
      <c r="DB160" s="319"/>
      <c r="DC160" s="319"/>
    </row>
    <row r="161" spans="1:107" ht="15" customHeight="1">
      <c r="A161" s="61"/>
      <c r="B161" s="12"/>
      <c r="C161" s="20"/>
      <c r="D161" s="104"/>
      <c r="E161" s="108"/>
      <c r="F161" s="30"/>
      <c r="G161" s="273"/>
      <c r="H161" s="273"/>
      <c r="I161" s="44"/>
      <c r="J161" s="44"/>
      <c r="K161" s="44"/>
      <c r="L161" s="50"/>
      <c r="M161" s="50"/>
      <c r="N161" s="44"/>
      <c r="O161" s="44"/>
      <c r="P161" s="44"/>
      <c r="Q161" s="44"/>
      <c r="R161" s="44"/>
      <c r="S161" s="44"/>
      <c r="T161" s="44"/>
      <c r="U161" s="30"/>
      <c r="V161" s="273"/>
      <c r="W161" s="273"/>
      <c r="X161" s="44"/>
      <c r="Y161" s="44"/>
      <c r="Z161" s="44"/>
      <c r="AA161" s="44"/>
      <c r="AB161" s="44"/>
      <c r="AC161" s="44"/>
      <c r="AD161" s="44"/>
      <c r="AE161" s="44"/>
      <c r="AF161" s="44"/>
      <c r="AG161" s="30"/>
      <c r="AH161" s="273"/>
      <c r="AI161" s="273"/>
      <c r="AJ161" s="273"/>
      <c r="AK161" s="44"/>
      <c r="AL161" s="44"/>
      <c r="AM161" s="44"/>
      <c r="AN161" s="44"/>
      <c r="AO161" s="44"/>
      <c r="AP161" s="44"/>
      <c r="AQ161" s="44"/>
      <c r="AR161" s="44"/>
      <c r="AS161" s="44"/>
      <c r="AT161" s="30"/>
      <c r="AU161" s="273"/>
      <c r="AV161" s="273"/>
      <c r="AW161" s="273"/>
      <c r="AX161" s="44"/>
      <c r="AY161" s="44"/>
      <c r="AZ161" s="44"/>
      <c r="BA161" s="44"/>
      <c r="BB161" s="44"/>
      <c r="BC161" s="44"/>
      <c r="BD161" s="44"/>
      <c r="BE161" s="44"/>
      <c r="BF161" s="44"/>
      <c r="BG161" s="30"/>
      <c r="BH161" s="273"/>
      <c r="BI161" s="273"/>
      <c r="BJ161" s="273"/>
      <c r="BK161" s="31"/>
      <c r="BL161" s="30"/>
      <c r="BM161" s="273"/>
      <c r="BN161" s="273"/>
      <c r="BO161" s="273"/>
      <c r="BP161" s="273"/>
      <c r="BQ161" s="273"/>
      <c r="BR161" s="273"/>
      <c r="BS161" s="273"/>
      <c r="BT161" s="31"/>
      <c r="BU161" s="30"/>
      <c r="BV161" s="273"/>
      <c r="BW161" s="273"/>
      <c r="BX161" s="273"/>
      <c r="BY161" s="273"/>
      <c r="BZ161" s="273"/>
      <c r="CA161" s="369"/>
      <c r="CB161" s="30"/>
      <c r="CC161" s="273"/>
      <c r="CD161" s="273"/>
      <c r="CE161" s="273"/>
      <c r="CF161" s="273"/>
      <c r="CG161" s="273"/>
      <c r="CH161" s="273"/>
      <c r="CI161" s="31"/>
      <c r="CJ161" s="95"/>
      <c r="CK161" s="13"/>
      <c r="CL161" s="72"/>
      <c r="CM161" s="72"/>
      <c r="CN161" s="72"/>
      <c r="CO161" s="80"/>
      <c r="CP161" s="273"/>
      <c r="CQ161" s="273"/>
      <c r="CR161" s="273"/>
      <c r="CS161" s="31"/>
      <c r="CT161" s="81"/>
      <c r="CU161" s="1"/>
      <c r="CV161" s="1"/>
      <c r="CW161" s="82"/>
      <c r="CX161" s="99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337"/>
      <c r="H162" s="337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337"/>
      <c r="W162" s="337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337"/>
      <c r="AI162" s="337"/>
      <c r="AJ162" s="33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337"/>
      <c r="AV162" s="337"/>
      <c r="AW162" s="337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337"/>
      <c r="BI162" s="337"/>
      <c r="BJ162" s="337"/>
      <c r="BK162" s="340"/>
      <c r="BL162" s="336"/>
      <c r="BM162" s="337"/>
      <c r="BN162" s="337"/>
      <c r="BO162" s="337"/>
      <c r="BP162" s="337"/>
      <c r="BQ162" s="337"/>
      <c r="BR162" s="337"/>
      <c r="BS162" s="337"/>
      <c r="BT162" s="340"/>
      <c r="BU162" s="336"/>
      <c r="BV162" s="337"/>
      <c r="BW162" s="337"/>
      <c r="BX162" s="337"/>
      <c r="BY162" s="337"/>
      <c r="BZ162" s="337"/>
      <c r="CA162" s="369"/>
      <c r="CB162" s="336"/>
      <c r="CC162" s="337"/>
      <c r="CD162" s="337"/>
      <c r="CE162" s="337"/>
      <c r="CF162" s="337"/>
      <c r="CG162" s="337"/>
      <c r="CH162" s="337"/>
      <c r="CI162" s="340"/>
      <c r="CJ162" s="341"/>
      <c r="CK162" s="13"/>
      <c r="CL162" s="342"/>
      <c r="CM162" s="342"/>
      <c r="CN162" s="342"/>
      <c r="CO162" s="343"/>
      <c r="CP162" s="337"/>
      <c r="CQ162" s="337"/>
      <c r="CR162" s="337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61"/>
      <c r="B163" s="12"/>
      <c r="C163" s="20"/>
      <c r="D163" s="104"/>
      <c r="E163" s="108"/>
      <c r="F163" s="30"/>
      <c r="G163" s="273"/>
      <c r="H163" s="273"/>
      <c r="I163" s="44"/>
      <c r="J163" s="44"/>
      <c r="K163" s="44"/>
      <c r="L163" s="50"/>
      <c r="M163" s="50"/>
      <c r="N163" s="44"/>
      <c r="O163" s="44"/>
      <c r="P163" s="44"/>
      <c r="Q163" s="44"/>
      <c r="R163" s="44"/>
      <c r="S163" s="44"/>
      <c r="T163" s="44"/>
      <c r="U163" s="30"/>
      <c r="V163" s="273"/>
      <c r="W163" s="273"/>
      <c r="X163" s="44"/>
      <c r="Y163" s="44"/>
      <c r="Z163" s="44"/>
      <c r="AA163" s="44"/>
      <c r="AB163" s="44"/>
      <c r="AC163" s="44"/>
      <c r="AD163" s="44"/>
      <c r="AE163" s="44"/>
      <c r="AF163" s="44"/>
      <c r="AG163" s="30"/>
      <c r="AH163" s="273"/>
      <c r="AI163" s="273"/>
      <c r="AJ163" s="273"/>
      <c r="AK163" s="44"/>
      <c r="AL163" s="44"/>
      <c r="AM163" s="44"/>
      <c r="AN163" s="44"/>
      <c r="AO163" s="44"/>
      <c r="AP163" s="44"/>
      <c r="AQ163" s="44"/>
      <c r="AR163" s="44"/>
      <c r="AS163" s="44"/>
      <c r="AT163" s="30"/>
      <c r="AU163" s="273"/>
      <c r="AV163" s="273"/>
      <c r="AW163" s="273"/>
      <c r="AX163" s="44"/>
      <c r="AY163" s="44"/>
      <c r="AZ163" s="44"/>
      <c r="BA163" s="44"/>
      <c r="BB163" s="44"/>
      <c r="BC163" s="44"/>
      <c r="BD163" s="44"/>
      <c r="BE163" s="44"/>
      <c r="BF163" s="44"/>
      <c r="BG163" s="30"/>
      <c r="BH163" s="273"/>
      <c r="BI163" s="273"/>
      <c r="BJ163" s="273"/>
      <c r="BK163" s="31"/>
      <c r="BL163" s="30"/>
      <c r="BM163" s="273"/>
      <c r="BN163" s="273"/>
      <c r="BO163" s="273"/>
      <c r="BP163" s="273"/>
      <c r="BQ163" s="273"/>
      <c r="BR163" s="273"/>
      <c r="BS163" s="273"/>
      <c r="BT163" s="31"/>
      <c r="BU163" s="30"/>
      <c r="BV163" s="273"/>
      <c r="BW163" s="273"/>
      <c r="BX163" s="273"/>
      <c r="BY163" s="273"/>
      <c r="BZ163" s="273"/>
      <c r="CA163" s="369"/>
      <c r="CB163" s="30"/>
      <c r="CC163" s="273"/>
      <c r="CD163" s="273"/>
      <c r="CE163" s="273"/>
      <c r="CF163" s="273"/>
      <c r="CG163" s="273"/>
      <c r="CH163" s="273"/>
      <c r="CI163" s="31"/>
      <c r="CJ163" s="95"/>
      <c r="CK163" s="13"/>
      <c r="CL163" s="72"/>
      <c r="CM163" s="72"/>
      <c r="CN163" s="72"/>
      <c r="CO163" s="80"/>
      <c r="CP163" s="273"/>
      <c r="CQ163" s="273"/>
      <c r="CR163" s="273"/>
      <c r="CS163" s="31"/>
      <c r="CT163" s="81"/>
      <c r="CU163" s="1"/>
      <c r="CV163" s="1"/>
      <c r="CW163" s="82"/>
      <c r="CX163" s="99"/>
      <c r="CY163" s="319"/>
      <c r="CZ163" s="319"/>
      <c r="DA163" s="319"/>
      <c r="DB163" s="319"/>
      <c r="DC163" s="319"/>
    </row>
    <row r="164" spans="1:107" ht="15" customHeight="1">
      <c r="A164" s="61"/>
      <c r="B164" s="12"/>
      <c r="C164" s="20"/>
      <c r="D164" s="104"/>
      <c r="E164" s="108"/>
      <c r="F164" s="30"/>
      <c r="G164" s="273"/>
      <c r="H164" s="273"/>
      <c r="I164" s="44"/>
      <c r="J164" s="44"/>
      <c r="K164" s="44"/>
      <c r="L164" s="50"/>
      <c r="M164" s="50"/>
      <c r="N164" s="44"/>
      <c r="O164" s="44"/>
      <c r="P164" s="44"/>
      <c r="Q164" s="44"/>
      <c r="R164" s="44"/>
      <c r="S164" s="44"/>
      <c r="T164" s="44"/>
      <c r="U164" s="30"/>
      <c r="V164" s="273"/>
      <c r="W164" s="273"/>
      <c r="X164" s="44"/>
      <c r="Y164" s="44"/>
      <c r="Z164" s="44"/>
      <c r="AA164" s="44"/>
      <c r="AB164" s="44"/>
      <c r="AC164" s="44"/>
      <c r="AD164" s="44"/>
      <c r="AE164" s="44"/>
      <c r="AF164" s="44"/>
      <c r="AG164" s="30"/>
      <c r="AH164" s="273"/>
      <c r="AI164" s="273"/>
      <c r="AJ164" s="273"/>
      <c r="AK164" s="44"/>
      <c r="AL164" s="44"/>
      <c r="AM164" s="44"/>
      <c r="AN164" s="44"/>
      <c r="AO164" s="44"/>
      <c r="AP164" s="44"/>
      <c r="AQ164" s="44"/>
      <c r="AR164" s="44"/>
      <c r="AS164" s="44"/>
      <c r="AT164" s="30"/>
      <c r="AU164" s="273"/>
      <c r="AV164" s="273"/>
      <c r="AW164" s="273"/>
      <c r="AX164" s="44"/>
      <c r="AY164" s="44"/>
      <c r="AZ164" s="44"/>
      <c r="BA164" s="44"/>
      <c r="BB164" s="44"/>
      <c r="BC164" s="44"/>
      <c r="BD164" s="44"/>
      <c r="BE164" s="44"/>
      <c r="BF164" s="44"/>
      <c r="BG164" s="30"/>
      <c r="BH164" s="273"/>
      <c r="BI164" s="273"/>
      <c r="BJ164" s="273"/>
      <c r="BK164" s="31"/>
      <c r="BL164" s="30"/>
      <c r="BM164" s="273"/>
      <c r="BN164" s="273"/>
      <c r="BO164" s="273"/>
      <c r="BP164" s="273"/>
      <c r="BQ164" s="273"/>
      <c r="BR164" s="273"/>
      <c r="BS164" s="273"/>
      <c r="BT164" s="31"/>
      <c r="BU164" s="30"/>
      <c r="BV164" s="273"/>
      <c r="BW164" s="273"/>
      <c r="BX164" s="273"/>
      <c r="BY164" s="273"/>
      <c r="BZ164" s="273"/>
      <c r="CA164" s="369"/>
      <c r="CB164" s="30"/>
      <c r="CC164" s="273"/>
      <c r="CD164" s="273"/>
      <c r="CE164" s="273"/>
      <c r="CF164" s="273"/>
      <c r="CG164" s="273"/>
      <c r="CH164" s="273"/>
      <c r="CI164" s="31"/>
      <c r="CJ164" s="95"/>
      <c r="CK164" s="270"/>
      <c r="CL164" s="72"/>
      <c r="CM164" s="72"/>
      <c r="CN164" s="7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99"/>
      <c r="CY164" s="319"/>
      <c r="CZ164" s="319"/>
      <c r="DA164" s="319"/>
      <c r="DB164" s="319"/>
      <c r="DC164" s="319"/>
    </row>
    <row r="165" spans="1:107" ht="15.75">
      <c r="A165" s="61"/>
      <c r="B165" s="12"/>
      <c r="C165" s="20"/>
      <c r="D165" s="104"/>
      <c r="E165" s="108"/>
      <c r="F165" s="30"/>
      <c r="G165" s="250"/>
      <c r="H165" s="250"/>
      <c r="I165" s="44"/>
      <c r="J165" s="44"/>
      <c r="K165" s="44"/>
      <c r="L165" s="50"/>
      <c r="M165" s="50"/>
      <c r="N165" s="44"/>
      <c r="O165" s="44"/>
      <c r="P165" s="44"/>
      <c r="Q165" s="44"/>
      <c r="R165" s="44"/>
      <c r="S165" s="44"/>
      <c r="T165" s="44"/>
      <c r="U165" s="30"/>
      <c r="V165" s="250"/>
      <c r="W165" s="250"/>
      <c r="X165" s="44"/>
      <c r="Y165" s="44"/>
      <c r="Z165" s="44"/>
      <c r="AA165" s="44"/>
      <c r="AB165" s="44"/>
      <c r="AC165" s="44"/>
      <c r="AD165" s="44"/>
      <c r="AE165" s="44"/>
      <c r="AF165" s="44"/>
      <c r="AG165" s="30"/>
      <c r="AH165" s="250"/>
      <c r="AI165" s="250"/>
      <c r="AJ165" s="250"/>
      <c r="AK165" s="44"/>
      <c r="AL165" s="44"/>
      <c r="AM165" s="44"/>
      <c r="AN165" s="44"/>
      <c r="AO165" s="44"/>
      <c r="AP165" s="44"/>
      <c r="AQ165" s="44"/>
      <c r="AR165" s="44"/>
      <c r="AS165" s="44"/>
      <c r="AT165" s="30"/>
      <c r="AU165" s="250"/>
      <c r="AV165" s="250"/>
      <c r="AW165" s="250"/>
      <c r="AX165" s="44"/>
      <c r="AY165" s="44"/>
      <c r="AZ165" s="44"/>
      <c r="BA165" s="44"/>
      <c r="BB165" s="44"/>
      <c r="BC165" s="44"/>
      <c r="BD165" s="44"/>
      <c r="BE165" s="44"/>
      <c r="BF165" s="44"/>
      <c r="BG165" s="30"/>
      <c r="BH165" s="250"/>
      <c r="BI165" s="250"/>
      <c r="BJ165" s="250"/>
      <c r="BK165" s="31"/>
      <c r="BL165" s="30"/>
      <c r="BM165" s="250"/>
      <c r="BN165" s="250"/>
      <c r="BO165" s="250"/>
      <c r="BP165" s="250"/>
      <c r="BQ165" s="250"/>
      <c r="BR165" s="250"/>
      <c r="BS165" s="250"/>
      <c r="BT165" s="31"/>
      <c r="BU165" s="30"/>
      <c r="BV165" s="250"/>
      <c r="BW165" s="250"/>
      <c r="BX165" s="250"/>
      <c r="BY165" s="250"/>
      <c r="BZ165" s="250"/>
      <c r="CA165" s="369"/>
      <c r="CB165" s="30"/>
      <c r="CC165" s="250"/>
      <c r="CD165" s="250"/>
      <c r="CE165" s="250"/>
      <c r="CF165" s="250"/>
      <c r="CG165" s="250"/>
      <c r="CH165" s="250"/>
      <c r="CI165" s="31"/>
      <c r="CJ165" s="95"/>
      <c r="CK165" s="13"/>
      <c r="CL165" s="72"/>
      <c r="CM165" s="72"/>
      <c r="CN165" s="7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99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s="299" customFormat="1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61"/>
      <c r="B168" s="12"/>
      <c r="C168" s="20"/>
      <c r="D168" s="104"/>
      <c r="E168" s="108"/>
      <c r="F168" s="30"/>
      <c r="G168" s="250"/>
      <c r="H168" s="250"/>
      <c r="I168" s="44"/>
      <c r="J168" s="44"/>
      <c r="K168" s="44"/>
      <c r="L168" s="50"/>
      <c r="M168" s="50"/>
      <c r="N168" s="44"/>
      <c r="O168" s="44"/>
      <c r="P168" s="44"/>
      <c r="Q168" s="44"/>
      <c r="R168" s="44"/>
      <c r="S168" s="44"/>
      <c r="T168" s="44"/>
      <c r="U168" s="30"/>
      <c r="V168" s="250"/>
      <c r="W168" s="250"/>
      <c r="X168" s="44"/>
      <c r="Y168" s="44"/>
      <c r="Z168" s="44"/>
      <c r="AA168" s="44"/>
      <c r="AB168" s="44"/>
      <c r="AC168" s="44"/>
      <c r="AD168" s="44"/>
      <c r="AE168" s="44"/>
      <c r="AF168" s="44"/>
      <c r="AG168" s="30"/>
      <c r="AH168" s="250"/>
      <c r="AI168" s="250"/>
      <c r="AJ168" s="250"/>
      <c r="AK168" s="44"/>
      <c r="AL168" s="44"/>
      <c r="AM168" s="44"/>
      <c r="AN168" s="44"/>
      <c r="AO168" s="44"/>
      <c r="AP168" s="44"/>
      <c r="AQ168" s="44"/>
      <c r="AR168" s="44"/>
      <c r="AS168" s="44"/>
      <c r="AT168" s="30"/>
      <c r="AU168" s="250"/>
      <c r="AV168" s="250"/>
      <c r="AW168" s="250"/>
      <c r="AX168" s="44"/>
      <c r="AY168" s="44"/>
      <c r="AZ168" s="44"/>
      <c r="BA168" s="44"/>
      <c r="BB168" s="44"/>
      <c r="BC168" s="44"/>
      <c r="BD168" s="44"/>
      <c r="BE168" s="44"/>
      <c r="BF168" s="44"/>
      <c r="BG168" s="30"/>
      <c r="BH168" s="250"/>
      <c r="BI168" s="250"/>
      <c r="BJ168" s="250"/>
      <c r="BK168" s="31"/>
      <c r="BL168" s="30"/>
      <c r="BM168" s="250"/>
      <c r="BN168" s="250"/>
      <c r="BO168" s="250"/>
      <c r="BP168" s="250"/>
      <c r="BQ168" s="250"/>
      <c r="BR168" s="250"/>
      <c r="BS168" s="250"/>
      <c r="BT168" s="31"/>
      <c r="BU168" s="30"/>
      <c r="BV168" s="250"/>
      <c r="BW168" s="250"/>
      <c r="BX168" s="250"/>
      <c r="BY168" s="250"/>
      <c r="BZ168" s="250"/>
      <c r="CA168" s="369"/>
      <c r="CB168" s="30"/>
      <c r="CC168" s="250"/>
      <c r="CD168" s="250"/>
      <c r="CE168" s="250"/>
      <c r="CF168" s="250"/>
      <c r="CG168" s="250"/>
      <c r="CH168" s="250"/>
      <c r="CI168" s="31"/>
      <c r="CJ168" s="95"/>
      <c r="CK168" s="13"/>
      <c r="CL168" s="72"/>
      <c r="CM168" s="72"/>
      <c r="CN168" s="72"/>
      <c r="CO168" s="80"/>
      <c r="CP168" s="545"/>
      <c r="CQ168" s="545"/>
      <c r="CR168" s="545"/>
      <c r="CS168" s="340"/>
      <c r="CT168" s="81"/>
      <c r="CU168" s="1"/>
      <c r="CV168" s="1"/>
      <c r="CW168" s="82"/>
      <c r="CX168" s="99"/>
      <c r="CY168" s="319"/>
      <c r="CZ168" s="319"/>
      <c r="DA168" s="319"/>
      <c r="DB168" s="319"/>
      <c r="DC168" s="319"/>
    </row>
    <row r="169" spans="1:107" ht="15.75">
      <c r="A169" s="61"/>
      <c r="B169" s="12"/>
      <c r="C169" s="20"/>
      <c r="D169" s="104"/>
      <c r="E169" s="108"/>
      <c r="F169" s="30"/>
      <c r="G169" s="273"/>
      <c r="H169" s="273"/>
      <c r="I169" s="44"/>
      <c r="J169" s="44"/>
      <c r="K169" s="44"/>
      <c r="L169" s="50"/>
      <c r="M169" s="50"/>
      <c r="N169" s="44"/>
      <c r="O169" s="44"/>
      <c r="P169" s="44"/>
      <c r="Q169" s="44"/>
      <c r="R169" s="44"/>
      <c r="S169" s="44"/>
      <c r="T169" s="44"/>
      <c r="U169" s="30"/>
      <c r="V169" s="273"/>
      <c r="W169" s="273"/>
      <c r="X169" s="44"/>
      <c r="Y169" s="44"/>
      <c r="Z169" s="44"/>
      <c r="AA169" s="44"/>
      <c r="AB169" s="44"/>
      <c r="AC169" s="44"/>
      <c r="AD169" s="44"/>
      <c r="AE169" s="44"/>
      <c r="AF169" s="44"/>
      <c r="AG169" s="30"/>
      <c r="AH169" s="273"/>
      <c r="AI169" s="273"/>
      <c r="AJ169" s="273"/>
      <c r="AK169" s="44"/>
      <c r="AL169" s="44"/>
      <c r="AM169" s="44"/>
      <c r="AN169" s="44"/>
      <c r="AO169" s="44"/>
      <c r="AP169" s="44"/>
      <c r="AQ169" s="44"/>
      <c r="AR169" s="44"/>
      <c r="AS169" s="44"/>
      <c r="AT169" s="30"/>
      <c r="AU169" s="273"/>
      <c r="AV169" s="273"/>
      <c r="AW169" s="273"/>
      <c r="AX169" s="44"/>
      <c r="AY169" s="44"/>
      <c r="AZ169" s="44"/>
      <c r="BA169" s="44"/>
      <c r="BB169" s="44"/>
      <c r="BC169" s="44"/>
      <c r="BD169" s="44"/>
      <c r="BE169" s="44"/>
      <c r="BF169" s="44"/>
      <c r="BG169" s="30"/>
      <c r="BH169" s="273"/>
      <c r="BI169" s="273"/>
      <c r="BJ169" s="273"/>
      <c r="BK169" s="31"/>
      <c r="BL169" s="30"/>
      <c r="BM169" s="273"/>
      <c r="BN169" s="273"/>
      <c r="BO169" s="273"/>
      <c r="BP169" s="273"/>
      <c r="BQ169" s="273"/>
      <c r="BR169" s="273"/>
      <c r="BS169" s="273"/>
      <c r="BT169" s="31"/>
      <c r="BU169" s="30"/>
      <c r="BV169" s="273"/>
      <c r="BW169" s="273"/>
      <c r="BX169" s="273"/>
      <c r="BY169" s="273"/>
      <c r="BZ169" s="273"/>
      <c r="CA169" s="369"/>
      <c r="CB169" s="30"/>
      <c r="CC169" s="273"/>
      <c r="CD169" s="273"/>
      <c r="CE169" s="273"/>
      <c r="CF169" s="273"/>
      <c r="CG169" s="273"/>
      <c r="CH169" s="273"/>
      <c r="CI169" s="31"/>
      <c r="CJ169" s="95"/>
      <c r="CK169" s="13"/>
      <c r="CL169" s="72"/>
      <c r="CM169" s="72"/>
      <c r="CN169" s="72"/>
      <c r="CO169" s="80"/>
      <c r="CP169" s="545"/>
      <c r="CQ169" s="545"/>
      <c r="CR169" s="545"/>
      <c r="CS169" s="340"/>
      <c r="CT169" s="81"/>
      <c r="CU169" s="1"/>
      <c r="CV169" s="1"/>
      <c r="CW169" s="82"/>
      <c r="CX169" s="99"/>
      <c r="CY169" s="319"/>
      <c r="CZ169" s="319"/>
      <c r="DA169" s="319"/>
      <c r="DB169" s="319"/>
      <c r="DC169" s="319"/>
    </row>
    <row r="170" spans="1:107" ht="15" customHeight="1">
      <c r="A170" s="61"/>
      <c r="B170" s="12"/>
      <c r="C170" s="20"/>
      <c r="D170" s="104"/>
      <c r="E170" s="108"/>
      <c r="F170" s="30"/>
      <c r="G170" s="273"/>
      <c r="H170" s="273"/>
      <c r="I170" s="44"/>
      <c r="J170" s="44"/>
      <c r="K170" s="44"/>
      <c r="L170" s="50"/>
      <c r="M170" s="50"/>
      <c r="N170" s="44"/>
      <c r="O170" s="44"/>
      <c r="P170" s="44"/>
      <c r="Q170" s="44"/>
      <c r="R170" s="44"/>
      <c r="S170" s="44"/>
      <c r="T170" s="44"/>
      <c r="U170" s="30"/>
      <c r="V170" s="273"/>
      <c r="W170" s="273"/>
      <c r="X170" s="44"/>
      <c r="Y170" s="44"/>
      <c r="Z170" s="44"/>
      <c r="AA170" s="44"/>
      <c r="AB170" s="44"/>
      <c r="AC170" s="44"/>
      <c r="AD170" s="44"/>
      <c r="AE170" s="44"/>
      <c r="AF170" s="44"/>
      <c r="AG170" s="30"/>
      <c r="AH170" s="273"/>
      <c r="AI170" s="273"/>
      <c r="AJ170" s="273"/>
      <c r="AK170" s="44"/>
      <c r="AL170" s="44"/>
      <c r="AM170" s="44"/>
      <c r="AN170" s="44"/>
      <c r="AO170" s="44"/>
      <c r="AP170" s="44"/>
      <c r="AQ170" s="44"/>
      <c r="AR170" s="44"/>
      <c r="AS170" s="44"/>
      <c r="AT170" s="30"/>
      <c r="AU170" s="273"/>
      <c r="AV170" s="273"/>
      <c r="AW170" s="273"/>
      <c r="AX170" s="44"/>
      <c r="AY170" s="44"/>
      <c r="AZ170" s="44"/>
      <c r="BA170" s="44"/>
      <c r="BB170" s="44"/>
      <c r="BC170" s="44"/>
      <c r="BD170" s="44"/>
      <c r="BE170" s="44"/>
      <c r="BF170" s="44"/>
      <c r="BG170" s="30"/>
      <c r="BH170" s="273"/>
      <c r="BI170" s="273"/>
      <c r="BJ170" s="273"/>
      <c r="BK170" s="31"/>
      <c r="BL170" s="30"/>
      <c r="BM170" s="273"/>
      <c r="BN170" s="273"/>
      <c r="BO170" s="273"/>
      <c r="BP170" s="273"/>
      <c r="BQ170" s="273"/>
      <c r="BR170" s="273"/>
      <c r="BS170" s="273"/>
      <c r="BT170" s="31"/>
      <c r="BU170" s="30"/>
      <c r="BV170" s="273"/>
      <c r="BW170" s="273"/>
      <c r="BX170" s="273"/>
      <c r="BY170" s="273"/>
      <c r="BZ170" s="273"/>
      <c r="CA170" s="369"/>
      <c r="CB170" s="30"/>
      <c r="CC170" s="273"/>
      <c r="CD170" s="273"/>
      <c r="CE170" s="273"/>
      <c r="CF170" s="273"/>
      <c r="CG170" s="273"/>
      <c r="CH170" s="273"/>
      <c r="CI170" s="31"/>
      <c r="CJ170" s="95"/>
      <c r="CK170" s="13"/>
      <c r="CL170" s="72"/>
      <c r="CM170" s="72"/>
      <c r="CN170" s="72"/>
      <c r="CO170" s="80"/>
      <c r="CP170" s="545"/>
      <c r="CQ170" s="545"/>
      <c r="CR170" s="545"/>
      <c r="CS170" s="340"/>
      <c r="CT170" s="81"/>
      <c r="CU170" s="1"/>
      <c r="CV170" s="1"/>
      <c r="CW170" s="82"/>
      <c r="CX170" s="99"/>
      <c r="CY170" s="319"/>
      <c r="CZ170" s="319"/>
      <c r="DA170" s="319"/>
      <c r="DB170" s="319"/>
      <c r="DC170" s="319"/>
    </row>
    <row r="171" spans="1:107" ht="15" customHeight="1">
      <c r="A171" s="61"/>
      <c r="B171" s="12"/>
      <c r="C171" s="20"/>
      <c r="D171" s="104"/>
      <c r="E171" s="108"/>
      <c r="F171" s="30"/>
      <c r="G171" s="273"/>
      <c r="H171" s="273"/>
      <c r="I171" s="44"/>
      <c r="J171" s="44"/>
      <c r="K171" s="44"/>
      <c r="L171" s="50"/>
      <c r="M171" s="50"/>
      <c r="N171" s="44"/>
      <c r="O171" s="44"/>
      <c r="P171" s="44"/>
      <c r="Q171" s="44"/>
      <c r="R171" s="44"/>
      <c r="S171" s="44"/>
      <c r="T171" s="44"/>
      <c r="U171" s="30"/>
      <c r="V171" s="273"/>
      <c r="W171" s="273"/>
      <c r="X171" s="44"/>
      <c r="Y171" s="44"/>
      <c r="Z171" s="44"/>
      <c r="AA171" s="44"/>
      <c r="AB171" s="44"/>
      <c r="AC171" s="44"/>
      <c r="AD171" s="44"/>
      <c r="AE171" s="44"/>
      <c r="AF171" s="44"/>
      <c r="AG171" s="30"/>
      <c r="AH171" s="273"/>
      <c r="AI171" s="273"/>
      <c r="AJ171" s="273"/>
      <c r="AK171" s="44"/>
      <c r="AL171" s="44"/>
      <c r="AM171" s="44"/>
      <c r="AN171" s="44"/>
      <c r="AO171" s="44"/>
      <c r="AP171" s="44"/>
      <c r="AQ171" s="44"/>
      <c r="AR171" s="44"/>
      <c r="AS171" s="44"/>
      <c r="AT171" s="30"/>
      <c r="AU171" s="273"/>
      <c r="AV171" s="273"/>
      <c r="AW171" s="273"/>
      <c r="AX171" s="44"/>
      <c r="AY171" s="44"/>
      <c r="AZ171" s="44"/>
      <c r="BA171" s="44"/>
      <c r="BB171" s="44"/>
      <c r="BC171" s="44"/>
      <c r="BD171" s="44"/>
      <c r="BE171" s="44"/>
      <c r="BF171" s="44"/>
      <c r="BG171" s="30"/>
      <c r="BH171" s="273"/>
      <c r="BI171" s="273"/>
      <c r="BJ171" s="273"/>
      <c r="BK171" s="31"/>
      <c r="BL171" s="30"/>
      <c r="BM171" s="273"/>
      <c r="BN171" s="273"/>
      <c r="BO171" s="273"/>
      <c r="BP171" s="273"/>
      <c r="BQ171" s="273"/>
      <c r="BR171" s="273"/>
      <c r="BS171" s="273"/>
      <c r="BT171" s="31"/>
      <c r="BU171" s="30"/>
      <c r="BV171" s="273"/>
      <c r="BW171" s="273"/>
      <c r="BX171" s="273"/>
      <c r="BY171" s="273"/>
      <c r="BZ171" s="273"/>
      <c r="CA171" s="369"/>
      <c r="CB171" s="30"/>
      <c r="CC171" s="273"/>
      <c r="CD171" s="273"/>
      <c r="CE171" s="273"/>
      <c r="CF171" s="273"/>
      <c r="CG171" s="273"/>
      <c r="CH171" s="273"/>
      <c r="CI171" s="31"/>
      <c r="CJ171" s="95"/>
      <c r="CK171" s="13"/>
      <c r="CL171" s="72"/>
      <c r="CM171" s="72"/>
      <c r="CN171" s="72"/>
      <c r="CO171" s="80"/>
      <c r="CP171" s="273"/>
      <c r="CQ171" s="273"/>
      <c r="CR171" s="273"/>
      <c r="CS171" s="31"/>
      <c r="CT171" s="81"/>
      <c r="CU171" s="1"/>
      <c r="CV171" s="1"/>
      <c r="CW171" s="82"/>
      <c r="CX171" s="99"/>
      <c r="CY171" s="319"/>
      <c r="CZ171" s="319"/>
      <c r="DA171" s="319"/>
      <c r="DB171" s="319"/>
      <c r="DC171" s="319"/>
    </row>
    <row r="172" spans="1:107" ht="15" customHeight="1">
      <c r="A172" s="61"/>
      <c r="B172" s="12"/>
      <c r="C172" s="20"/>
      <c r="D172" s="104"/>
      <c r="E172" s="108"/>
      <c r="F172" s="30"/>
      <c r="G172" s="273"/>
      <c r="H172" s="273"/>
      <c r="I172" s="44"/>
      <c r="J172" s="44"/>
      <c r="K172" s="44"/>
      <c r="L172" s="50"/>
      <c r="M172" s="50"/>
      <c r="N172" s="44"/>
      <c r="O172" s="44"/>
      <c r="P172" s="44"/>
      <c r="Q172" s="44"/>
      <c r="R172" s="44"/>
      <c r="S172" s="44"/>
      <c r="T172" s="44"/>
      <c r="U172" s="30"/>
      <c r="V172" s="273"/>
      <c r="W172" s="273"/>
      <c r="X172" s="44"/>
      <c r="Y172" s="44"/>
      <c r="Z172" s="44"/>
      <c r="AA172" s="44"/>
      <c r="AB172" s="44"/>
      <c r="AC172" s="44"/>
      <c r="AD172" s="44"/>
      <c r="AE172" s="44"/>
      <c r="AF172" s="44"/>
      <c r="AG172" s="30"/>
      <c r="AH172" s="273"/>
      <c r="AI172" s="273"/>
      <c r="AJ172" s="273"/>
      <c r="AK172" s="44"/>
      <c r="AL172" s="44"/>
      <c r="AM172" s="44"/>
      <c r="AN172" s="44"/>
      <c r="AO172" s="44"/>
      <c r="AP172" s="44"/>
      <c r="AQ172" s="44"/>
      <c r="AR172" s="44"/>
      <c r="AS172" s="44"/>
      <c r="AT172" s="30"/>
      <c r="AU172" s="273"/>
      <c r="AV172" s="273"/>
      <c r="AW172" s="273"/>
      <c r="AX172" s="44"/>
      <c r="AY172" s="44"/>
      <c r="AZ172" s="44"/>
      <c r="BA172" s="44"/>
      <c r="BB172" s="44"/>
      <c r="BC172" s="44"/>
      <c r="BD172" s="44"/>
      <c r="BE172" s="44"/>
      <c r="BF172" s="44"/>
      <c r="BG172" s="30"/>
      <c r="BH172" s="273"/>
      <c r="BI172" s="273"/>
      <c r="BJ172" s="273"/>
      <c r="BK172" s="31"/>
      <c r="BL172" s="30"/>
      <c r="BM172" s="273"/>
      <c r="BN172" s="273"/>
      <c r="BO172" s="273"/>
      <c r="BP172" s="273"/>
      <c r="BQ172" s="273"/>
      <c r="BR172" s="273"/>
      <c r="BS172" s="273"/>
      <c r="BT172" s="31"/>
      <c r="BU172" s="30"/>
      <c r="BV172" s="273"/>
      <c r="BW172" s="273"/>
      <c r="BX172" s="273"/>
      <c r="BY172" s="273"/>
      <c r="BZ172" s="273"/>
      <c r="CA172" s="369"/>
      <c r="CB172" s="30"/>
      <c r="CC172" s="273"/>
      <c r="CD172" s="273"/>
      <c r="CE172" s="273"/>
      <c r="CF172" s="273"/>
      <c r="CG172" s="273"/>
      <c r="CH172" s="273"/>
      <c r="CI172" s="31"/>
      <c r="CJ172" s="95"/>
      <c r="CK172" s="13"/>
      <c r="CL172" s="72"/>
      <c r="CM172" s="72"/>
      <c r="CN172" s="72"/>
      <c r="CO172" s="80"/>
      <c r="CP172" s="273"/>
      <c r="CQ172" s="273"/>
      <c r="CR172" s="273"/>
      <c r="CS172" s="31"/>
      <c r="CT172" s="81"/>
      <c r="CU172" s="1"/>
      <c r="CV172" s="1"/>
      <c r="CW172" s="82"/>
      <c r="CX172" s="99"/>
      <c r="CY172" s="319"/>
      <c r="CZ172" s="319"/>
      <c r="DA172" s="319"/>
      <c r="DB172" s="319"/>
      <c r="DC172" s="319"/>
    </row>
    <row r="173" spans="1:107" s="299" customFormat="1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61"/>
      <c r="B174" s="12"/>
      <c r="C174" s="20"/>
      <c r="D174" s="104"/>
      <c r="E174" s="108"/>
      <c r="F174" s="30"/>
      <c r="G174" s="273"/>
      <c r="H174" s="273"/>
      <c r="I174" s="44"/>
      <c r="J174" s="44"/>
      <c r="K174" s="44"/>
      <c r="L174" s="50"/>
      <c r="M174" s="50"/>
      <c r="N174" s="44"/>
      <c r="O174" s="44"/>
      <c r="P174" s="44"/>
      <c r="Q174" s="44"/>
      <c r="R174" s="44"/>
      <c r="S174" s="44"/>
      <c r="T174" s="44"/>
      <c r="U174" s="30"/>
      <c r="V174" s="273"/>
      <c r="W174" s="273"/>
      <c r="X174" s="44"/>
      <c r="Y174" s="44"/>
      <c r="Z174" s="44"/>
      <c r="AA174" s="44"/>
      <c r="AB174" s="44"/>
      <c r="AC174" s="44"/>
      <c r="AD174" s="44"/>
      <c r="AE174" s="44"/>
      <c r="AF174" s="44"/>
      <c r="AG174" s="30"/>
      <c r="AH174" s="273"/>
      <c r="AI174" s="273"/>
      <c r="AJ174" s="273"/>
      <c r="AK174" s="44"/>
      <c r="AL174" s="44"/>
      <c r="AM174" s="44"/>
      <c r="AN174" s="44"/>
      <c r="AO174" s="44"/>
      <c r="AP174" s="44"/>
      <c r="AQ174" s="44"/>
      <c r="AR174" s="44"/>
      <c r="AS174" s="44"/>
      <c r="AT174" s="30"/>
      <c r="AU174" s="273"/>
      <c r="AV174" s="273"/>
      <c r="AW174" s="273"/>
      <c r="AX174" s="44"/>
      <c r="AY174" s="44"/>
      <c r="AZ174" s="44"/>
      <c r="BA174" s="44"/>
      <c r="BB174" s="44"/>
      <c r="BC174" s="44"/>
      <c r="BD174" s="44"/>
      <c r="BE174" s="44"/>
      <c r="BF174" s="44"/>
      <c r="BG174" s="30"/>
      <c r="BH174" s="273"/>
      <c r="BI174" s="273"/>
      <c r="BJ174" s="273"/>
      <c r="BK174" s="31"/>
      <c r="BL174" s="30"/>
      <c r="BM174" s="273"/>
      <c r="BN174" s="273"/>
      <c r="BO174" s="273"/>
      <c r="BP174" s="273"/>
      <c r="BQ174" s="273"/>
      <c r="BR174" s="273"/>
      <c r="BS174" s="273"/>
      <c r="BT174" s="31"/>
      <c r="BU174" s="30"/>
      <c r="BV174" s="273"/>
      <c r="BW174" s="273"/>
      <c r="BX174" s="273"/>
      <c r="BY174" s="273"/>
      <c r="BZ174" s="273"/>
      <c r="CA174" s="369"/>
      <c r="CB174" s="30"/>
      <c r="CC174" s="273"/>
      <c r="CD174" s="273"/>
      <c r="CE174" s="273"/>
      <c r="CF174" s="273"/>
      <c r="CG174" s="273"/>
      <c r="CH174" s="273"/>
      <c r="CI174" s="31"/>
      <c r="CJ174" s="95"/>
      <c r="CK174" s="13"/>
      <c r="CL174" s="72"/>
      <c r="CM174" s="72"/>
      <c r="CN174" s="72"/>
      <c r="CO174" s="80"/>
      <c r="CP174" s="545"/>
      <c r="CQ174" s="545"/>
      <c r="CR174" s="545"/>
      <c r="CS174" s="340"/>
      <c r="CT174" s="81"/>
      <c r="CU174" s="1"/>
      <c r="CV174" s="1"/>
      <c r="CW174" s="82"/>
      <c r="CX174" s="99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337"/>
      <c r="H175" s="337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337"/>
      <c r="W175" s="337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337"/>
      <c r="AI175" s="337"/>
      <c r="AJ175" s="33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337"/>
      <c r="AV175" s="337"/>
      <c r="AW175" s="337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337"/>
      <c r="BI175" s="337"/>
      <c r="BJ175" s="337"/>
      <c r="BK175" s="340"/>
      <c r="BL175" s="336"/>
      <c r="BM175" s="337"/>
      <c r="BN175" s="337"/>
      <c r="BO175" s="337"/>
      <c r="BP175" s="337"/>
      <c r="BQ175" s="337"/>
      <c r="BR175" s="337"/>
      <c r="BS175" s="337"/>
      <c r="BT175" s="340"/>
      <c r="BU175" s="336"/>
      <c r="BV175" s="337"/>
      <c r="BW175" s="337"/>
      <c r="BX175" s="337"/>
      <c r="BY175" s="337"/>
      <c r="BZ175" s="337"/>
      <c r="CA175" s="369"/>
      <c r="CB175" s="336"/>
      <c r="CC175" s="337"/>
      <c r="CD175" s="337"/>
      <c r="CE175" s="337"/>
      <c r="CF175" s="337"/>
      <c r="CG175" s="337"/>
      <c r="CH175" s="337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61"/>
      <c r="B176" s="12"/>
      <c r="C176" s="20"/>
      <c r="D176" s="104"/>
      <c r="E176" s="335"/>
      <c r="F176" s="30"/>
      <c r="G176" s="273"/>
      <c r="H176" s="273"/>
      <c r="I176" s="44"/>
      <c r="J176" s="44"/>
      <c r="K176" s="44"/>
      <c r="L176" s="50"/>
      <c r="M176" s="50"/>
      <c r="N176" s="44"/>
      <c r="O176" s="44"/>
      <c r="P176" s="44"/>
      <c r="Q176" s="44"/>
      <c r="R176" s="44"/>
      <c r="S176" s="44"/>
      <c r="T176" s="44"/>
      <c r="U176" s="30"/>
      <c r="V176" s="273"/>
      <c r="W176" s="273"/>
      <c r="X176" s="44"/>
      <c r="Y176" s="44"/>
      <c r="Z176" s="44"/>
      <c r="AA176" s="44"/>
      <c r="AB176" s="44"/>
      <c r="AC176" s="44"/>
      <c r="AD176" s="44"/>
      <c r="AE176" s="44"/>
      <c r="AF176" s="44"/>
      <c r="AG176" s="30"/>
      <c r="AH176" s="273"/>
      <c r="AI176" s="273"/>
      <c r="AJ176" s="273"/>
      <c r="AK176" s="44"/>
      <c r="AL176" s="44"/>
      <c r="AM176" s="44"/>
      <c r="AN176" s="44"/>
      <c r="AO176" s="44"/>
      <c r="AP176" s="44"/>
      <c r="AQ176" s="44"/>
      <c r="AR176" s="44"/>
      <c r="AS176" s="44"/>
      <c r="AT176" s="30"/>
      <c r="AU176" s="273"/>
      <c r="AV176" s="273"/>
      <c r="AW176" s="273"/>
      <c r="AX176" s="44"/>
      <c r="AY176" s="44"/>
      <c r="AZ176" s="44"/>
      <c r="BA176" s="44"/>
      <c r="BB176" s="44"/>
      <c r="BC176" s="44"/>
      <c r="BD176" s="44"/>
      <c r="BE176" s="44"/>
      <c r="BF176" s="44"/>
      <c r="BG176" s="30"/>
      <c r="BH176" s="273"/>
      <c r="BI176" s="273"/>
      <c r="BJ176" s="273"/>
      <c r="BK176" s="31"/>
      <c r="BL176" s="30"/>
      <c r="BM176" s="273"/>
      <c r="BN176" s="273"/>
      <c r="BO176" s="273"/>
      <c r="BP176" s="273"/>
      <c r="BQ176" s="273"/>
      <c r="BR176" s="273"/>
      <c r="BS176" s="273"/>
      <c r="BT176" s="31"/>
      <c r="BU176" s="30"/>
      <c r="BV176" s="273"/>
      <c r="BW176" s="273"/>
      <c r="BX176" s="273"/>
      <c r="BY176" s="273"/>
      <c r="BZ176" s="273"/>
      <c r="CA176" s="369"/>
      <c r="CB176" s="30"/>
      <c r="CC176" s="273"/>
      <c r="CD176" s="273"/>
      <c r="CE176" s="273"/>
      <c r="CF176" s="273"/>
      <c r="CG176" s="273"/>
      <c r="CH176" s="273"/>
      <c r="CI176" s="31"/>
      <c r="CJ176" s="95"/>
      <c r="CK176" s="13"/>
      <c r="CL176" s="72"/>
      <c r="CM176" s="72"/>
      <c r="CN176" s="72"/>
      <c r="CO176" s="80"/>
      <c r="CP176" s="273"/>
      <c r="CQ176" s="273"/>
      <c r="CR176" s="273"/>
      <c r="CS176" s="31"/>
      <c r="CT176" s="81"/>
      <c r="CU176" s="1"/>
      <c r="CV176" s="1"/>
      <c r="CW176" s="82"/>
      <c r="CX176" s="99"/>
      <c r="CY176" s="319"/>
      <c r="CZ176" s="319"/>
      <c r="DA176" s="319"/>
      <c r="DB176" s="319"/>
      <c r="DC176" s="319"/>
    </row>
    <row r="177" spans="1:107" ht="15.75">
      <c r="A177" s="61"/>
      <c r="B177" s="12"/>
      <c r="C177" s="20"/>
      <c r="D177" s="104"/>
      <c r="E177" s="108"/>
      <c r="F177" s="30"/>
      <c r="G177" s="273"/>
      <c r="H177" s="273"/>
      <c r="I177" s="44"/>
      <c r="J177" s="44"/>
      <c r="K177" s="44"/>
      <c r="L177" s="50"/>
      <c r="M177" s="50"/>
      <c r="N177" s="44"/>
      <c r="O177" s="44"/>
      <c r="P177" s="44"/>
      <c r="Q177" s="44"/>
      <c r="R177" s="44"/>
      <c r="S177" s="44"/>
      <c r="T177" s="44"/>
      <c r="U177" s="30"/>
      <c r="V177" s="273"/>
      <c r="W177" s="273"/>
      <c r="X177" s="44"/>
      <c r="Y177" s="44"/>
      <c r="Z177" s="44"/>
      <c r="AA177" s="44"/>
      <c r="AB177" s="44"/>
      <c r="AC177" s="44"/>
      <c r="AD177" s="44"/>
      <c r="AE177" s="44"/>
      <c r="AF177" s="44"/>
      <c r="AG177" s="30"/>
      <c r="AH177" s="273"/>
      <c r="AI177" s="273"/>
      <c r="AJ177" s="273"/>
      <c r="AK177" s="44"/>
      <c r="AL177" s="44"/>
      <c r="AM177" s="44"/>
      <c r="AN177" s="44"/>
      <c r="AO177" s="44"/>
      <c r="AP177" s="44"/>
      <c r="AQ177" s="44"/>
      <c r="AR177" s="44"/>
      <c r="AS177" s="44"/>
      <c r="AT177" s="30"/>
      <c r="AU177" s="273"/>
      <c r="AV177" s="273"/>
      <c r="AW177" s="273"/>
      <c r="AX177" s="44"/>
      <c r="AY177" s="44"/>
      <c r="AZ177" s="44"/>
      <c r="BA177" s="44"/>
      <c r="BB177" s="44"/>
      <c r="BC177" s="44"/>
      <c r="BD177" s="44"/>
      <c r="BE177" s="44"/>
      <c r="BF177" s="44"/>
      <c r="BG177" s="30"/>
      <c r="BH177" s="273"/>
      <c r="BI177" s="273"/>
      <c r="BJ177" s="273"/>
      <c r="BK177" s="31"/>
      <c r="BL177" s="30"/>
      <c r="BM177" s="273"/>
      <c r="BN177" s="273"/>
      <c r="BO177" s="273"/>
      <c r="BP177" s="273"/>
      <c r="BQ177" s="273"/>
      <c r="BR177" s="273"/>
      <c r="BS177" s="273"/>
      <c r="BT177" s="31"/>
      <c r="BU177" s="30"/>
      <c r="BV177" s="273"/>
      <c r="BW177" s="273"/>
      <c r="BX177" s="273"/>
      <c r="BY177" s="273"/>
      <c r="BZ177" s="273"/>
      <c r="CA177" s="369"/>
      <c r="CB177" s="30"/>
      <c r="CC177" s="273"/>
      <c r="CD177" s="273"/>
      <c r="CE177" s="273"/>
      <c r="CF177" s="273"/>
      <c r="CG177" s="273"/>
      <c r="CH177" s="273"/>
      <c r="CI177" s="31"/>
      <c r="CJ177" s="95"/>
      <c r="CK177" s="270"/>
      <c r="CL177" s="72"/>
      <c r="CM177" s="72"/>
      <c r="CN177" s="72"/>
      <c r="CO177" s="80"/>
      <c r="CP177" s="273"/>
      <c r="CQ177" s="273"/>
      <c r="CR177" s="273"/>
      <c r="CS177" s="31"/>
      <c r="CT177" s="81"/>
      <c r="CU177" s="1"/>
      <c r="CV177" s="1"/>
      <c r="CW177" s="82"/>
      <c r="CX177" s="99"/>
      <c r="CY177" s="319"/>
      <c r="CZ177" s="319"/>
      <c r="DA177" s="319"/>
      <c r="DB177" s="319"/>
      <c r="DC177" s="319"/>
    </row>
    <row r="178" spans="1:107" ht="15" customHeight="1">
      <c r="A178" s="61"/>
      <c r="B178" s="12"/>
      <c r="C178" s="20"/>
      <c r="D178" s="104"/>
      <c r="E178" s="108"/>
      <c r="F178" s="30"/>
      <c r="G178" s="273"/>
      <c r="H178" s="273"/>
      <c r="I178" s="44"/>
      <c r="J178" s="44"/>
      <c r="K178" s="44"/>
      <c r="L178" s="50"/>
      <c r="M178" s="50"/>
      <c r="N178" s="44"/>
      <c r="O178" s="44"/>
      <c r="P178" s="44"/>
      <c r="Q178" s="44"/>
      <c r="R178" s="44"/>
      <c r="S178" s="44"/>
      <c r="T178" s="44"/>
      <c r="U178" s="30"/>
      <c r="V178" s="273"/>
      <c r="W178" s="273"/>
      <c r="X178" s="44"/>
      <c r="Y178" s="44"/>
      <c r="Z178" s="44"/>
      <c r="AA178" s="44"/>
      <c r="AB178" s="44"/>
      <c r="AC178" s="44"/>
      <c r="AD178" s="44"/>
      <c r="AE178" s="44"/>
      <c r="AF178" s="44"/>
      <c r="AG178" s="30"/>
      <c r="AH178" s="273"/>
      <c r="AI178" s="273"/>
      <c r="AJ178" s="273"/>
      <c r="AK178" s="44"/>
      <c r="AL178" s="44"/>
      <c r="AM178" s="44"/>
      <c r="AN178" s="44"/>
      <c r="AO178" s="44"/>
      <c r="AP178" s="44"/>
      <c r="AQ178" s="44"/>
      <c r="AR178" s="44"/>
      <c r="AS178" s="44"/>
      <c r="AT178" s="30"/>
      <c r="AU178" s="273"/>
      <c r="AV178" s="273"/>
      <c r="AW178" s="273"/>
      <c r="AX178" s="44"/>
      <c r="AY178" s="44"/>
      <c r="AZ178" s="44"/>
      <c r="BA178" s="44"/>
      <c r="BB178" s="44"/>
      <c r="BC178" s="44"/>
      <c r="BD178" s="44"/>
      <c r="BE178" s="44"/>
      <c r="BF178" s="44"/>
      <c r="BG178" s="30"/>
      <c r="BH178" s="273"/>
      <c r="BI178" s="273"/>
      <c r="BJ178" s="273"/>
      <c r="BK178" s="31"/>
      <c r="BL178" s="30"/>
      <c r="BM178" s="273"/>
      <c r="BN178" s="273"/>
      <c r="BO178" s="273"/>
      <c r="BP178" s="273"/>
      <c r="BQ178" s="273"/>
      <c r="BR178" s="273"/>
      <c r="BS178" s="273"/>
      <c r="BT178" s="31"/>
      <c r="BU178" s="30"/>
      <c r="BV178" s="273"/>
      <c r="BW178" s="273"/>
      <c r="BX178" s="273"/>
      <c r="BY178" s="273"/>
      <c r="BZ178" s="273"/>
      <c r="CA178" s="369"/>
      <c r="CB178" s="30"/>
      <c r="CC178" s="273"/>
      <c r="CD178" s="273"/>
      <c r="CE178" s="273"/>
      <c r="CF178" s="273"/>
      <c r="CG178" s="273"/>
      <c r="CH178" s="273"/>
      <c r="CI178" s="31"/>
      <c r="CJ178" s="95"/>
      <c r="CK178" s="13"/>
      <c r="CL178" s="72"/>
      <c r="CM178" s="72"/>
      <c r="CN178" s="72"/>
      <c r="CO178" s="80"/>
      <c r="CP178" s="273"/>
      <c r="CQ178" s="273"/>
      <c r="CR178" s="273"/>
      <c r="CS178" s="31"/>
      <c r="CT178" s="81"/>
      <c r="CU178" s="1"/>
      <c r="CV178" s="1"/>
      <c r="CW178" s="82"/>
      <c r="CX178" s="99"/>
      <c r="CY178" s="319"/>
      <c r="CZ178" s="319"/>
      <c r="DA178" s="319"/>
      <c r="DB178" s="319"/>
      <c r="DC178" s="319"/>
    </row>
    <row r="179" spans="1:107" ht="15.75">
      <c r="A179" s="61"/>
      <c r="B179" s="12"/>
      <c r="C179" s="20"/>
      <c r="D179" s="104"/>
      <c r="E179" s="271"/>
      <c r="F179" s="30"/>
      <c r="G179" s="273"/>
      <c r="H179" s="273"/>
      <c r="I179" s="44"/>
      <c r="J179" s="44"/>
      <c r="K179" s="44"/>
      <c r="L179" s="50"/>
      <c r="M179" s="50"/>
      <c r="N179" s="44"/>
      <c r="O179" s="44"/>
      <c r="P179" s="44"/>
      <c r="Q179" s="44"/>
      <c r="R179" s="44"/>
      <c r="S179" s="44"/>
      <c r="T179" s="44"/>
      <c r="U179" s="30"/>
      <c r="V179" s="273"/>
      <c r="W179" s="273"/>
      <c r="X179" s="44"/>
      <c r="Y179" s="44"/>
      <c r="Z179" s="44"/>
      <c r="AA179" s="44"/>
      <c r="AB179" s="44"/>
      <c r="AC179" s="44"/>
      <c r="AD179" s="44"/>
      <c r="AE179" s="44"/>
      <c r="AF179" s="44"/>
      <c r="AG179" s="30"/>
      <c r="AH179" s="273"/>
      <c r="AI179" s="273"/>
      <c r="AJ179" s="273"/>
      <c r="AK179" s="44"/>
      <c r="AL179" s="44"/>
      <c r="AM179" s="44"/>
      <c r="AN179" s="44"/>
      <c r="AO179" s="44"/>
      <c r="AP179" s="44"/>
      <c r="AQ179" s="44"/>
      <c r="AR179" s="44"/>
      <c r="AS179" s="44"/>
      <c r="AT179" s="30"/>
      <c r="AU179" s="273"/>
      <c r="AV179" s="273"/>
      <c r="AW179" s="273"/>
      <c r="AX179" s="44"/>
      <c r="AY179" s="44"/>
      <c r="AZ179" s="44"/>
      <c r="BA179" s="44"/>
      <c r="BB179" s="44"/>
      <c r="BC179" s="44"/>
      <c r="BD179" s="44"/>
      <c r="BE179" s="44"/>
      <c r="BF179" s="44"/>
      <c r="BG179" s="30"/>
      <c r="BH179" s="273"/>
      <c r="BI179" s="273"/>
      <c r="BJ179" s="273"/>
      <c r="BK179" s="31"/>
      <c r="BL179" s="30"/>
      <c r="BM179" s="273"/>
      <c r="BN179" s="273"/>
      <c r="BO179" s="273"/>
      <c r="BP179" s="273"/>
      <c r="BQ179" s="273"/>
      <c r="BR179" s="273"/>
      <c r="BS179" s="273"/>
      <c r="BT179" s="31"/>
      <c r="BU179" s="30"/>
      <c r="BV179" s="273"/>
      <c r="BW179" s="273"/>
      <c r="BX179" s="273"/>
      <c r="BY179" s="273"/>
      <c r="BZ179" s="273"/>
      <c r="CA179" s="369"/>
      <c r="CB179" s="30"/>
      <c r="CC179" s="273"/>
      <c r="CD179" s="273"/>
      <c r="CE179" s="273"/>
      <c r="CF179" s="273"/>
      <c r="CG179" s="273"/>
      <c r="CH179" s="273"/>
      <c r="CI179" s="31"/>
      <c r="CJ179" s="95"/>
      <c r="CK179" s="13"/>
      <c r="CL179" s="72"/>
      <c r="CM179" s="72"/>
      <c r="CN179" s="72"/>
      <c r="CO179" s="80"/>
      <c r="CP179" s="273"/>
      <c r="CQ179" s="273"/>
      <c r="CR179" s="273"/>
      <c r="CS179" s="31"/>
      <c r="CT179" s="81"/>
      <c r="CU179" s="1"/>
      <c r="CV179" s="1"/>
      <c r="CW179" s="82"/>
      <c r="CX179" s="99"/>
      <c r="CY179" s="319"/>
      <c r="CZ179" s="319"/>
      <c r="DA179" s="319"/>
      <c r="DB179" s="319"/>
      <c r="DC179" s="319"/>
    </row>
    <row r="180" spans="1:107" ht="15.75">
      <c r="A180" s="61"/>
      <c r="B180" s="12"/>
      <c r="C180" s="20"/>
      <c r="D180" s="104"/>
      <c r="E180" s="271"/>
      <c r="F180" s="30"/>
      <c r="G180" s="273"/>
      <c r="H180" s="273"/>
      <c r="I180" s="44"/>
      <c r="J180" s="44"/>
      <c r="K180" s="44"/>
      <c r="L180" s="50"/>
      <c r="M180" s="50"/>
      <c r="N180" s="44"/>
      <c r="O180" s="44"/>
      <c r="P180" s="44"/>
      <c r="Q180" s="44"/>
      <c r="R180" s="44"/>
      <c r="S180" s="44"/>
      <c r="T180" s="44"/>
      <c r="U180" s="30"/>
      <c r="V180" s="273"/>
      <c r="W180" s="273"/>
      <c r="X180" s="44"/>
      <c r="Y180" s="44"/>
      <c r="Z180" s="44"/>
      <c r="AA180" s="44"/>
      <c r="AB180" s="44"/>
      <c r="AC180" s="44"/>
      <c r="AD180" s="44"/>
      <c r="AE180" s="44"/>
      <c r="AF180" s="44"/>
      <c r="AG180" s="30"/>
      <c r="AH180" s="273"/>
      <c r="AI180" s="273"/>
      <c r="AJ180" s="273"/>
      <c r="AK180" s="44"/>
      <c r="AL180" s="44"/>
      <c r="AM180" s="44"/>
      <c r="AN180" s="44"/>
      <c r="AO180" s="44"/>
      <c r="AP180" s="44"/>
      <c r="AQ180" s="44"/>
      <c r="AR180" s="44"/>
      <c r="AS180" s="44"/>
      <c r="AT180" s="30"/>
      <c r="AU180" s="273"/>
      <c r="AV180" s="273"/>
      <c r="AW180" s="273"/>
      <c r="AX180" s="44"/>
      <c r="AY180" s="44"/>
      <c r="AZ180" s="44"/>
      <c r="BA180" s="44"/>
      <c r="BB180" s="44"/>
      <c r="BC180" s="44"/>
      <c r="BD180" s="44"/>
      <c r="BE180" s="44"/>
      <c r="BF180" s="44"/>
      <c r="BG180" s="30"/>
      <c r="BH180" s="273"/>
      <c r="BI180" s="273"/>
      <c r="BJ180" s="273"/>
      <c r="BK180" s="31"/>
      <c r="BL180" s="30"/>
      <c r="BM180" s="273"/>
      <c r="BN180" s="273"/>
      <c r="BO180" s="273"/>
      <c r="BP180" s="273"/>
      <c r="BQ180" s="273"/>
      <c r="BR180" s="273"/>
      <c r="BS180" s="273"/>
      <c r="BT180" s="31"/>
      <c r="BU180" s="30"/>
      <c r="BV180" s="273"/>
      <c r="BW180" s="273"/>
      <c r="BX180" s="273"/>
      <c r="BY180" s="273"/>
      <c r="BZ180" s="273"/>
      <c r="CA180" s="369"/>
      <c r="CB180" s="30"/>
      <c r="CC180" s="273"/>
      <c r="CD180" s="273"/>
      <c r="CE180" s="273"/>
      <c r="CF180" s="273"/>
      <c r="CG180" s="273"/>
      <c r="CH180" s="273"/>
      <c r="CI180" s="31"/>
      <c r="CJ180" s="95"/>
      <c r="CK180" s="13"/>
      <c r="CL180" s="72"/>
      <c r="CM180" s="72"/>
      <c r="CN180" s="72"/>
      <c r="CO180" s="343"/>
      <c r="CP180" s="545"/>
      <c r="CQ180" s="545"/>
      <c r="CR180" s="545"/>
      <c r="CS180" s="340"/>
      <c r="CT180" s="81"/>
      <c r="CU180" s="1"/>
      <c r="CV180" s="1"/>
      <c r="CW180" s="82"/>
      <c r="CX180" s="99"/>
      <c r="CY180" s="319"/>
      <c r="CZ180" s="319"/>
      <c r="DA180" s="319"/>
      <c r="DB180" s="319"/>
      <c r="DC180" s="319"/>
    </row>
    <row r="181" spans="1:107" ht="15.75">
      <c r="A181" s="61"/>
      <c r="B181" s="12"/>
      <c r="C181" s="20"/>
      <c r="D181" s="104"/>
      <c r="E181" s="271"/>
      <c r="F181" s="30"/>
      <c r="G181" s="273"/>
      <c r="H181" s="273"/>
      <c r="I181" s="44"/>
      <c r="J181" s="44"/>
      <c r="K181" s="44"/>
      <c r="L181" s="50"/>
      <c r="M181" s="50"/>
      <c r="N181" s="44"/>
      <c r="O181" s="44"/>
      <c r="P181" s="44"/>
      <c r="Q181" s="44"/>
      <c r="R181" s="44"/>
      <c r="S181" s="44"/>
      <c r="T181" s="44"/>
      <c r="U181" s="30"/>
      <c r="V181" s="273"/>
      <c r="W181" s="273"/>
      <c r="X181" s="44"/>
      <c r="Y181" s="44"/>
      <c r="Z181" s="44"/>
      <c r="AA181" s="44"/>
      <c r="AB181" s="44"/>
      <c r="AC181" s="44"/>
      <c r="AD181" s="44"/>
      <c r="AE181" s="44"/>
      <c r="AF181" s="44"/>
      <c r="AG181" s="30"/>
      <c r="AH181" s="273"/>
      <c r="AI181" s="273"/>
      <c r="AJ181" s="273"/>
      <c r="AK181" s="44"/>
      <c r="AL181" s="44"/>
      <c r="AM181" s="44"/>
      <c r="AN181" s="44"/>
      <c r="AO181" s="44"/>
      <c r="AP181" s="44"/>
      <c r="AQ181" s="44"/>
      <c r="AR181" s="44"/>
      <c r="AS181" s="44"/>
      <c r="AT181" s="30"/>
      <c r="AU181" s="273"/>
      <c r="AV181" s="273"/>
      <c r="AW181" s="273"/>
      <c r="AX181" s="44"/>
      <c r="AY181" s="44"/>
      <c r="AZ181" s="44"/>
      <c r="BA181" s="44"/>
      <c r="BB181" s="44"/>
      <c r="BC181" s="44"/>
      <c r="BD181" s="44"/>
      <c r="BE181" s="44"/>
      <c r="BF181" s="44"/>
      <c r="BG181" s="30"/>
      <c r="BH181" s="273"/>
      <c r="BI181" s="273"/>
      <c r="BJ181" s="273"/>
      <c r="BK181" s="31"/>
      <c r="BL181" s="30"/>
      <c r="BM181" s="273"/>
      <c r="BN181" s="273"/>
      <c r="BO181" s="273"/>
      <c r="BP181" s="273"/>
      <c r="BQ181" s="273"/>
      <c r="BR181" s="273"/>
      <c r="BS181" s="273"/>
      <c r="BT181" s="31"/>
      <c r="BU181" s="30"/>
      <c r="BV181" s="273"/>
      <c r="BW181" s="273"/>
      <c r="BX181" s="273"/>
      <c r="BY181" s="273"/>
      <c r="BZ181" s="273"/>
      <c r="CA181" s="369"/>
      <c r="CB181" s="30"/>
      <c r="CC181" s="273"/>
      <c r="CD181" s="273"/>
      <c r="CE181" s="273"/>
      <c r="CF181" s="273"/>
      <c r="CG181" s="273"/>
      <c r="CH181" s="273"/>
      <c r="CI181" s="31"/>
      <c r="CJ181" s="95"/>
      <c r="CK181" s="13"/>
      <c r="CL181" s="72"/>
      <c r="CM181" s="72"/>
      <c r="CN181" s="72"/>
      <c r="CO181" s="343"/>
      <c r="CP181" s="545"/>
      <c r="CQ181" s="545"/>
      <c r="CR181" s="545"/>
      <c r="CS181" s="340"/>
      <c r="CT181" s="81"/>
      <c r="CU181" s="1"/>
      <c r="CV181" s="1"/>
      <c r="CW181" s="82"/>
      <c r="CX181" s="99"/>
      <c r="CY181" s="319"/>
      <c r="CZ181" s="319"/>
      <c r="DA181" s="319"/>
      <c r="DB181" s="319"/>
      <c r="DC181" s="319"/>
    </row>
    <row r="182" spans="1:107" ht="15.75">
      <c r="A182" s="61"/>
      <c r="B182" s="12"/>
      <c r="C182" s="20"/>
      <c r="D182" s="104"/>
      <c r="E182" s="108"/>
      <c r="F182" s="30"/>
      <c r="G182" s="273"/>
      <c r="H182" s="273"/>
      <c r="I182" s="44"/>
      <c r="J182" s="44"/>
      <c r="K182" s="44"/>
      <c r="L182" s="50"/>
      <c r="M182" s="50"/>
      <c r="N182" s="44"/>
      <c r="O182" s="44"/>
      <c r="P182" s="44"/>
      <c r="Q182" s="44"/>
      <c r="R182" s="44"/>
      <c r="S182" s="44"/>
      <c r="T182" s="44"/>
      <c r="U182" s="30"/>
      <c r="V182" s="273"/>
      <c r="W182" s="273"/>
      <c r="X182" s="44"/>
      <c r="Y182" s="44"/>
      <c r="Z182" s="44"/>
      <c r="AA182" s="44"/>
      <c r="AB182" s="44"/>
      <c r="AC182" s="44"/>
      <c r="AD182" s="44"/>
      <c r="AE182" s="44"/>
      <c r="AF182" s="44"/>
      <c r="AG182" s="30"/>
      <c r="AH182" s="273"/>
      <c r="AI182" s="273"/>
      <c r="AJ182" s="273"/>
      <c r="AK182" s="44"/>
      <c r="AL182" s="44"/>
      <c r="AM182" s="44"/>
      <c r="AN182" s="44"/>
      <c r="AO182" s="44"/>
      <c r="AP182" s="44"/>
      <c r="AQ182" s="44"/>
      <c r="AR182" s="44"/>
      <c r="AS182" s="44"/>
      <c r="AT182" s="30"/>
      <c r="AU182" s="273"/>
      <c r="AV182" s="273"/>
      <c r="AW182" s="273"/>
      <c r="AX182" s="44"/>
      <c r="AY182" s="44"/>
      <c r="AZ182" s="44"/>
      <c r="BA182" s="44"/>
      <c r="BB182" s="44"/>
      <c r="BC182" s="44"/>
      <c r="BD182" s="44"/>
      <c r="BE182" s="44"/>
      <c r="BF182" s="44"/>
      <c r="BG182" s="30"/>
      <c r="BH182" s="273"/>
      <c r="BI182" s="273"/>
      <c r="BJ182" s="273"/>
      <c r="BK182" s="31"/>
      <c r="BL182" s="30"/>
      <c r="BM182" s="273"/>
      <c r="BN182" s="273"/>
      <c r="BO182" s="273"/>
      <c r="BP182" s="273"/>
      <c r="BQ182" s="273"/>
      <c r="BR182" s="273"/>
      <c r="BS182" s="273"/>
      <c r="BT182" s="31"/>
      <c r="BU182" s="30"/>
      <c r="BV182" s="273"/>
      <c r="BW182" s="273"/>
      <c r="BX182" s="273"/>
      <c r="BY182" s="273"/>
      <c r="BZ182" s="273"/>
      <c r="CA182" s="369"/>
      <c r="CB182" s="30"/>
      <c r="CC182" s="273"/>
      <c r="CD182" s="273"/>
      <c r="CE182" s="273"/>
      <c r="CF182" s="273"/>
      <c r="CG182" s="273"/>
      <c r="CH182" s="273"/>
      <c r="CI182" s="31"/>
      <c r="CJ182" s="95"/>
      <c r="CK182" s="13"/>
      <c r="CL182" s="72"/>
      <c r="CM182" s="72"/>
      <c r="CN182" s="72"/>
      <c r="CO182" s="343"/>
      <c r="CP182" s="545"/>
      <c r="CQ182" s="545"/>
      <c r="CR182" s="545"/>
      <c r="CS182" s="340"/>
      <c r="CT182" s="81"/>
      <c r="CU182" s="1"/>
      <c r="CV182" s="1"/>
      <c r="CW182" s="82"/>
      <c r="CX182" s="99"/>
      <c r="CY182" s="319"/>
      <c r="CZ182" s="319"/>
      <c r="DA182" s="319"/>
      <c r="DB182" s="319"/>
      <c r="DC182" s="319"/>
    </row>
    <row r="183" spans="1:107" ht="15.75">
      <c r="A183" s="61"/>
      <c r="B183" s="12"/>
      <c r="C183" s="20"/>
      <c r="D183" s="104"/>
      <c r="E183" s="108"/>
      <c r="F183" s="30"/>
      <c r="G183" s="273"/>
      <c r="H183" s="273"/>
      <c r="I183" s="44"/>
      <c r="J183" s="44"/>
      <c r="K183" s="44"/>
      <c r="L183" s="50"/>
      <c r="M183" s="50"/>
      <c r="N183" s="44"/>
      <c r="O183" s="44"/>
      <c r="P183" s="44"/>
      <c r="Q183" s="44"/>
      <c r="R183" s="44"/>
      <c r="S183" s="44"/>
      <c r="T183" s="44"/>
      <c r="U183" s="30"/>
      <c r="V183" s="273"/>
      <c r="W183" s="273"/>
      <c r="X183" s="44"/>
      <c r="Y183" s="44"/>
      <c r="Z183" s="44"/>
      <c r="AA183" s="44"/>
      <c r="AB183" s="44"/>
      <c r="AC183" s="44"/>
      <c r="AD183" s="44"/>
      <c r="AE183" s="44"/>
      <c r="AF183" s="44"/>
      <c r="AG183" s="30"/>
      <c r="AH183" s="273"/>
      <c r="AI183" s="273"/>
      <c r="AJ183" s="273"/>
      <c r="AK183" s="44"/>
      <c r="AL183" s="44"/>
      <c r="AM183" s="44"/>
      <c r="AN183" s="44"/>
      <c r="AO183" s="44"/>
      <c r="AP183" s="44"/>
      <c r="AQ183" s="44"/>
      <c r="AR183" s="44"/>
      <c r="AS183" s="44"/>
      <c r="AT183" s="30"/>
      <c r="AU183" s="273"/>
      <c r="AV183" s="273"/>
      <c r="AW183" s="273"/>
      <c r="AX183" s="44"/>
      <c r="AY183" s="44"/>
      <c r="AZ183" s="44"/>
      <c r="BA183" s="44"/>
      <c r="BB183" s="44"/>
      <c r="BC183" s="44"/>
      <c r="BD183" s="44"/>
      <c r="BE183" s="44"/>
      <c r="BF183" s="44"/>
      <c r="BG183" s="30"/>
      <c r="BH183" s="273"/>
      <c r="BI183" s="273"/>
      <c r="BJ183" s="273"/>
      <c r="BK183" s="31"/>
      <c r="BL183" s="30"/>
      <c r="BM183" s="273"/>
      <c r="BN183" s="273"/>
      <c r="BO183" s="273"/>
      <c r="BP183" s="273"/>
      <c r="BQ183" s="273"/>
      <c r="BR183" s="273"/>
      <c r="BS183" s="273"/>
      <c r="BT183" s="31"/>
      <c r="BU183" s="30"/>
      <c r="BV183" s="273"/>
      <c r="BW183" s="273"/>
      <c r="BX183" s="273"/>
      <c r="BY183" s="273"/>
      <c r="BZ183" s="273"/>
      <c r="CA183" s="369"/>
      <c r="CB183" s="30"/>
      <c r="CC183" s="273"/>
      <c r="CD183" s="273"/>
      <c r="CE183" s="273"/>
      <c r="CF183" s="273"/>
      <c r="CG183" s="273"/>
      <c r="CH183" s="273"/>
      <c r="CI183" s="31"/>
      <c r="CJ183" s="95"/>
      <c r="CK183" s="13"/>
      <c r="CL183" s="72"/>
      <c r="CM183" s="72"/>
      <c r="CN183" s="72"/>
      <c r="CO183" s="343"/>
      <c r="CP183" s="545"/>
      <c r="CQ183" s="545"/>
      <c r="CR183" s="545"/>
      <c r="CS183" s="340"/>
      <c r="CT183" s="81"/>
      <c r="CU183" s="1"/>
      <c r="CV183" s="1"/>
      <c r="CW183" s="82"/>
      <c r="CX183" s="99"/>
      <c r="CY183" s="319"/>
      <c r="CZ183" s="319"/>
      <c r="DA183" s="319"/>
      <c r="DB183" s="319"/>
      <c r="DC183" s="319"/>
    </row>
    <row r="184" spans="1:107" ht="15.75">
      <c r="A184" s="61"/>
      <c r="B184" s="12"/>
      <c r="C184" s="20"/>
      <c r="D184" s="104"/>
      <c r="E184" s="335"/>
      <c r="F184" s="30"/>
      <c r="G184" s="273"/>
      <c r="H184" s="273"/>
      <c r="I184" s="44"/>
      <c r="J184" s="44"/>
      <c r="K184" s="44"/>
      <c r="L184" s="50"/>
      <c r="M184" s="50"/>
      <c r="N184" s="44"/>
      <c r="O184" s="44"/>
      <c r="P184" s="44"/>
      <c r="Q184" s="44"/>
      <c r="R184" s="44"/>
      <c r="S184" s="44"/>
      <c r="T184" s="44"/>
      <c r="U184" s="30"/>
      <c r="V184" s="273"/>
      <c r="W184" s="273"/>
      <c r="X184" s="44"/>
      <c r="Y184" s="44"/>
      <c r="Z184" s="44"/>
      <c r="AA184" s="44"/>
      <c r="AB184" s="44"/>
      <c r="AC184" s="44"/>
      <c r="AD184" s="44"/>
      <c r="AE184" s="44"/>
      <c r="AF184" s="44"/>
      <c r="AG184" s="30"/>
      <c r="AH184" s="273"/>
      <c r="AI184" s="273"/>
      <c r="AJ184" s="273"/>
      <c r="AK184" s="44"/>
      <c r="AL184" s="44"/>
      <c r="AM184" s="44"/>
      <c r="AN184" s="44"/>
      <c r="AO184" s="44"/>
      <c r="AP184" s="44"/>
      <c r="AQ184" s="44"/>
      <c r="AR184" s="44"/>
      <c r="AS184" s="44"/>
      <c r="AT184" s="30"/>
      <c r="AU184" s="273"/>
      <c r="AV184" s="273"/>
      <c r="AW184" s="273"/>
      <c r="AX184" s="44"/>
      <c r="AY184" s="44"/>
      <c r="AZ184" s="44"/>
      <c r="BA184" s="44"/>
      <c r="BB184" s="44"/>
      <c r="BC184" s="44"/>
      <c r="BD184" s="44"/>
      <c r="BE184" s="44"/>
      <c r="BF184" s="44"/>
      <c r="BG184" s="30"/>
      <c r="BH184" s="273"/>
      <c r="BI184" s="273"/>
      <c r="BJ184" s="273"/>
      <c r="BK184" s="31"/>
      <c r="BL184" s="30"/>
      <c r="BM184" s="273"/>
      <c r="BN184" s="273"/>
      <c r="BO184" s="273"/>
      <c r="BP184" s="273"/>
      <c r="BQ184" s="273"/>
      <c r="BR184" s="273"/>
      <c r="BS184" s="273"/>
      <c r="BT184" s="31"/>
      <c r="BU184" s="30"/>
      <c r="BV184" s="273"/>
      <c r="BW184" s="273"/>
      <c r="BX184" s="273"/>
      <c r="BY184" s="273"/>
      <c r="BZ184" s="273"/>
      <c r="CA184" s="369"/>
      <c r="CB184" s="30"/>
      <c r="CC184" s="273"/>
      <c r="CD184" s="273"/>
      <c r="CE184" s="273"/>
      <c r="CF184" s="273"/>
      <c r="CG184" s="273"/>
      <c r="CH184" s="273"/>
      <c r="CI184" s="31"/>
      <c r="CJ184" s="95"/>
      <c r="CK184" s="13"/>
      <c r="CL184" s="72"/>
      <c r="CM184" s="72"/>
      <c r="CN184" s="72"/>
      <c r="CO184" s="80"/>
      <c r="CP184" s="273"/>
      <c r="CQ184" s="273"/>
      <c r="CR184" s="273"/>
      <c r="CS184" s="31"/>
      <c r="CT184" s="81"/>
      <c r="CU184" s="1"/>
      <c r="CV184" s="1"/>
      <c r="CW184" s="82"/>
      <c r="CX184" s="99"/>
      <c r="CY184" s="319"/>
      <c r="CZ184" s="319"/>
      <c r="DA184" s="319"/>
      <c r="DB184" s="319"/>
      <c r="DC184" s="319"/>
    </row>
    <row r="185" spans="1:107" s="299" customFormat="1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s="299" customFormat="1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s="299" customFormat="1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s="299" customFormat="1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s="299" customFormat="1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337"/>
      <c r="H191" s="337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337"/>
      <c r="W191" s="337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337"/>
      <c r="AI191" s="337"/>
      <c r="AJ191" s="33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337"/>
      <c r="AV191" s="337"/>
      <c r="AW191" s="337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337"/>
      <c r="BI191" s="337"/>
      <c r="BJ191" s="337"/>
      <c r="BK191" s="340"/>
      <c r="BL191" s="336"/>
      <c r="BM191" s="337"/>
      <c r="BN191" s="337"/>
      <c r="BO191" s="337"/>
      <c r="BP191" s="337"/>
      <c r="BQ191" s="337"/>
      <c r="BR191" s="337"/>
      <c r="BS191" s="337"/>
      <c r="BT191" s="340"/>
      <c r="BU191" s="336"/>
      <c r="BV191" s="337"/>
      <c r="BW191" s="337"/>
      <c r="BX191" s="337"/>
      <c r="BY191" s="337"/>
      <c r="BZ191" s="337"/>
      <c r="CA191" s="369"/>
      <c r="CB191" s="336"/>
      <c r="CC191" s="337"/>
      <c r="CD191" s="337"/>
      <c r="CE191" s="337"/>
      <c r="CF191" s="337"/>
      <c r="CG191" s="337"/>
      <c r="CH191" s="337"/>
      <c r="CI191" s="340"/>
      <c r="CJ191" s="341"/>
      <c r="CK191" s="13"/>
      <c r="CL191" s="342"/>
      <c r="CM191" s="342"/>
      <c r="CN191" s="342"/>
      <c r="CO191" s="343"/>
      <c r="CP191" s="337"/>
      <c r="CQ191" s="337"/>
      <c r="CR191" s="337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61"/>
      <c r="B192" s="12"/>
      <c r="C192" s="20"/>
      <c r="D192" s="104"/>
      <c r="E192" s="108"/>
      <c r="F192" s="30"/>
      <c r="G192" s="273"/>
      <c r="H192" s="273"/>
      <c r="I192" s="44"/>
      <c r="J192" s="44"/>
      <c r="K192" s="44"/>
      <c r="L192" s="50"/>
      <c r="M192" s="50"/>
      <c r="N192" s="44"/>
      <c r="O192" s="44"/>
      <c r="P192" s="44"/>
      <c r="Q192" s="44"/>
      <c r="R192" s="44"/>
      <c r="S192" s="44"/>
      <c r="T192" s="44"/>
      <c r="U192" s="30"/>
      <c r="V192" s="273"/>
      <c r="W192" s="273"/>
      <c r="X192" s="44"/>
      <c r="Y192" s="44"/>
      <c r="Z192" s="44"/>
      <c r="AA192" s="44"/>
      <c r="AB192" s="44"/>
      <c r="AC192" s="44"/>
      <c r="AD192" s="44"/>
      <c r="AE192" s="44"/>
      <c r="AF192" s="44"/>
      <c r="AG192" s="30"/>
      <c r="AH192" s="273"/>
      <c r="AI192" s="273"/>
      <c r="AJ192" s="273"/>
      <c r="AK192" s="44"/>
      <c r="AL192" s="44"/>
      <c r="AM192" s="44"/>
      <c r="AN192" s="44"/>
      <c r="AO192" s="44"/>
      <c r="AP192" s="44"/>
      <c r="AQ192" s="44"/>
      <c r="AR192" s="44"/>
      <c r="AS192" s="44"/>
      <c r="AT192" s="30"/>
      <c r="AU192" s="273"/>
      <c r="AV192" s="273"/>
      <c r="AW192" s="273"/>
      <c r="AX192" s="44"/>
      <c r="AY192" s="44"/>
      <c r="AZ192" s="44"/>
      <c r="BA192" s="44"/>
      <c r="BB192" s="44"/>
      <c r="BC192" s="44"/>
      <c r="BD192" s="44"/>
      <c r="BE192" s="44"/>
      <c r="BF192" s="44"/>
      <c r="BG192" s="30"/>
      <c r="BH192" s="273"/>
      <c r="BI192" s="273"/>
      <c r="BJ192" s="273"/>
      <c r="BK192" s="31"/>
      <c r="BL192" s="30"/>
      <c r="BM192" s="273"/>
      <c r="BN192" s="273"/>
      <c r="BO192" s="273"/>
      <c r="BP192" s="273"/>
      <c r="BQ192" s="273"/>
      <c r="BR192" s="273"/>
      <c r="BS192" s="273"/>
      <c r="BT192" s="31"/>
      <c r="BU192" s="30"/>
      <c r="BV192" s="273"/>
      <c r="BW192" s="273"/>
      <c r="BX192" s="273"/>
      <c r="BY192" s="273"/>
      <c r="BZ192" s="273"/>
      <c r="CA192" s="369"/>
      <c r="CB192" s="30"/>
      <c r="CC192" s="273"/>
      <c r="CD192" s="273"/>
      <c r="CE192" s="273"/>
      <c r="CF192" s="273"/>
      <c r="CG192" s="273"/>
      <c r="CH192" s="273"/>
      <c r="CI192" s="31"/>
      <c r="CJ192" s="95"/>
      <c r="CK192" s="13"/>
      <c r="CL192" s="72"/>
      <c r="CM192" s="72"/>
      <c r="CN192" s="72"/>
      <c r="CO192" s="80"/>
      <c r="CP192" s="273"/>
      <c r="CQ192" s="273"/>
      <c r="CR192" s="273"/>
      <c r="CS192" s="31"/>
      <c r="CT192" s="81"/>
      <c r="CU192" s="1"/>
      <c r="CV192" s="1"/>
      <c r="CW192" s="82"/>
      <c r="CX192" s="99"/>
      <c r="CY192" s="319"/>
      <c r="CZ192" s="319"/>
      <c r="DA192" s="319"/>
      <c r="DB192" s="319"/>
      <c r="DC192" s="319"/>
    </row>
    <row r="193" spans="1:107" s="299" customFormat="1" ht="15.75">
      <c r="A193" s="314"/>
      <c r="B193" s="333"/>
      <c r="C193" s="312"/>
      <c r="D193" s="104"/>
      <c r="E193" s="108"/>
      <c r="F193" s="336"/>
      <c r="G193" s="337"/>
      <c r="H193" s="337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337"/>
      <c r="W193" s="337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337"/>
      <c r="AI193" s="337"/>
      <c r="AJ193" s="33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337"/>
      <c r="AV193" s="337"/>
      <c r="AW193" s="337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337"/>
      <c r="BI193" s="337"/>
      <c r="BJ193" s="337"/>
      <c r="BK193" s="340"/>
      <c r="BL193" s="336"/>
      <c r="BM193" s="337"/>
      <c r="BN193" s="337"/>
      <c r="BO193" s="337"/>
      <c r="BP193" s="337"/>
      <c r="BQ193" s="337"/>
      <c r="BR193" s="337"/>
      <c r="BS193" s="337"/>
      <c r="BT193" s="340"/>
      <c r="BU193" s="336"/>
      <c r="BV193" s="337"/>
      <c r="BW193" s="337"/>
      <c r="BX193" s="337"/>
      <c r="BY193" s="337"/>
      <c r="BZ193" s="337"/>
      <c r="CA193" s="369"/>
      <c r="CB193" s="336"/>
      <c r="CC193" s="337"/>
      <c r="CD193" s="337"/>
      <c r="CE193" s="337"/>
      <c r="CF193" s="337"/>
      <c r="CG193" s="337"/>
      <c r="CH193" s="337"/>
      <c r="CI193" s="340"/>
      <c r="CJ193" s="341"/>
      <c r="CK193" s="270"/>
      <c r="CL193" s="342"/>
      <c r="CM193" s="342"/>
      <c r="CN193" s="342"/>
      <c r="CO193" s="343"/>
      <c r="CP193" s="337"/>
      <c r="CQ193" s="337"/>
      <c r="CR193" s="337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61"/>
      <c r="B194" s="12"/>
      <c r="C194" s="20"/>
      <c r="D194" s="104"/>
      <c r="E194" s="271"/>
      <c r="F194" s="30"/>
      <c r="G194" s="250"/>
      <c r="H194" s="250"/>
      <c r="I194" s="44"/>
      <c r="J194" s="44"/>
      <c r="K194" s="44"/>
      <c r="L194" s="50"/>
      <c r="M194" s="50"/>
      <c r="N194" s="44"/>
      <c r="O194" s="44"/>
      <c r="P194" s="44"/>
      <c r="Q194" s="44"/>
      <c r="R194" s="44"/>
      <c r="S194" s="44"/>
      <c r="T194" s="44"/>
      <c r="U194" s="30"/>
      <c r="V194" s="250"/>
      <c r="W194" s="250"/>
      <c r="X194" s="44"/>
      <c r="Y194" s="44"/>
      <c r="Z194" s="44"/>
      <c r="AA194" s="44"/>
      <c r="AB194" s="44"/>
      <c r="AC194" s="44"/>
      <c r="AD194" s="44"/>
      <c r="AE194" s="44"/>
      <c r="AF194" s="44"/>
      <c r="AG194" s="30"/>
      <c r="AH194" s="250"/>
      <c r="AI194" s="250"/>
      <c r="AJ194" s="250"/>
      <c r="AK194" s="44"/>
      <c r="AL194" s="44"/>
      <c r="AM194" s="44"/>
      <c r="AN194" s="44"/>
      <c r="AO194" s="44"/>
      <c r="AP194" s="44"/>
      <c r="AQ194" s="44"/>
      <c r="AR194" s="44"/>
      <c r="AS194" s="44"/>
      <c r="AT194" s="30"/>
      <c r="AU194" s="250"/>
      <c r="AV194" s="250"/>
      <c r="AW194" s="250"/>
      <c r="AX194" s="44"/>
      <c r="AY194" s="44"/>
      <c r="AZ194" s="44"/>
      <c r="BA194" s="44"/>
      <c r="BB194" s="44"/>
      <c r="BC194" s="44"/>
      <c r="BD194" s="44"/>
      <c r="BE194" s="44"/>
      <c r="BF194" s="44"/>
      <c r="BG194" s="30"/>
      <c r="BH194" s="250"/>
      <c r="BI194" s="250"/>
      <c r="BJ194" s="250"/>
      <c r="BK194" s="31"/>
      <c r="BL194" s="30"/>
      <c r="BM194" s="250"/>
      <c r="BN194" s="250"/>
      <c r="BO194" s="250"/>
      <c r="BP194" s="250"/>
      <c r="BQ194" s="250"/>
      <c r="BR194" s="250"/>
      <c r="BS194" s="250"/>
      <c r="BT194" s="31"/>
      <c r="BU194" s="30"/>
      <c r="BV194" s="250"/>
      <c r="BW194" s="250"/>
      <c r="BX194" s="250"/>
      <c r="BY194" s="250"/>
      <c r="BZ194" s="250"/>
      <c r="CA194" s="369"/>
      <c r="CB194" s="30"/>
      <c r="CC194" s="250"/>
      <c r="CD194" s="250"/>
      <c r="CE194" s="250"/>
      <c r="CF194" s="250"/>
      <c r="CG194" s="250"/>
      <c r="CH194" s="250"/>
      <c r="CI194" s="31"/>
      <c r="CJ194" s="95"/>
      <c r="CK194" s="13"/>
      <c r="CL194" s="72"/>
      <c r="CM194" s="72"/>
      <c r="CN194" s="72"/>
      <c r="CO194" s="80"/>
      <c r="CP194" s="250"/>
      <c r="CQ194" s="250"/>
      <c r="CR194" s="250"/>
      <c r="CS194" s="31"/>
      <c r="CT194" s="81"/>
      <c r="CU194" s="1"/>
      <c r="CV194" s="1"/>
      <c r="CW194" s="82"/>
      <c r="CX194" s="99"/>
      <c r="CY194" s="319"/>
      <c r="CZ194" s="319"/>
      <c r="DA194" s="319"/>
      <c r="DB194" s="319"/>
      <c r="DC194" s="319"/>
    </row>
    <row r="195" spans="1:107" ht="15.75">
      <c r="A195" s="61"/>
      <c r="B195" s="12"/>
      <c r="C195" s="20"/>
      <c r="D195" s="104"/>
      <c r="E195" s="271"/>
      <c r="F195" s="30"/>
      <c r="G195" s="250"/>
      <c r="H195" s="250"/>
      <c r="I195" s="44"/>
      <c r="J195" s="44"/>
      <c r="K195" s="44"/>
      <c r="L195" s="50"/>
      <c r="M195" s="50"/>
      <c r="N195" s="44"/>
      <c r="O195" s="44"/>
      <c r="P195" s="44"/>
      <c r="Q195" s="44"/>
      <c r="R195" s="44"/>
      <c r="S195" s="44"/>
      <c r="T195" s="44"/>
      <c r="U195" s="30"/>
      <c r="V195" s="250"/>
      <c r="W195" s="250"/>
      <c r="X195" s="44"/>
      <c r="Y195" s="44"/>
      <c r="Z195" s="44"/>
      <c r="AA195" s="44"/>
      <c r="AB195" s="44"/>
      <c r="AC195" s="44"/>
      <c r="AD195" s="44"/>
      <c r="AE195" s="44"/>
      <c r="AF195" s="44"/>
      <c r="AG195" s="30"/>
      <c r="AH195" s="250"/>
      <c r="AI195" s="250"/>
      <c r="AJ195" s="250"/>
      <c r="AK195" s="44"/>
      <c r="AL195" s="44"/>
      <c r="AM195" s="44"/>
      <c r="AN195" s="44"/>
      <c r="AO195" s="44"/>
      <c r="AP195" s="44"/>
      <c r="AQ195" s="44"/>
      <c r="AR195" s="44"/>
      <c r="AS195" s="44"/>
      <c r="AT195" s="30"/>
      <c r="AU195" s="250"/>
      <c r="AV195" s="250"/>
      <c r="AW195" s="250"/>
      <c r="AX195" s="44"/>
      <c r="AY195" s="44"/>
      <c r="AZ195" s="44"/>
      <c r="BA195" s="44"/>
      <c r="BB195" s="44"/>
      <c r="BC195" s="44"/>
      <c r="BD195" s="44"/>
      <c r="BE195" s="44"/>
      <c r="BF195" s="44"/>
      <c r="BG195" s="30"/>
      <c r="BH195" s="250"/>
      <c r="BI195" s="250"/>
      <c r="BJ195" s="250"/>
      <c r="BK195" s="31"/>
      <c r="BL195" s="30"/>
      <c r="BM195" s="250"/>
      <c r="BN195" s="250"/>
      <c r="BO195" s="250"/>
      <c r="BP195" s="250"/>
      <c r="BQ195" s="250"/>
      <c r="BR195" s="250"/>
      <c r="BS195" s="250"/>
      <c r="BT195" s="31"/>
      <c r="BU195" s="30"/>
      <c r="BV195" s="250"/>
      <c r="BW195" s="250"/>
      <c r="BX195" s="250"/>
      <c r="BY195" s="250"/>
      <c r="BZ195" s="250"/>
      <c r="CA195" s="369"/>
      <c r="CB195" s="30"/>
      <c r="CC195" s="250"/>
      <c r="CD195" s="250"/>
      <c r="CE195" s="250"/>
      <c r="CF195" s="250"/>
      <c r="CG195" s="250"/>
      <c r="CH195" s="250"/>
      <c r="CI195" s="31"/>
      <c r="CJ195" s="95"/>
      <c r="CK195" s="13"/>
      <c r="CL195" s="72"/>
      <c r="CM195" s="72"/>
      <c r="CN195" s="72"/>
      <c r="CO195" s="80"/>
      <c r="CP195" s="250"/>
      <c r="CQ195" s="250"/>
      <c r="CR195" s="250"/>
      <c r="CS195" s="31"/>
      <c r="CT195" s="81"/>
      <c r="CU195" s="1"/>
      <c r="CV195" s="1"/>
      <c r="CW195" s="82"/>
      <c r="CX195" s="99"/>
      <c r="CY195" s="319"/>
      <c r="CZ195" s="319"/>
      <c r="DA195" s="319"/>
      <c r="DB195" s="319"/>
      <c r="DC195" s="319"/>
    </row>
    <row r="196" spans="1:107" s="299" customFormat="1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s="299" customFormat="1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s="299" customFormat="1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s="299" customFormat="1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s="299" customFormat="1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61"/>
      <c r="B201" s="12"/>
      <c r="C201" s="20"/>
      <c r="D201" s="104"/>
      <c r="E201" s="108"/>
      <c r="F201" s="30"/>
      <c r="G201" s="273"/>
      <c r="H201" s="273"/>
      <c r="I201" s="44"/>
      <c r="J201" s="44"/>
      <c r="K201" s="44"/>
      <c r="L201" s="50"/>
      <c r="M201" s="50"/>
      <c r="N201" s="44"/>
      <c r="O201" s="44"/>
      <c r="P201" s="44"/>
      <c r="Q201" s="44"/>
      <c r="R201" s="44"/>
      <c r="S201" s="44"/>
      <c r="T201" s="44"/>
      <c r="U201" s="30"/>
      <c r="V201" s="273"/>
      <c r="W201" s="273"/>
      <c r="X201" s="44"/>
      <c r="Y201" s="44"/>
      <c r="Z201" s="44"/>
      <c r="AA201" s="44"/>
      <c r="AB201" s="44"/>
      <c r="AC201" s="44"/>
      <c r="AD201" s="44"/>
      <c r="AE201" s="44"/>
      <c r="AF201" s="44"/>
      <c r="AG201" s="30"/>
      <c r="AH201" s="273"/>
      <c r="AI201" s="273"/>
      <c r="AJ201" s="273"/>
      <c r="AK201" s="44"/>
      <c r="AL201" s="44"/>
      <c r="AM201" s="44"/>
      <c r="AN201" s="44"/>
      <c r="AO201" s="44"/>
      <c r="AP201" s="44"/>
      <c r="AQ201" s="44"/>
      <c r="AR201" s="44"/>
      <c r="AS201" s="44"/>
      <c r="AT201" s="30"/>
      <c r="AU201" s="273"/>
      <c r="AV201" s="273"/>
      <c r="AW201" s="273"/>
      <c r="AX201" s="44"/>
      <c r="AY201" s="44"/>
      <c r="AZ201" s="44"/>
      <c r="BA201" s="44"/>
      <c r="BB201" s="44"/>
      <c r="BC201" s="44"/>
      <c r="BD201" s="44"/>
      <c r="BE201" s="44"/>
      <c r="BF201" s="44"/>
      <c r="BG201" s="30"/>
      <c r="BH201" s="273"/>
      <c r="BI201" s="273"/>
      <c r="BJ201" s="273"/>
      <c r="BK201" s="31"/>
      <c r="BL201" s="30"/>
      <c r="BM201" s="273"/>
      <c r="BN201" s="273"/>
      <c r="BO201" s="273"/>
      <c r="BP201" s="273"/>
      <c r="BQ201" s="273"/>
      <c r="BR201" s="273"/>
      <c r="BS201" s="273"/>
      <c r="BT201" s="31"/>
      <c r="BU201" s="30"/>
      <c r="BV201" s="273"/>
      <c r="BW201" s="273"/>
      <c r="BX201" s="273"/>
      <c r="BY201" s="273"/>
      <c r="BZ201" s="273"/>
      <c r="CA201" s="369"/>
      <c r="CB201" s="30"/>
      <c r="CC201" s="273"/>
      <c r="CD201" s="273"/>
      <c r="CE201" s="273"/>
      <c r="CF201" s="273"/>
      <c r="CG201" s="273"/>
      <c r="CH201" s="273"/>
      <c r="CI201" s="31"/>
      <c r="CJ201" s="95"/>
      <c r="CK201" s="13"/>
      <c r="CL201" s="72"/>
      <c r="CM201" s="72"/>
      <c r="CN201" s="72"/>
      <c r="CO201" s="80"/>
      <c r="CP201" s="545"/>
      <c r="CQ201" s="545"/>
      <c r="CR201" s="545"/>
      <c r="CS201" s="340"/>
      <c r="CT201" s="318"/>
      <c r="CU201" s="311"/>
      <c r="CV201" s="311"/>
      <c r="CW201" s="319"/>
      <c r="CX201" s="99"/>
      <c r="CY201" s="319"/>
      <c r="CZ201" s="319"/>
      <c r="DA201" s="319"/>
      <c r="DB201" s="319"/>
      <c r="DC201" s="319"/>
    </row>
    <row r="202" spans="1:107" ht="15.75">
      <c r="A202" s="61"/>
      <c r="B202" s="12"/>
      <c r="C202" s="20"/>
      <c r="D202" s="104"/>
      <c r="E202" s="108"/>
      <c r="F202" s="30"/>
      <c r="G202" s="273"/>
      <c r="H202" s="273"/>
      <c r="I202" s="44"/>
      <c r="J202" s="44"/>
      <c r="K202" s="44"/>
      <c r="L202" s="50"/>
      <c r="M202" s="50"/>
      <c r="N202" s="44"/>
      <c r="O202" s="44"/>
      <c r="P202" s="44"/>
      <c r="Q202" s="44"/>
      <c r="R202" s="44"/>
      <c r="S202" s="44"/>
      <c r="T202" s="44"/>
      <c r="U202" s="30"/>
      <c r="V202" s="273"/>
      <c r="W202" s="273"/>
      <c r="X202" s="44"/>
      <c r="Y202" s="44"/>
      <c r="Z202" s="44"/>
      <c r="AA202" s="44"/>
      <c r="AB202" s="44"/>
      <c r="AC202" s="44"/>
      <c r="AD202" s="44"/>
      <c r="AE202" s="44"/>
      <c r="AF202" s="44"/>
      <c r="AG202" s="30"/>
      <c r="AH202" s="273"/>
      <c r="AI202" s="273"/>
      <c r="AJ202" s="273"/>
      <c r="AK202" s="44"/>
      <c r="AL202" s="44"/>
      <c r="AM202" s="44"/>
      <c r="AN202" s="44"/>
      <c r="AO202" s="44"/>
      <c r="AP202" s="44"/>
      <c r="AQ202" s="44"/>
      <c r="AR202" s="44"/>
      <c r="AS202" s="44"/>
      <c r="AT202" s="30"/>
      <c r="AU202" s="273"/>
      <c r="AV202" s="273"/>
      <c r="AW202" s="273"/>
      <c r="AX202" s="44"/>
      <c r="AY202" s="44"/>
      <c r="AZ202" s="44"/>
      <c r="BA202" s="44"/>
      <c r="BB202" s="44"/>
      <c r="BC202" s="44"/>
      <c r="BD202" s="44"/>
      <c r="BE202" s="44"/>
      <c r="BF202" s="44"/>
      <c r="BG202" s="30"/>
      <c r="BH202" s="273"/>
      <c r="BI202" s="273"/>
      <c r="BJ202" s="273"/>
      <c r="BK202" s="31"/>
      <c r="BL202" s="30"/>
      <c r="BM202" s="273"/>
      <c r="BN202" s="273"/>
      <c r="BO202" s="273"/>
      <c r="BP202" s="273"/>
      <c r="BQ202" s="273"/>
      <c r="BR202" s="273"/>
      <c r="BS202" s="273"/>
      <c r="BT202" s="31"/>
      <c r="BU202" s="30"/>
      <c r="BV202" s="273"/>
      <c r="BW202" s="273"/>
      <c r="BX202" s="273"/>
      <c r="BY202" s="273"/>
      <c r="BZ202" s="273"/>
      <c r="CA202" s="369"/>
      <c r="CB202" s="30"/>
      <c r="CC202" s="273"/>
      <c r="CD202" s="273"/>
      <c r="CE202" s="273"/>
      <c r="CF202" s="273"/>
      <c r="CG202" s="273"/>
      <c r="CH202" s="273"/>
      <c r="CI202" s="31"/>
      <c r="CJ202" s="95"/>
      <c r="CK202" s="270"/>
      <c r="CL202" s="72"/>
      <c r="CM202" s="72"/>
      <c r="CN202" s="72"/>
      <c r="CO202" s="80"/>
      <c r="CP202" s="545"/>
      <c r="CQ202" s="545"/>
      <c r="CR202" s="545"/>
      <c r="CS202" s="340"/>
      <c r="CT202" s="318"/>
      <c r="CU202" s="311"/>
      <c r="CV202" s="311"/>
      <c r="CW202" s="319"/>
      <c r="CX202" s="99"/>
      <c r="CY202" s="319"/>
      <c r="CZ202" s="319"/>
      <c r="DA202" s="319"/>
      <c r="DB202" s="319"/>
      <c r="DC202" s="319"/>
    </row>
    <row r="203" spans="1:107" s="299" customFormat="1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61"/>
      <c r="B204" s="12"/>
      <c r="C204" s="20"/>
      <c r="D204" s="104"/>
      <c r="E204" s="108"/>
      <c r="F204" s="30"/>
      <c r="G204" s="273"/>
      <c r="H204" s="273"/>
      <c r="I204" s="44"/>
      <c r="J204" s="44"/>
      <c r="K204" s="44"/>
      <c r="L204" s="50"/>
      <c r="M204" s="50"/>
      <c r="N204" s="44"/>
      <c r="O204" s="44"/>
      <c r="P204" s="44"/>
      <c r="Q204" s="44"/>
      <c r="R204" s="44"/>
      <c r="S204" s="44"/>
      <c r="T204" s="44"/>
      <c r="U204" s="30"/>
      <c r="V204" s="273"/>
      <c r="W204" s="273"/>
      <c r="X204" s="44"/>
      <c r="Y204" s="44"/>
      <c r="Z204" s="44"/>
      <c r="AA204" s="44"/>
      <c r="AB204" s="44"/>
      <c r="AC204" s="44"/>
      <c r="AD204" s="44"/>
      <c r="AE204" s="44"/>
      <c r="AF204" s="44"/>
      <c r="AG204" s="30"/>
      <c r="AH204" s="273"/>
      <c r="AI204" s="273"/>
      <c r="AJ204" s="273"/>
      <c r="AK204" s="44"/>
      <c r="AL204" s="44"/>
      <c r="AM204" s="44"/>
      <c r="AN204" s="44"/>
      <c r="AO204" s="44"/>
      <c r="AP204" s="44"/>
      <c r="AQ204" s="44"/>
      <c r="AR204" s="44"/>
      <c r="AS204" s="44"/>
      <c r="AT204" s="30"/>
      <c r="AU204" s="273"/>
      <c r="AV204" s="273"/>
      <c r="AW204" s="273"/>
      <c r="AX204" s="44"/>
      <c r="AY204" s="44"/>
      <c r="AZ204" s="44"/>
      <c r="BA204" s="44"/>
      <c r="BB204" s="44"/>
      <c r="BC204" s="44"/>
      <c r="BD204" s="44"/>
      <c r="BE204" s="44"/>
      <c r="BF204" s="44"/>
      <c r="BG204" s="30"/>
      <c r="BH204" s="273"/>
      <c r="BI204" s="273"/>
      <c r="BJ204" s="273"/>
      <c r="BK204" s="31"/>
      <c r="BL204" s="30"/>
      <c r="BM204" s="273"/>
      <c r="BN204" s="273"/>
      <c r="BO204" s="273"/>
      <c r="BP204" s="273"/>
      <c r="BQ204" s="273"/>
      <c r="BR204" s="273"/>
      <c r="BS204" s="273"/>
      <c r="BT204" s="31"/>
      <c r="BU204" s="30"/>
      <c r="BV204" s="273"/>
      <c r="BW204" s="273"/>
      <c r="BX204" s="273"/>
      <c r="BY204" s="273"/>
      <c r="BZ204" s="273"/>
      <c r="CA204" s="369"/>
      <c r="CB204" s="30"/>
      <c r="CC204" s="273"/>
      <c r="CD204" s="273"/>
      <c r="CE204" s="273"/>
      <c r="CF204" s="273"/>
      <c r="CG204" s="273"/>
      <c r="CH204" s="273"/>
      <c r="CI204" s="31"/>
      <c r="CJ204" s="95"/>
      <c r="CK204" s="13"/>
      <c r="CL204" s="72"/>
      <c r="CM204" s="72"/>
      <c r="CN204" s="72"/>
      <c r="CO204" s="80"/>
      <c r="CP204" s="545"/>
      <c r="CQ204" s="545"/>
      <c r="CR204" s="545"/>
      <c r="CS204" s="340"/>
      <c r="CT204" s="318"/>
      <c r="CU204" s="311"/>
      <c r="CV204" s="311"/>
      <c r="CW204" s="319"/>
      <c r="CX204" s="99"/>
      <c r="CY204" s="319"/>
      <c r="CZ204" s="319"/>
      <c r="DA204" s="319"/>
      <c r="DB204" s="319"/>
      <c r="DC204" s="319"/>
    </row>
    <row r="205" spans="1:107" ht="15.75">
      <c r="A205" s="61"/>
      <c r="B205" s="12"/>
      <c r="C205" s="20"/>
      <c r="D205" s="104"/>
      <c r="E205" s="271"/>
      <c r="F205" s="30"/>
      <c r="G205" s="250"/>
      <c r="H205" s="250"/>
      <c r="I205" s="44"/>
      <c r="J205" s="44"/>
      <c r="K205" s="44"/>
      <c r="L205" s="50"/>
      <c r="M205" s="50"/>
      <c r="N205" s="44"/>
      <c r="O205" s="44"/>
      <c r="P205" s="44"/>
      <c r="Q205" s="44"/>
      <c r="R205" s="44"/>
      <c r="S205" s="44"/>
      <c r="T205" s="44"/>
      <c r="U205" s="30"/>
      <c r="V205" s="250"/>
      <c r="W205" s="250"/>
      <c r="X205" s="44"/>
      <c r="Y205" s="44"/>
      <c r="Z205" s="44"/>
      <c r="AA205" s="44"/>
      <c r="AB205" s="44"/>
      <c r="AC205" s="44"/>
      <c r="AD205" s="44"/>
      <c r="AE205" s="44"/>
      <c r="AF205" s="44"/>
      <c r="AG205" s="30"/>
      <c r="AH205" s="250"/>
      <c r="AI205" s="250"/>
      <c r="AJ205" s="250"/>
      <c r="AK205" s="44"/>
      <c r="AL205" s="44"/>
      <c r="AM205" s="44"/>
      <c r="AN205" s="44"/>
      <c r="AO205" s="44"/>
      <c r="AP205" s="44"/>
      <c r="AQ205" s="44"/>
      <c r="AR205" s="44"/>
      <c r="AS205" s="44"/>
      <c r="AT205" s="30"/>
      <c r="AU205" s="250"/>
      <c r="AV205" s="250"/>
      <c r="AW205" s="250"/>
      <c r="AX205" s="44"/>
      <c r="AY205" s="44"/>
      <c r="AZ205" s="44"/>
      <c r="BA205" s="44"/>
      <c r="BB205" s="44"/>
      <c r="BC205" s="44"/>
      <c r="BD205" s="44"/>
      <c r="BE205" s="44"/>
      <c r="BF205" s="44"/>
      <c r="BG205" s="30"/>
      <c r="BH205" s="250"/>
      <c r="BI205" s="250"/>
      <c r="BJ205" s="250"/>
      <c r="BK205" s="31"/>
      <c r="BL205" s="30"/>
      <c r="BM205" s="250"/>
      <c r="BN205" s="250"/>
      <c r="BO205" s="250"/>
      <c r="BP205" s="250"/>
      <c r="BQ205" s="250"/>
      <c r="BR205" s="250"/>
      <c r="BS205" s="250"/>
      <c r="BT205" s="31"/>
      <c r="BU205" s="30"/>
      <c r="BV205" s="250"/>
      <c r="BW205" s="250"/>
      <c r="BX205" s="250"/>
      <c r="BY205" s="250"/>
      <c r="BZ205" s="250"/>
      <c r="CA205" s="369"/>
      <c r="CB205" s="30"/>
      <c r="CC205" s="250"/>
      <c r="CD205" s="250"/>
      <c r="CE205" s="250"/>
      <c r="CF205" s="250"/>
      <c r="CG205" s="250"/>
      <c r="CH205" s="250"/>
      <c r="CI205" s="31"/>
      <c r="CJ205" s="95"/>
      <c r="CK205" s="13"/>
      <c r="CL205" s="72"/>
      <c r="CM205" s="72"/>
      <c r="CN205" s="72"/>
      <c r="CO205" s="80"/>
      <c r="CP205" s="545"/>
      <c r="CQ205" s="545"/>
      <c r="CR205" s="545"/>
      <c r="CS205" s="340"/>
      <c r="CT205" s="318"/>
      <c r="CU205" s="311"/>
      <c r="CV205" s="311"/>
      <c r="CW205" s="319"/>
      <c r="CX205" s="99"/>
      <c r="CY205" s="319"/>
      <c r="CZ205" s="319"/>
      <c r="DA205" s="319"/>
      <c r="DB205" s="319"/>
      <c r="DC205" s="319"/>
    </row>
    <row r="206" spans="1:107" ht="15.75">
      <c r="A206" s="61"/>
      <c r="B206" s="12"/>
      <c r="C206" s="20"/>
      <c r="D206" s="104"/>
      <c r="E206" s="108"/>
      <c r="F206" s="30"/>
      <c r="G206" s="273"/>
      <c r="H206" s="273"/>
      <c r="I206" s="44"/>
      <c r="J206" s="44"/>
      <c r="K206" s="44"/>
      <c r="L206" s="50"/>
      <c r="M206" s="50"/>
      <c r="N206" s="44"/>
      <c r="O206" s="44"/>
      <c r="P206" s="44"/>
      <c r="Q206" s="44"/>
      <c r="R206" s="44"/>
      <c r="S206" s="44"/>
      <c r="T206" s="44"/>
      <c r="U206" s="30"/>
      <c r="V206" s="273"/>
      <c r="W206" s="273"/>
      <c r="X206" s="44"/>
      <c r="Y206" s="44"/>
      <c r="Z206" s="44"/>
      <c r="AA206" s="44"/>
      <c r="AB206" s="44"/>
      <c r="AC206" s="44"/>
      <c r="AD206" s="44"/>
      <c r="AE206" s="44"/>
      <c r="AF206" s="44"/>
      <c r="AG206" s="30"/>
      <c r="AH206" s="273"/>
      <c r="AI206" s="273"/>
      <c r="AJ206" s="273"/>
      <c r="AK206" s="44"/>
      <c r="AL206" s="44"/>
      <c r="AM206" s="44"/>
      <c r="AN206" s="44"/>
      <c r="AO206" s="44"/>
      <c r="AP206" s="44"/>
      <c r="AQ206" s="44"/>
      <c r="AR206" s="44"/>
      <c r="AS206" s="44"/>
      <c r="AT206" s="30"/>
      <c r="AU206" s="273"/>
      <c r="AV206" s="273"/>
      <c r="AW206" s="273"/>
      <c r="AX206" s="44"/>
      <c r="AY206" s="44"/>
      <c r="AZ206" s="44"/>
      <c r="BA206" s="44"/>
      <c r="BB206" s="44"/>
      <c r="BC206" s="44"/>
      <c r="BD206" s="44"/>
      <c r="BE206" s="44"/>
      <c r="BF206" s="44"/>
      <c r="BG206" s="30"/>
      <c r="BH206" s="273"/>
      <c r="BI206" s="273"/>
      <c r="BJ206" s="273"/>
      <c r="BK206" s="31"/>
      <c r="BL206" s="30"/>
      <c r="BM206" s="273"/>
      <c r="BN206" s="273"/>
      <c r="BO206" s="273"/>
      <c r="BP206" s="273"/>
      <c r="BQ206" s="273"/>
      <c r="BR206" s="273"/>
      <c r="BS206" s="273"/>
      <c r="BT206" s="31"/>
      <c r="BU206" s="30"/>
      <c r="BV206" s="273"/>
      <c r="BW206" s="273"/>
      <c r="BX206" s="273"/>
      <c r="BY206" s="273"/>
      <c r="BZ206" s="273"/>
      <c r="CA206" s="369"/>
      <c r="CB206" s="30"/>
      <c r="CC206" s="273"/>
      <c r="CD206" s="273"/>
      <c r="CE206" s="273"/>
      <c r="CF206" s="273"/>
      <c r="CG206" s="273"/>
      <c r="CH206" s="273"/>
      <c r="CI206" s="31"/>
      <c r="CJ206" s="95"/>
      <c r="CK206" s="13"/>
      <c r="CL206" s="72"/>
      <c r="CM206" s="72"/>
      <c r="CN206" s="72"/>
      <c r="CO206" s="80"/>
      <c r="CP206" s="545"/>
      <c r="CQ206" s="545"/>
      <c r="CR206" s="545"/>
      <c r="CS206" s="340"/>
      <c r="CT206" s="318"/>
      <c r="CU206" s="311"/>
      <c r="CV206" s="311"/>
      <c r="CW206" s="319"/>
      <c r="CX206" s="99"/>
      <c r="CY206" s="319"/>
      <c r="CZ206" s="319"/>
      <c r="DA206" s="319"/>
      <c r="DB206" s="319"/>
      <c r="DC206" s="319"/>
    </row>
    <row r="207" spans="1:107" s="299" customFormat="1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s="299" customFormat="1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61"/>
      <c r="B209" s="12"/>
      <c r="C209" s="20"/>
      <c r="D209" s="104"/>
      <c r="E209" s="108"/>
      <c r="F209" s="30"/>
      <c r="G209" s="273"/>
      <c r="H209" s="273"/>
      <c r="I209" s="44"/>
      <c r="J209" s="44"/>
      <c r="K209" s="44"/>
      <c r="L209" s="50"/>
      <c r="M209" s="50"/>
      <c r="N209" s="44"/>
      <c r="O209" s="44"/>
      <c r="P209" s="44"/>
      <c r="Q209" s="44"/>
      <c r="R209" s="44"/>
      <c r="S209" s="44"/>
      <c r="T209" s="44"/>
      <c r="U209" s="30"/>
      <c r="V209" s="273"/>
      <c r="W209" s="273"/>
      <c r="X209" s="44"/>
      <c r="Y209" s="44"/>
      <c r="Z209" s="44"/>
      <c r="AA209" s="44"/>
      <c r="AB209" s="44"/>
      <c r="AC209" s="44"/>
      <c r="AD209" s="44"/>
      <c r="AE209" s="44"/>
      <c r="AF209" s="44"/>
      <c r="AG209" s="30"/>
      <c r="AH209" s="273"/>
      <c r="AI209" s="273"/>
      <c r="AJ209" s="273"/>
      <c r="AK209" s="44"/>
      <c r="AL209" s="44"/>
      <c r="AM209" s="44"/>
      <c r="AN209" s="44"/>
      <c r="AO209" s="44"/>
      <c r="AP209" s="44"/>
      <c r="AQ209" s="44"/>
      <c r="AR209" s="44"/>
      <c r="AS209" s="44"/>
      <c r="AT209" s="30"/>
      <c r="AU209" s="273"/>
      <c r="AV209" s="273"/>
      <c r="AW209" s="273"/>
      <c r="AX209" s="44"/>
      <c r="AY209" s="44"/>
      <c r="AZ209" s="44"/>
      <c r="BA209" s="44"/>
      <c r="BB209" s="44"/>
      <c r="BC209" s="44"/>
      <c r="BD209" s="44"/>
      <c r="BE209" s="44"/>
      <c r="BF209" s="44"/>
      <c r="BG209" s="30"/>
      <c r="BH209" s="273"/>
      <c r="BI209" s="273"/>
      <c r="BJ209" s="273"/>
      <c r="BK209" s="31"/>
      <c r="BL209" s="30"/>
      <c r="BM209" s="273"/>
      <c r="BN209" s="273"/>
      <c r="BO209" s="273"/>
      <c r="BP209" s="273"/>
      <c r="BQ209" s="273"/>
      <c r="BR209" s="273"/>
      <c r="BS209" s="273"/>
      <c r="BT209" s="31"/>
      <c r="BU209" s="30"/>
      <c r="BV209" s="273"/>
      <c r="BW209" s="273"/>
      <c r="BX209" s="273"/>
      <c r="BY209" s="273"/>
      <c r="BZ209" s="273"/>
      <c r="CA209" s="369"/>
      <c r="CB209" s="30"/>
      <c r="CC209" s="273"/>
      <c r="CD209" s="273"/>
      <c r="CE209" s="273"/>
      <c r="CF209" s="273"/>
      <c r="CG209" s="273"/>
      <c r="CH209" s="273"/>
      <c r="CI209" s="31"/>
      <c r="CJ209" s="95"/>
      <c r="CK209" s="13"/>
      <c r="CL209" s="72"/>
      <c r="CM209" s="72"/>
      <c r="CN209" s="72"/>
      <c r="CO209" s="80"/>
      <c r="CP209" s="273"/>
      <c r="CQ209" s="273"/>
      <c r="CR209" s="273"/>
      <c r="CS209" s="31"/>
      <c r="CT209" s="81"/>
      <c r="CU209" s="1"/>
      <c r="CV209" s="1"/>
      <c r="CW209" s="82"/>
      <c r="CX209" s="99"/>
      <c r="CY209" s="319"/>
      <c r="CZ209" s="319"/>
      <c r="DA209" s="319"/>
      <c r="DB209" s="319"/>
      <c r="DC209" s="319"/>
    </row>
    <row r="210" spans="1:107" ht="15.75">
      <c r="A210" s="61"/>
      <c r="B210" s="12"/>
      <c r="C210" s="20"/>
      <c r="D210" s="104"/>
      <c r="E210" s="108"/>
      <c r="F210" s="30"/>
      <c r="G210" s="273"/>
      <c r="H210" s="273"/>
      <c r="I210" s="44"/>
      <c r="J210" s="44"/>
      <c r="K210" s="44"/>
      <c r="L210" s="50"/>
      <c r="M210" s="50"/>
      <c r="N210" s="44"/>
      <c r="O210" s="44"/>
      <c r="P210" s="44"/>
      <c r="Q210" s="44"/>
      <c r="R210" s="44"/>
      <c r="S210" s="44"/>
      <c r="T210" s="44"/>
      <c r="U210" s="30"/>
      <c r="V210" s="273"/>
      <c r="W210" s="273"/>
      <c r="X210" s="44"/>
      <c r="Y210" s="44"/>
      <c r="Z210" s="44"/>
      <c r="AA210" s="44"/>
      <c r="AB210" s="44"/>
      <c r="AC210" s="44"/>
      <c r="AD210" s="44"/>
      <c r="AE210" s="44"/>
      <c r="AF210" s="44"/>
      <c r="AG210" s="30"/>
      <c r="AH210" s="273"/>
      <c r="AI210" s="273"/>
      <c r="AJ210" s="273"/>
      <c r="AK210" s="44"/>
      <c r="AL210" s="44"/>
      <c r="AM210" s="44"/>
      <c r="AN210" s="44"/>
      <c r="AO210" s="44"/>
      <c r="AP210" s="44"/>
      <c r="AQ210" s="44"/>
      <c r="AR210" s="44"/>
      <c r="AS210" s="44"/>
      <c r="AT210" s="30"/>
      <c r="AU210" s="273"/>
      <c r="AV210" s="273"/>
      <c r="AW210" s="273"/>
      <c r="AX210" s="44"/>
      <c r="AY210" s="44"/>
      <c r="AZ210" s="44"/>
      <c r="BA210" s="44"/>
      <c r="BB210" s="44"/>
      <c r="BC210" s="44"/>
      <c r="BD210" s="44"/>
      <c r="BE210" s="44"/>
      <c r="BF210" s="44"/>
      <c r="BG210" s="30"/>
      <c r="BH210" s="273"/>
      <c r="BI210" s="273"/>
      <c r="BJ210" s="273"/>
      <c r="BK210" s="31"/>
      <c r="BL210" s="30"/>
      <c r="BM210" s="273"/>
      <c r="BN210" s="273"/>
      <c r="BO210" s="273"/>
      <c r="BP210" s="273"/>
      <c r="BQ210" s="273"/>
      <c r="BR210" s="273"/>
      <c r="BS210" s="273"/>
      <c r="BT210" s="31"/>
      <c r="BU210" s="30"/>
      <c r="BV210" s="273"/>
      <c r="BW210" s="273"/>
      <c r="BX210" s="273"/>
      <c r="BY210" s="273"/>
      <c r="BZ210" s="273"/>
      <c r="CA210" s="369"/>
      <c r="CB210" s="30"/>
      <c r="CC210" s="273"/>
      <c r="CD210" s="273"/>
      <c r="CE210" s="273"/>
      <c r="CF210" s="273"/>
      <c r="CG210" s="273"/>
      <c r="CH210" s="273"/>
      <c r="CI210" s="31"/>
      <c r="CJ210" s="95"/>
      <c r="CK210" s="13"/>
      <c r="CL210" s="72"/>
      <c r="CM210" s="72"/>
      <c r="CN210" s="72"/>
      <c r="CO210" s="80"/>
      <c r="CP210" s="273"/>
      <c r="CQ210" s="273"/>
      <c r="CR210" s="273"/>
      <c r="CS210" s="31"/>
      <c r="CT210" s="81"/>
      <c r="CU210" s="1"/>
      <c r="CV210" s="1"/>
      <c r="CW210" s="82"/>
      <c r="CX210" s="99"/>
      <c r="CY210" s="319"/>
      <c r="CZ210" s="319"/>
      <c r="DA210" s="319"/>
      <c r="DB210" s="319"/>
      <c r="DC210" s="319"/>
    </row>
    <row r="211" spans="1:107" ht="15.75">
      <c r="A211" s="61"/>
      <c r="B211" s="12"/>
      <c r="C211" s="20"/>
      <c r="D211" s="104"/>
      <c r="E211" s="108"/>
      <c r="F211" s="30"/>
      <c r="G211" s="273"/>
      <c r="H211" s="273"/>
      <c r="I211" s="44"/>
      <c r="J211" s="44"/>
      <c r="K211" s="44"/>
      <c r="L211" s="50"/>
      <c r="M211" s="50"/>
      <c r="N211" s="44"/>
      <c r="O211" s="44"/>
      <c r="P211" s="44"/>
      <c r="Q211" s="44"/>
      <c r="R211" s="44"/>
      <c r="S211" s="44"/>
      <c r="T211" s="44"/>
      <c r="U211" s="30"/>
      <c r="V211" s="273"/>
      <c r="W211" s="273"/>
      <c r="X211" s="44"/>
      <c r="Y211" s="44"/>
      <c r="Z211" s="44"/>
      <c r="AA211" s="44"/>
      <c r="AB211" s="44"/>
      <c r="AC211" s="44"/>
      <c r="AD211" s="44"/>
      <c r="AE211" s="44"/>
      <c r="AF211" s="44"/>
      <c r="AG211" s="30"/>
      <c r="AH211" s="273"/>
      <c r="AI211" s="273"/>
      <c r="AJ211" s="273"/>
      <c r="AK211" s="44"/>
      <c r="AL211" s="44"/>
      <c r="AM211" s="44"/>
      <c r="AN211" s="44"/>
      <c r="AO211" s="44"/>
      <c r="AP211" s="44"/>
      <c r="AQ211" s="44"/>
      <c r="AR211" s="44"/>
      <c r="AS211" s="44"/>
      <c r="AT211" s="30"/>
      <c r="AU211" s="273"/>
      <c r="AV211" s="273"/>
      <c r="AW211" s="273"/>
      <c r="AX211" s="44"/>
      <c r="AY211" s="44"/>
      <c r="AZ211" s="44"/>
      <c r="BA211" s="44"/>
      <c r="BB211" s="44"/>
      <c r="BC211" s="44"/>
      <c r="BD211" s="44"/>
      <c r="BE211" s="44"/>
      <c r="BF211" s="44"/>
      <c r="BG211" s="30"/>
      <c r="BH211" s="273"/>
      <c r="BI211" s="273"/>
      <c r="BJ211" s="273"/>
      <c r="BK211" s="31"/>
      <c r="BL211" s="30"/>
      <c r="BM211" s="273"/>
      <c r="BN211" s="273"/>
      <c r="BO211" s="273"/>
      <c r="BP211" s="273"/>
      <c r="BQ211" s="273"/>
      <c r="BR211" s="273"/>
      <c r="BS211" s="273"/>
      <c r="BT211" s="31"/>
      <c r="BU211" s="30"/>
      <c r="BV211" s="273"/>
      <c r="BW211" s="273"/>
      <c r="BX211" s="273"/>
      <c r="BY211" s="273"/>
      <c r="BZ211" s="273"/>
      <c r="CA211" s="369"/>
      <c r="CB211" s="30"/>
      <c r="CC211" s="273"/>
      <c r="CD211" s="273"/>
      <c r="CE211" s="273"/>
      <c r="CF211" s="273"/>
      <c r="CG211" s="273"/>
      <c r="CH211" s="273"/>
      <c r="CI211" s="31"/>
      <c r="CJ211" s="95"/>
      <c r="CK211" s="88"/>
      <c r="CL211" s="72"/>
      <c r="CM211" s="72"/>
      <c r="CN211" s="72"/>
      <c r="CO211" s="80"/>
      <c r="CP211" s="273"/>
      <c r="CQ211" s="273"/>
      <c r="CR211" s="273"/>
      <c r="CS211" s="31"/>
      <c r="CT211" s="81"/>
      <c r="CU211" s="1"/>
      <c r="CV211" s="1"/>
      <c r="CW211" s="82"/>
      <c r="CX211" s="99"/>
      <c r="CY211" s="319"/>
      <c r="CZ211" s="319"/>
      <c r="DA211" s="319"/>
      <c r="DB211" s="319"/>
      <c r="DC211" s="319"/>
    </row>
    <row r="212" spans="1:107" ht="15" customHeight="1">
      <c r="A212" s="61"/>
      <c r="B212" s="12"/>
      <c r="C212" s="20"/>
      <c r="D212" s="104"/>
      <c r="E212" s="108"/>
      <c r="F212" s="30"/>
      <c r="G212" s="273"/>
      <c r="H212" s="273"/>
      <c r="I212" s="44"/>
      <c r="J212" s="44"/>
      <c r="K212" s="44"/>
      <c r="L212" s="50"/>
      <c r="M212" s="50"/>
      <c r="N212" s="44"/>
      <c r="O212" s="44"/>
      <c r="P212" s="44"/>
      <c r="Q212" s="44"/>
      <c r="R212" s="44"/>
      <c r="S212" s="44"/>
      <c r="T212" s="44"/>
      <c r="U212" s="30"/>
      <c r="V212" s="273"/>
      <c r="W212" s="273"/>
      <c r="X212" s="44"/>
      <c r="Y212" s="44"/>
      <c r="Z212" s="44"/>
      <c r="AA212" s="44"/>
      <c r="AB212" s="44"/>
      <c r="AC212" s="44"/>
      <c r="AD212" s="44"/>
      <c r="AE212" s="44"/>
      <c r="AF212" s="44"/>
      <c r="AG212" s="30"/>
      <c r="AH212" s="273"/>
      <c r="AI212" s="273"/>
      <c r="AJ212" s="273"/>
      <c r="AK212" s="44"/>
      <c r="AL212" s="44"/>
      <c r="AM212" s="44"/>
      <c r="AN212" s="44"/>
      <c r="AO212" s="44"/>
      <c r="AP212" s="44"/>
      <c r="AQ212" s="44"/>
      <c r="AR212" s="44"/>
      <c r="AS212" s="44"/>
      <c r="AT212" s="30"/>
      <c r="AU212" s="273"/>
      <c r="AV212" s="273"/>
      <c r="AW212" s="273"/>
      <c r="AX212" s="44"/>
      <c r="AY212" s="44"/>
      <c r="AZ212" s="44"/>
      <c r="BA212" s="44"/>
      <c r="BB212" s="44"/>
      <c r="BC212" s="44"/>
      <c r="BD212" s="44"/>
      <c r="BE212" s="44"/>
      <c r="BF212" s="44"/>
      <c r="BG212" s="30"/>
      <c r="BH212" s="273"/>
      <c r="BI212" s="273"/>
      <c r="BJ212" s="273"/>
      <c r="BK212" s="31"/>
      <c r="BL212" s="30"/>
      <c r="BM212" s="273"/>
      <c r="BN212" s="273"/>
      <c r="BO212" s="273"/>
      <c r="BP212" s="273"/>
      <c r="BQ212" s="273"/>
      <c r="BR212" s="273"/>
      <c r="BS212" s="273"/>
      <c r="BT212" s="31"/>
      <c r="BU212" s="30"/>
      <c r="BV212" s="273"/>
      <c r="BW212" s="273"/>
      <c r="BX212" s="273"/>
      <c r="BY212" s="273"/>
      <c r="BZ212" s="273"/>
      <c r="CA212" s="369"/>
      <c r="CB212" s="30"/>
      <c r="CC212" s="273"/>
      <c r="CD212" s="273"/>
      <c r="CE212" s="273"/>
      <c r="CF212" s="273"/>
      <c r="CG212" s="273"/>
      <c r="CH212" s="273"/>
      <c r="CI212" s="31"/>
      <c r="CJ212" s="95"/>
      <c r="CK212" s="88"/>
      <c r="CL212" s="72"/>
      <c r="CM212" s="72"/>
      <c r="CN212" s="72"/>
      <c r="CO212" s="80"/>
      <c r="CP212" s="273"/>
      <c r="CQ212" s="273"/>
      <c r="CR212" s="273"/>
      <c r="CS212" s="31"/>
      <c r="CT212" s="81"/>
      <c r="CU212" s="1"/>
      <c r="CV212" s="1"/>
      <c r="CW212" s="82"/>
      <c r="CX212" s="99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337"/>
      <c r="H214" s="337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337"/>
      <c r="W214" s="337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337"/>
      <c r="AI214" s="337"/>
      <c r="AJ214" s="337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337"/>
      <c r="AV214" s="337"/>
      <c r="AW214" s="337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337"/>
      <c r="BI214" s="337"/>
      <c r="BJ214" s="337"/>
      <c r="BK214" s="340"/>
      <c r="BL214" s="336"/>
      <c r="BM214" s="337"/>
      <c r="BN214" s="337"/>
      <c r="BO214" s="337"/>
      <c r="BP214" s="337"/>
      <c r="BQ214" s="337"/>
      <c r="BR214" s="337"/>
      <c r="BS214" s="337"/>
      <c r="BT214" s="340"/>
      <c r="BU214" s="336"/>
      <c r="BV214" s="337"/>
      <c r="BW214" s="337"/>
      <c r="BX214" s="337"/>
      <c r="BY214" s="337"/>
      <c r="BZ214" s="337"/>
      <c r="CA214" s="369"/>
      <c r="CB214" s="336"/>
      <c r="CC214" s="337"/>
      <c r="CD214" s="337"/>
      <c r="CE214" s="337"/>
      <c r="CF214" s="337"/>
      <c r="CG214" s="337"/>
      <c r="CH214" s="337"/>
      <c r="CI214" s="340"/>
      <c r="CJ214" s="341"/>
      <c r="CK214" s="13"/>
      <c r="CL214" s="342"/>
      <c r="CM214" s="342"/>
      <c r="CN214" s="342"/>
      <c r="CO214" s="343"/>
      <c r="CP214" s="337"/>
      <c r="CQ214" s="337"/>
      <c r="CR214" s="337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61"/>
      <c r="B215" s="12"/>
      <c r="C215" s="20"/>
      <c r="D215" s="104"/>
      <c r="E215" s="108"/>
      <c r="F215" s="30"/>
      <c r="G215" s="273"/>
      <c r="H215" s="273"/>
      <c r="I215" s="44"/>
      <c r="J215" s="44"/>
      <c r="K215" s="44"/>
      <c r="L215" s="50"/>
      <c r="M215" s="50"/>
      <c r="N215" s="44"/>
      <c r="O215" s="44"/>
      <c r="P215" s="44"/>
      <c r="Q215" s="44"/>
      <c r="R215" s="44"/>
      <c r="S215" s="44"/>
      <c r="T215" s="44"/>
      <c r="U215" s="30"/>
      <c r="V215" s="273"/>
      <c r="W215" s="273"/>
      <c r="X215" s="44"/>
      <c r="Y215" s="44"/>
      <c r="Z215" s="44"/>
      <c r="AA215" s="44"/>
      <c r="AB215" s="44"/>
      <c r="AC215" s="44"/>
      <c r="AD215" s="44"/>
      <c r="AE215" s="44"/>
      <c r="AF215" s="44"/>
      <c r="AG215" s="30"/>
      <c r="AH215" s="273"/>
      <c r="AI215" s="273"/>
      <c r="AJ215" s="273"/>
      <c r="AK215" s="44"/>
      <c r="AL215" s="44"/>
      <c r="AM215" s="44"/>
      <c r="AN215" s="44"/>
      <c r="AO215" s="44"/>
      <c r="AP215" s="44"/>
      <c r="AQ215" s="44"/>
      <c r="AR215" s="44"/>
      <c r="AS215" s="44"/>
      <c r="AT215" s="30"/>
      <c r="AU215" s="273"/>
      <c r="AV215" s="273"/>
      <c r="AW215" s="273"/>
      <c r="AX215" s="44"/>
      <c r="AY215" s="44"/>
      <c r="AZ215" s="44"/>
      <c r="BA215" s="44"/>
      <c r="BB215" s="44"/>
      <c r="BC215" s="44"/>
      <c r="BD215" s="44"/>
      <c r="BE215" s="44"/>
      <c r="BF215" s="44"/>
      <c r="BG215" s="30"/>
      <c r="BH215" s="273"/>
      <c r="BI215" s="273"/>
      <c r="BJ215" s="273"/>
      <c r="BK215" s="31"/>
      <c r="BL215" s="30"/>
      <c r="BM215" s="273"/>
      <c r="BN215" s="273"/>
      <c r="BO215" s="273"/>
      <c r="BP215" s="273"/>
      <c r="BQ215" s="273"/>
      <c r="BR215" s="273"/>
      <c r="BS215" s="273"/>
      <c r="BT215" s="31"/>
      <c r="BU215" s="30"/>
      <c r="BV215" s="273"/>
      <c r="BW215" s="273"/>
      <c r="BX215" s="273"/>
      <c r="BY215" s="273"/>
      <c r="BZ215" s="273"/>
      <c r="CA215" s="369"/>
      <c r="CB215" s="30"/>
      <c r="CC215" s="273"/>
      <c r="CD215" s="273"/>
      <c r="CE215" s="273"/>
      <c r="CF215" s="273"/>
      <c r="CG215" s="273"/>
      <c r="CH215" s="273"/>
      <c r="CI215" s="31"/>
      <c r="CJ215" s="95"/>
      <c r="CK215" s="270"/>
      <c r="CL215" s="72"/>
      <c r="CM215" s="72"/>
      <c r="CN215" s="72"/>
      <c r="CO215" s="80"/>
      <c r="CP215" s="273"/>
      <c r="CQ215" s="273"/>
      <c r="CR215" s="273"/>
      <c r="CS215" s="31"/>
      <c r="CT215" s="81"/>
      <c r="CU215" s="1"/>
      <c r="CV215" s="1"/>
      <c r="CW215" s="82"/>
      <c r="CX215" s="99"/>
      <c r="CY215" s="319"/>
      <c r="CZ215" s="319"/>
      <c r="DA215" s="319"/>
      <c r="DB215" s="319"/>
      <c r="DC215" s="319"/>
    </row>
    <row r="216" spans="1:107" ht="15" customHeight="1">
      <c r="A216" s="61"/>
      <c r="B216" s="12"/>
      <c r="C216" s="20"/>
      <c r="D216" s="104"/>
      <c r="E216" s="108"/>
      <c r="F216" s="30"/>
      <c r="G216" s="273"/>
      <c r="H216" s="273"/>
      <c r="I216" s="44"/>
      <c r="J216" s="44"/>
      <c r="K216" s="44"/>
      <c r="L216" s="50"/>
      <c r="M216" s="50"/>
      <c r="N216" s="44"/>
      <c r="O216" s="44"/>
      <c r="P216" s="44"/>
      <c r="Q216" s="44"/>
      <c r="R216" s="44"/>
      <c r="S216" s="44"/>
      <c r="T216" s="44"/>
      <c r="U216" s="30"/>
      <c r="V216" s="273"/>
      <c r="W216" s="273"/>
      <c r="X216" s="44"/>
      <c r="Y216" s="44"/>
      <c r="Z216" s="44"/>
      <c r="AA216" s="44"/>
      <c r="AB216" s="44"/>
      <c r="AC216" s="44"/>
      <c r="AD216" s="44"/>
      <c r="AE216" s="44"/>
      <c r="AF216" s="44"/>
      <c r="AG216" s="30"/>
      <c r="AH216" s="273"/>
      <c r="AI216" s="273"/>
      <c r="AJ216" s="273"/>
      <c r="AK216" s="44"/>
      <c r="AL216" s="44"/>
      <c r="AM216" s="44"/>
      <c r="AN216" s="44"/>
      <c r="AO216" s="44"/>
      <c r="AP216" s="44"/>
      <c r="AQ216" s="44"/>
      <c r="AR216" s="44"/>
      <c r="AS216" s="44"/>
      <c r="AT216" s="30"/>
      <c r="AU216" s="273"/>
      <c r="AV216" s="273"/>
      <c r="AW216" s="273"/>
      <c r="AX216" s="44"/>
      <c r="AY216" s="44"/>
      <c r="AZ216" s="44"/>
      <c r="BA216" s="44"/>
      <c r="BB216" s="44"/>
      <c r="BC216" s="44"/>
      <c r="BD216" s="44"/>
      <c r="BE216" s="44"/>
      <c r="BF216" s="44"/>
      <c r="BG216" s="30"/>
      <c r="BH216" s="273"/>
      <c r="BI216" s="273"/>
      <c r="BJ216" s="273"/>
      <c r="BK216" s="31"/>
      <c r="BL216" s="30"/>
      <c r="BM216" s="273"/>
      <c r="BN216" s="273"/>
      <c r="BO216" s="273"/>
      <c r="BP216" s="273"/>
      <c r="BQ216" s="273"/>
      <c r="BR216" s="273"/>
      <c r="BS216" s="273"/>
      <c r="BT216" s="31"/>
      <c r="BU216" s="30"/>
      <c r="BV216" s="273"/>
      <c r="BW216" s="273"/>
      <c r="BX216" s="273"/>
      <c r="BY216" s="273"/>
      <c r="BZ216" s="273"/>
      <c r="CA216" s="369"/>
      <c r="CB216" s="30"/>
      <c r="CC216" s="273"/>
      <c r="CD216" s="273"/>
      <c r="CE216" s="273"/>
      <c r="CF216" s="273"/>
      <c r="CG216" s="273"/>
      <c r="CH216" s="273"/>
      <c r="CI216" s="31"/>
      <c r="CJ216" s="95"/>
      <c r="CK216" s="13"/>
      <c r="CL216" s="72"/>
      <c r="CM216" s="72"/>
      <c r="CN216" s="72"/>
      <c r="CO216" s="80"/>
      <c r="CP216" s="273"/>
      <c r="CQ216" s="273"/>
      <c r="CR216" s="273"/>
      <c r="CS216" s="31"/>
      <c r="CT216" s="81"/>
      <c r="CU216" s="1"/>
      <c r="CV216" s="1"/>
      <c r="CW216" s="82"/>
      <c r="CX216" s="99"/>
      <c r="CY216" s="319"/>
      <c r="CZ216" s="319"/>
      <c r="DA216" s="319"/>
      <c r="DB216" s="319"/>
      <c r="DC216" s="319"/>
    </row>
    <row r="217" spans="1:107" s="299" customFormat="1" ht="15.75">
      <c r="A217" s="314"/>
      <c r="B217" s="333"/>
      <c r="C217" s="312"/>
      <c r="D217" s="104"/>
      <c r="E217" s="108"/>
      <c r="F217" s="336"/>
      <c r="G217" s="337"/>
      <c r="H217" s="337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337"/>
      <c r="W217" s="337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337"/>
      <c r="AI217" s="337"/>
      <c r="AJ217" s="337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337"/>
      <c r="AV217" s="337"/>
      <c r="AW217" s="337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337"/>
      <c r="BI217" s="337"/>
      <c r="BJ217" s="337"/>
      <c r="BK217" s="340"/>
      <c r="BL217" s="336"/>
      <c r="BM217" s="337"/>
      <c r="BN217" s="337"/>
      <c r="BO217" s="337"/>
      <c r="BP217" s="337"/>
      <c r="BQ217" s="337"/>
      <c r="BR217" s="337"/>
      <c r="BS217" s="337"/>
      <c r="BT217" s="340"/>
      <c r="BU217" s="336"/>
      <c r="BV217" s="337"/>
      <c r="BW217" s="337"/>
      <c r="BX217" s="337"/>
      <c r="BY217" s="337"/>
      <c r="BZ217" s="337"/>
      <c r="CA217" s="369"/>
      <c r="CB217" s="336"/>
      <c r="CC217" s="337"/>
      <c r="CD217" s="337"/>
      <c r="CE217" s="337"/>
      <c r="CF217" s="337"/>
      <c r="CG217" s="337"/>
      <c r="CH217" s="337"/>
      <c r="CI217" s="340"/>
      <c r="CJ217" s="341"/>
      <c r="CK217" s="13"/>
      <c r="CL217" s="342"/>
      <c r="CM217" s="342"/>
      <c r="CN217" s="342"/>
      <c r="CO217" s="343"/>
      <c r="CP217" s="337"/>
      <c r="CQ217" s="337"/>
      <c r="CR217" s="337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61"/>
      <c r="B219" s="12"/>
      <c r="C219" s="20"/>
      <c r="D219" s="104"/>
      <c r="E219" s="108"/>
      <c r="F219" s="30"/>
      <c r="G219" s="273"/>
      <c r="H219" s="273"/>
      <c r="I219" s="44"/>
      <c r="J219" s="44"/>
      <c r="K219" s="44"/>
      <c r="L219" s="50"/>
      <c r="M219" s="50"/>
      <c r="N219" s="44"/>
      <c r="O219" s="44"/>
      <c r="P219" s="44"/>
      <c r="Q219" s="44"/>
      <c r="R219" s="44"/>
      <c r="S219" s="44"/>
      <c r="T219" s="44"/>
      <c r="U219" s="30"/>
      <c r="V219" s="273"/>
      <c r="W219" s="273"/>
      <c r="X219" s="44"/>
      <c r="Y219" s="44"/>
      <c r="Z219" s="44"/>
      <c r="AA219" s="44"/>
      <c r="AB219" s="44"/>
      <c r="AC219" s="44"/>
      <c r="AD219" s="44"/>
      <c r="AE219" s="44"/>
      <c r="AF219" s="44"/>
      <c r="AG219" s="30"/>
      <c r="AH219" s="273"/>
      <c r="AI219" s="273"/>
      <c r="AJ219" s="273"/>
      <c r="AK219" s="44"/>
      <c r="AL219" s="44"/>
      <c r="AM219" s="44"/>
      <c r="AN219" s="44"/>
      <c r="AO219" s="44"/>
      <c r="AP219" s="44"/>
      <c r="AQ219" s="44"/>
      <c r="AR219" s="44"/>
      <c r="AS219" s="44"/>
      <c r="AT219" s="30"/>
      <c r="AU219" s="273"/>
      <c r="AV219" s="273"/>
      <c r="AW219" s="273"/>
      <c r="AX219" s="44"/>
      <c r="AY219" s="44"/>
      <c r="AZ219" s="44"/>
      <c r="BA219" s="44"/>
      <c r="BB219" s="44"/>
      <c r="BC219" s="44"/>
      <c r="BD219" s="44"/>
      <c r="BE219" s="44"/>
      <c r="BF219" s="44"/>
      <c r="BG219" s="30"/>
      <c r="BH219" s="273"/>
      <c r="BI219" s="273"/>
      <c r="BJ219" s="273"/>
      <c r="BK219" s="31"/>
      <c r="BL219" s="30"/>
      <c r="BM219" s="273"/>
      <c r="BN219" s="273"/>
      <c r="BO219" s="273"/>
      <c r="BP219" s="273"/>
      <c r="BQ219" s="273"/>
      <c r="BR219" s="273"/>
      <c r="BS219" s="273"/>
      <c r="BT219" s="31"/>
      <c r="BU219" s="30"/>
      <c r="BV219" s="273"/>
      <c r="BW219" s="273"/>
      <c r="BX219" s="273"/>
      <c r="BY219" s="273"/>
      <c r="BZ219" s="273"/>
      <c r="CA219" s="369"/>
      <c r="CB219" s="30"/>
      <c r="CC219" s="273"/>
      <c r="CD219" s="273"/>
      <c r="CE219" s="273"/>
      <c r="CF219" s="273"/>
      <c r="CG219" s="273"/>
      <c r="CH219" s="273"/>
      <c r="CI219" s="31"/>
      <c r="CJ219" s="95"/>
      <c r="CK219" s="13"/>
      <c r="CL219" s="72"/>
      <c r="CM219" s="72"/>
      <c r="CN219" s="7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99"/>
      <c r="CY219" s="319"/>
      <c r="CZ219" s="319"/>
      <c r="DA219" s="319"/>
      <c r="DB219" s="319"/>
      <c r="DC219" s="319"/>
    </row>
    <row r="220" spans="1:107" s="299" customFormat="1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61"/>
      <c r="B221" s="12"/>
      <c r="C221" s="20"/>
      <c r="D221" s="104"/>
      <c r="E221" s="108"/>
      <c r="F221" s="30"/>
      <c r="G221" s="273"/>
      <c r="H221" s="273"/>
      <c r="I221" s="44"/>
      <c r="J221" s="44"/>
      <c r="K221" s="44"/>
      <c r="L221" s="50"/>
      <c r="M221" s="50"/>
      <c r="N221" s="44"/>
      <c r="O221" s="44"/>
      <c r="P221" s="44"/>
      <c r="Q221" s="44"/>
      <c r="R221" s="44"/>
      <c r="S221" s="44"/>
      <c r="T221" s="44"/>
      <c r="U221" s="30"/>
      <c r="V221" s="273"/>
      <c r="W221" s="273"/>
      <c r="X221" s="44"/>
      <c r="Y221" s="44"/>
      <c r="Z221" s="44"/>
      <c r="AA221" s="44"/>
      <c r="AB221" s="44"/>
      <c r="AC221" s="44"/>
      <c r="AD221" s="44"/>
      <c r="AE221" s="44"/>
      <c r="AF221" s="44"/>
      <c r="AG221" s="30"/>
      <c r="AH221" s="273"/>
      <c r="AI221" s="273"/>
      <c r="AJ221" s="273"/>
      <c r="AK221" s="44"/>
      <c r="AL221" s="44"/>
      <c r="AM221" s="44"/>
      <c r="AN221" s="44"/>
      <c r="AO221" s="44"/>
      <c r="AP221" s="44"/>
      <c r="AQ221" s="44"/>
      <c r="AR221" s="44"/>
      <c r="AS221" s="44"/>
      <c r="AT221" s="30"/>
      <c r="AU221" s="273"/>
      <c r="AV221" s="273"/>
      <c r="AW221" s="273"/>
      <c r="AX221" s="44"/>
      <c r="AY221" s="44"/>
      <c r="AZ221" s="44"/>
      <c r="BA221" s="44"/>
      <c r="BB221" s="44"/>
      <c r="BC221" s="44"/>
      <c r="BD221" s="44"/>
      <c r="BE221" s="44"/>
      <c r="BF221" s="44"/>
      <c r="BG221" s="30"/>
      <c r="BH221" s="273"/>
      <c r="BI221" s="273"/>
      <c r="BJ221" s="273"/>
      <c r="BK221" s="31"/>
      <c r="BL221" s="30"/>
      <c r="BM221" s="273"/>
      <c r="BN221" s="273"/>
      <c r="BO221" s="273"/>
      <c r="BP221" s="273"/>
      <c r="BQ221" s="273"/>
      <c r="BR221" s="273"/>
      <c r="BS221" s="273"/>
      <c r="BT221" s="31"/>
      <c r="BU221" s="30"/>
      <c r="BV221" s="273"/>
      <c r="BW221" s="273"/>
      <c r="BX221" s="273"/>
      <c r="BY221" s="273"/>
      <c r="BZ221" s="273"/>
      <c r="CA221" s="369"/>
      <c r="CB221" s="30"/>
      <c r="CC221" s="273"/>
      <c r="CD221" s="273"/>
      <c r="CE221" s="273"/>
      <c r="CF221" s="273"/>
      <c r="CG221" s="273"/>
      <c r="CH221" s="273"/>
      <c r="CI221" s="31"/>
      <c r="CJ221" s="95"/>
      <c r="CK221" s="13"/>
      <c r="CL221" s="72"/>
      <c r="CM221" s="72"/>
      <c r="CN221" s="72"/>
      <c r="CO221" s="80"/>
      <c r="CP221" s="273"/>
      <c r="CQ221" s="273"/>
      <c r="CR221" s="273"/>
      <c r="CS221" s="31"/>
      <c r="CT221" s="318"/>
      <c r="CU221" s="311"/>
      <c r="CV221" s="311"/>
      <c r="CW221" s="319"/>
      <c r="CX221" s="99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61"/>
      <c r="B223" s="12"/>
      <c r="C223" s="20"/>
      <c r="D223" s="104"/>
      <c r="E223" s="108"/>
      <c r="F223" s="30"/>
      <c r="G223" s="273"/>
      <c r="H223" s="273"/>
      <c r="I223" s="44"/>
      <c r="J223" s="44"/>
      <c r="K223" s="44"/>
      <c r="L223" s="50"/>
      <c r="M223" s="50"/>
      <c r="N223" s="44"/>
      <c r="O223" s="44"/>
      <c r="P223" s="44"/>
      <c r="Q223" s="44"/>
      <c r="R223" s="44"/>
      <c r="S223" s="44"/>
      <c r="T223" s="44"/>
      <c r="U223" s="30"/>
      <c r="V223" s="273"/>
      <c r="W223" s="273"/>
      <c r="X223" s="44"/>
      <c r="Y223" s="44"/>
      <c r="Z223" s="44"/>
      <c r="AA223" s="44"/>
      <c r="AB223" s="44"/>
      <c r="AC223" s="44"/>
      <c r="AD223" s="44"/>
      <c r="AE223" s="44"/>
      <c r="AF223" s="44"/>
      <c r="AG223" s="30"/>
      <c r="AH223" s="273"/>
      <c r="AI223" s="273"/>
      <c r="AJ223" s="273"/>
      <c r="AK223" s="44"/>
      <c r="AL223" s="44"/>
      <c r="AM223" s="44"/>
      <c r="AN223" s="44"/>
      <c r="AO223" s="44"/>
      <c r="AP223" s="44"/>
      <c r="AQ223" s="44"/>
      <c r="AR223" s="44"/>
      <c r="AS223" s="44"/>
      <c r="AT223" s="30"/>
      <c r="AU223" s="273"/>
      <c r="AV223" s="273"/>
      <c r="AW223" s="273"/>
      <c r="AX223" s="44"/>
      <c r="AY223" s="44"/>
      <c r="AZ223" s="44"/>
      <c r="BA223" s="44"/>
      <c r="BB223" s="44"/>
      <c r="BC223" s="44"/>
      <c r="BD223" s="44"/>
      <c r="BE223" s="44"/>
      <c r="BF223" s="44"/>
      <c r="BG223" s="30"/>
      <c r="BH223" s="273"/>
      <c r="BI223" s="273"/>
      <c r="BJ223" s="273"/>
      <c r="BK223" s="31"/>
      <c r="BL223" s="30"/>
      <c r="BM223" s="273"/>
      <c r="BN223" s="273"/>
      <c r="BO223" s="273"/>
      <c r="BP223" s="273"/>
      <c r="BQ223" s="273"/>
      <c r="BR223" s="273"/>
      <c r="BS223" s="273"/>
      <c r="BT223" s="31"/>
      <c r="BU223" s="30"/>
      <c r="BV223" s="273"/>
      <c r="BW223" s="273"/>
      <c r="BX223" s="273"/>
      <c r="BY223" s="273"/>
      <c r="BZ223" s="273"/>
      <c r="CA223" s="369"/>
      <c r="CB223" s="30"/>
      <c r="CC223" s="273"/>
      <c r="CD223" s="273"/>
      <c r="CE223" s="273"/>
      <c r="CF223" s="273"/>
      <c r="CG223" s="273"/>
      <c r="CH223" s="273"/>
      <c r="CI223" s="31"/>
      <c r="CJ223" s="95"/>
      <c r="CK223" s="13"/>
      <c r="CL223" s="72"/>
      <c r="CM223" s="72"/>
      <c r="CN223" s="72"/>
      <c r="CO223" s="80"/>
      <c r="CP223" s="273"/>
      <c r="CQ223" s="273"/>
      <c r="CR223" s="273"/>
      <c r="CS223" s="31"/>
      <c r="CT223" s="81"/>
      <c r="CU223" s="1"/>
      <c r="CV223" s="1"/>
      <c r="CW223" s="82"/>
      <c r="CX223" s="99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61"/>
      <c r="B225" s="12"/>
      <c r="C225" s="20"/>
      <c r="D225" s="104"/>
      <c r="E225" s="108"/>
      <c r="F225" s="30"/>
      <c r="G225" s="273"/>
      <c r="H225" s="273"/>
      <c r="I225" s="44"/>
      <c r="J225" s="44"/>
      <c r="K225" s="44"/>
      <c r="L225" s="50"/>
      <c r="M225" s="50"/>
      <c r="N225" s="44"/>
      <c r="O225" s="44"/>
      <c r="P225" s="44"/>
      <c r="Q225" s="44"/>
      <c r="R225" s="44"/>
      <c r="S225" s="44"/>
      <c r="T225" s="44"/>
      <c r="U225" s="30"/>
      <c r="V225" s="273"/>
      <c r="W225" s="273"/>
      <c r="X225" s="44"/>
      <c r="Y225" s="44"/>
      <c r="Z225" s="44"/>
      <c r="AA225" s="44"/>
      <c r="AB225" s="44"/>
      <c r="AC225" s="44"/>
      <c r="AD225" s="44"/>
      <c r="AE225" s="44"/>
      <c r="AF225" s="44"/>
      <c r="AG225" s="30"/>
      <c r="AH225" s="273"/>
      <c r="AI225" s="273"/>
      <c r="AJ225" s="273"/>
      <c r="AK225" s="44"/>
      <c r="AL225" s="44"/>
      <c r="AM225" s="44"/>
      <c r="AN225" s="44"/>
      <c r="AO225" s="44"/>
      <c r="AP225" s="44"/>
      <c r="AQ225" s="44"/>
      <c r="AR225" s="44"/>
      <c r="AS225" s="44"/>
      <c r="AT225" s="30"/>
      <c r="AU225" s="273"/>
      <c r="AV225" s="273"/>
      <c r="AW225" s="273"/>
      <c r="AX225" s="44"/>
      <c r="AY225" s="44"/>
      <c r="AZ225" s="44"/>
      <c r="BA225" s="44"/>
      <c r="BB225" s="44"/>
      <c r="BC225" s="44"/>
      <c r="BD225" s="44"/>
      <c r="BE225" s="44"/>
      <c r="BF225" s="44"/>
      <c r="BG225" s="30"/>
      <c r="BH225" s="273"/>
      <c r="BI225" s="273"/>
      <c r="BJ225" s="273"/>
      <c r="BK225" s="31"/>
      <c r="BL225" s="30"/>
      <c r="BM225" s="273"/>
      <c r="BN225" s="273"/>
      <c r="BO225" s="273"/>
      <c r="BP225" s="273"/>
      <c r="BQ225" s="273"/>
      <c r="BR225" s="273"/>
      <c r="BS225" s="273"/>
      <c r="BT225" s="31"/>
      <c r="BU225" s="30"/>
      <c r="BV225" s="273"/>
      <c r="BW225" s="273"/>
      <c r="BX225" s="273"/>
      <c r="BY225" s="273"/>
      <c r="BZ225" s="273"/>
      <c r="CA225" s="369"/>
      <c r="CB225" s="30"/>
      <c r="CC225" s="273"/>
      <c r="CD225" s="273"/>
      <c r="CE225" s="273"/>
      <c r="CF225" s="273"/>
      <c r="CG225" s="273"/>
      <c r="CH225" s="273"/>
      <c r="CI225" s="31"/>
      <c r="CJ225" s="95"/>
      <c r="CK225" s="270"/>
      <c r="CL225" s="72"/>
      <c r="CM225" s="72"/>
      <c r="CN225" s="72"/>
      <c r="CO225" s="80"/>
      <c r="CP225" s="273"/>
      <c r="CQ225" s="273"/>
      <c r="CR225" s="273"/>
      <c r="CS225" s="31"/>
      <c r="CT225" s="81"/>
      <c r="CU225" s="1"/>
      <c r="CV225" s="1"/>
      <c r="CW225" s="82"/>
      <c r="CX225" s="99"/>
      <c r="CY225" s="319"/>
      <c r="CZ225" s="319"/>
      <c r="DA225" s="319"/>
      <c r="DB225" s="319"/>
      <c r="DC225" s="319"/>
    </row>
    <row r="226" spans="1:107" ht="15.75">
      <c r="A226" s="61"/>
      <c r="B226" s="12"/>
      <c r="C226" s="20"/>
      <c r="D226" s="104"/>
      <c r="E226" s="271"/>
      <c r="F226" s="30"/>
      <c r="G226" s="273"/>
      <c r="H226" s="273"/>
      <c r="I226" s="44"/>
      <c r="J226" s="44"/>
      <c r="K226" s="44"/>
      <c r="L226" s="50"/>
      <c r="M226" s="50"/>
      <c r="N226" s="44"/>
      <c r="O226" s="44"/>
      <c r="P226" s="44"/>
      <c r="Q226" s="44"/>
      <c r="R226" s="44"/>
      <c r="S226" s="44"/>
      <c r="T226" s="44"/>
      <c r="U226" s="30"/>
      <c r="V226" s="273"/>
      <c r="W226" s="273"/>
      <c r="X226" s="44"/>
      <c r="Y226" s="44"/>
      <c r="Z226" s="44"/>
      <c r="AA226" s="44"/>
      <c r="AB226" s="44"/>
      <c r="AC226" s="44"/>
      <c r="AD226" s="44"/>
      <c r="AE226" s="44"/>
      <c r="AF226" s="44"/>
      <c r="AG226" s="30"/>
      <c r="AH226" s="273"/>
      <c r="AI226" s="273"/>
      <c r="AJ226" s="273"/>
      <c r="AK226" s="44"/>
      <c r="AL226" s="44"/>
      <c r="AM226" s="44"/>
      <c r="AN226" s="44"/>
      <c r="AO226" s="44"/>
      <c r="AP226" s="44"/>
      <c r="AQ226" s="44"/>
      <c r="AR226" s="44"/>
      <c r="AS226" s="44"/>
      <c r="AT226" s="30"/>
      <c r="AU226" s="273"/>
      <c r="AV226" s="273"/>
      <c r="AW226" s="273"/>
      <c r="AX226" s="44"/>
      <c r="AY226" s="44"/>
      <c r="AZ226" s="44"/>
      <c r="BA226" s="44"/>
      <c r="BB226" s="44"/>
      <c r="BC226" s="44"/>
      <c r="BD226" s="44"/>
      <c r="BE226" s="44"/>
      <c r="BF226" s="44"/>
      <c r="BG226" s="30"/>
      <c r="BH226" s="273"/>
      <c r="BI226" s="273"/>
      <c r="BJ226" s="273"/>
      <c r="BK226" s="31"/>
      <c r="BL226" s="30"/>
      <c r="BM226" s="273"/>
      <c r="BN226" s="273"/>
      <c r="BO226" s="273"/>
      <c r="BP226" s="273"/>
      <c r="BQ226" s="273"/>
      <c r="BR226" s="273"/>
      <c r="BS226" s="273"/>
      <c r="BT226" s="31"/>
      <c r="BU226" s="30"/>
      <c r="BV226" s="273"/>
      <c r="BW226" s="273"/>
      <c r="BX226" s="273"/>
      <c r="BY226" s="273"/>
      <c r="BZ226" s="273"/>
      <c r="CA226" s="369"/>
      <c r="CB226" s="30"/>
      <c r="CC226" s="273"/>
      <c r="CD226" s="273"/>
      <c r="CE226" s="273"/>
      <c r="CF226" s="273"/>
      <c r="CG226" s="273"/>
      <c r="CH226" s="273"/>
      <c r="CI226" s="31"/>
      <c r="CJ226" s="95"/>
      <c r="CK226" s="13"/>
      <c r="CL226" s="72"/>
      <c r="CM226" s="72"/>
      <c r="CN226" s="72"/>
      <c r="CO226" s="80"/>
      <c r="CP226" s="273"/>
      <c r="CQ226" s="273"/>
      <c r="CR226" s="273"/>
      <c r="CS226" s="31"/>
      <c r="CT226" s="81"/>
      <c r="CU226" s="1"/>
      <c r="CV226" s="1"/>
      <c r="CW226" s="82"/>
      <c r="CX226" s="99"/>
      <c r="CY226" s="319"/>
      <c r="CZ226" s="319"/>
      <c r="DA226" s="319"/>
      <c r="DB226" s="319"/>
      <c r="DC226" s="319"/>
    </row>
    <row r="227" spans="1:107" ht="15.75">
      <c r="A227" s="61"/>
      <c r="B227" s="12"/>
      <c r="C227" s="20"/>
      <c r="D227" s="104"/>
      <c r="E227" s="271"/>
      <c r="F227" s="30"/>
      <c r="G227" s="273"/>
      <c r="H227" s="273"/>
      <c r="I227" s="44"/>
      <c r="J227" s="44"/>
      <c r="K227" s="44"/>
      <c r="L227" s="50"/>
      <c r="M227" s="50"/>
      <c r="N227" s="44"/>
      <c r="O227" s="44"/>
      <c r="P227" s="44"/>
      <c r="Q227" s="44"/>
      <c r="R227" s="44"/>
      <c r="S227" s="44"/>
      <c r="T227" s="44"/>
      <c r="U227" s="30"/>
      <c r="V227" s="273"/>
      <c r="W227" s="273"/>
      <c r="X227" s="44"/>
      <c r="Y227" s="44"/>
      <c r="Z227" s="44"/>
      <c r="AA227" s="44"/>
      <c r="AB227" s="44"/>
      <c r="AC227" s="44"/>
      <c r="AD227" s="44"/>
      <c r="AE227" s="44"/>
      <c r="AF227" s="44"/>
      <c r="AG227" s="30"/>
      <c r="AH227" s="273"/>
      <c r="AI227" s="273"/>
      <c r="AJ227" s="273"/>
      <c r="AK227" s="44"/>
      <c r="AL227" s="44"/>
      <c r="AM227" s="44"/>
      <c r="AN227" s="44"/>
      <c r="AO227" s="44"/>
      <c r="AP227" s="44"/>
      <c r="AQ227" s="44"/>
      <c r="AR227" s="44"/>
      <c r="AS227" s="44"/>
      <c r="AT227" s="30"/>
      <c r="AU227" s="273"/>
      <c r="AV227" s="273"/>
      <c r="AW227" s="273"/>
      <c r="AX227" s="44"/>
      <c r="AY227" s="44"/>
      <c r="AZ227" s="44"/>
      <c r="BA227" s="44"/>
      <c r="BB227" s="44"/>
      <c r="BC227" s="44"/>
      <c r="BD227" s="44"/>
      <c r="BE227" s="44"/>
      <c r="BF227" s="44"/>
      <c r="BG227" s="30"/>
      <c r="BH227" s="273"/>
      <c r="BI227" s="273"/>
      <c r="BJ227" s="273"/>
      <c r="BK227" s="31"/>
      <c r="BL227" s="30"/>
      <c r="BM227" s="273"/>
      <c r="BN227" s="273"/>
      <c r="BO227" s="273"/>
      <c r="BP227" s="273"/>
      <c r="BQ227" s="273"/>
      <c r="BR227" s="273"/>
      <c r="BS227" s="273"/>
      <c r="BT227" s="31"/>
      <c r="BU227" s="30"/>
      <c r="BV227" s="273"/>
      <c r="BW227" s="273"/>
      <c r="BX227" s="273"/>
      <c r="BY227" s="273"/>
      <c r="BZ227" s="273"/>
      <c r="CA227" s="369"/>
      <c r="CB227" s="30"/>
      <c r="CC227" s="273"/>
      <c r="CD227" s="273"/>
      <c r="CE227" s="273"/>
      <c r="CF227" s="273"/>
      <c r="CG227" s="273"/>
      <c r="CH227" s="273"/>
      <c r="CI227" s="31"/>
      <c r="CJ227" s="95"/>
      <c r="CK227" s="13"/>
      <c r="CL227" s="72"/>
      <c r="CM227" s="72"/>
      <c r="CN227" s="72"/>
      <c r="CO227" s="80"/>
      <c r="CP227" s="273"/>
      <c r="CQ227" s="273"/>
      <c r="CR227" s="273"/>
      <c r="CS227" s="31"/>
      <c r="CT227" s="81"/>
      <c r="CU227" s="1"/>
      <c r="CV227" s="1"/>
      <c r="CW227" s="82"/>
      <c r="CX227" s="99"/>
      <c r="CY227" s="319"/>
      <c r="CZ227" s="319"/>
      <c r="DA227" s="319"/>
      <c r="DB227" s="319"/>
      <c r="DC227" s="319"/>
    </row>
    <row r="228" spans="1:107" ht="15.75">
      <c r="A228" s="61"/>
      <c r="B228" s="12"/>
      <c r="C228" s="20"/>
      <c r="D228" s="104"/>
      <c r="E228" s="271"/>
      <c r="F228" s="30"/>
      <c r="G228" s="273"/>
      <c r="H228" s="273"/>
      <c r="I228" s="44"/>
      <c r="J228" s="44"/>
      <c r="K228" s="44"/>
      <c r="L228" s="50"/>
      <c r="M228" s="50"/>
      <c r="N228" s="44"/>
      <c r="O228" s="44"/>
      <c r="P228" s="44"/>
      <c r="Q228" s="44"/>
      <c r="R228" s="44"/>
      <c r="S228" s="44"/>
      <c r="T228" s="44"/>
      <c r="U228" s="30"/>
      <c r="V228" s="273"/>
      <c r="W228" s="273"/>
      <c r="X228" s="44"/>
      <c r="Y228" s="44"/>
      <c r="Z228" s="44"/>
      <c r="AA228" s="44"/>
      <c r="AB228" s="44"/>
      <c r="AC228" s="44"/>
      <c r="AD228" s="44"/>
      <c r="AE228" s="44"/>
      <c r="AF228" s="44"/>
      <c r="AG228" s="30"/>
      <c r="AH228" s="273"/>
      <c r="AI228" s="273"/>
      <c r="AJ228" s="273"/>
      <c r="AK228" s="44"/>
      <c r="AL228" s="44"/>
      <c r="AM228" s="44"/>
      <c r="AN228" s="44"/>
      <c r="AO228" s="44"/>
      <c r="AP228" s="44"/>
      <c r="AQ228" s="44"/>
      <c r="AR228" s="44"/>
      <c r="AS228" s="44"/>
      <c r="AT228" s="30"/>
      <c r="AU228" s="273"/>
      <c r="AV228" s="273"/>
      <c r="AW228" s="273"/>
      <c r="AX228" s="44"/>
      <c r="AY228" s="44"/>
      <c r="AZ228" s="44"/>
      <c r="BA228" s="44"/>
      <c r="BB228" s="44"/>
      <c r="BC228" s="44"/>
      <c r="BD228" s="44"/>
      <c r="BE228" s="44"/>
      <c r="BF228" s="44"/>
      <c r="BG228" s="30"/>
      <c r="BH228" s="273"/>
      <c r="BI228" s="273"/>
      <c r="BJ228" s="273"/>
      <c r="BK228" s="31"/>
      <c r="BL228" s="30"/>
      <c r="BM228" s="273"/>
      <c r="BN228" s="273"/>
      <c r="BO228" s="273"/>
      <c r="BP228" s="273"/>
      <c r="BQ228" s="273"/>
      <c r="BR228" s="273"/>
      <c r="BS228" s="273"/>
      <c r="BT228" s="31"/>
      <c r="BU228" s="30"/>
      <c r="BV228" s="273"/>
      <c r="BW228" s="273"/>
      <c r="BX228" s="273"/>
      <c r="BY228" s="273"/>
      <c r="BZ228" s="273"/>
      <c r="CA228" s="369"/>
      <c r="CB228" s="30"/>
      <c r="CC228" s="273"/>
      <c r="CD228" s="273"/>
      <c r="CE228" s="273"/>
      <c r="CF228" s="273"/>
      <c r="CG228" s="273"/>
      <c r="CH228" s="273"/>
      <c r="CI228" s="31"/>
      <c r="CJ228" s="95"/>
      <c r="CK228" s="13"/>
      <c r="CL228" s="72"/>
      <c r="CM228" s="72"/>
      <c r="CN228" s="72"/>
      <c r="CO228" s="80"/>
      <c r="CP228" s="273"/>
      <c r="CQ228" s="273"/>
      <c r="CR228" s="273"/>
      <c r="CS228" s="31"/>
      <c r="CT228" s="81"/>
      <c r="CU228" s="1"/>
      <c r="CV228" s="1"/>
      <c r="CW228" s="82"/>
      <c r="CX228" s="99"/>
      <c r="CY228" s="319"/>
      <c r="CZ228" s="319"/>
      <c r="DA228" s="319"/>
      <c r="DB228" s="319"/>
      <c r="DC228" s="319"/>
    </row>
    <row r="229" spans="1:107" s="299" customFormat="1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s="299" customFormat="1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s="299" customFormat="1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s="299" customFormat="1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61"/>
      <c r="B233" s="12"/>
      <c r="C233" s="20"/>
      <c r="D233" s="104"/>
      <c r="E233" s="271"/>
      <c r="F233" s="30"/>
      <c r="G233" s="273"/>
      <c r="H233" s="273"/>
      <c r="I233" s="44"/>
      <c r="J233" s="44"/>
      <c r="K233" s="44"/>
      <c r="L233" s="50"/>
      <c r="M233" s="50"/>
      <c r="N233" s="44"/>
      <c r="O233" s="44"/>
      <c r="P233" s="44"/>
      <c r="Q233" s="44"/>
      <c r="R233" s="44"/>
      <c r="S233" s="44"/>
      <c r="T233" s="44"/>
      <c r="U233" s="30"/>
      <c r="V233" s="273"/>
      <c r="W233" s="273"/>
      <c r="X233" s="44"/>
      <c r="Y233" s="44"/>
      <c r="Z233" s="44"/>
      <c r="AA233" s="44"/>
      <c r="AB233" s="44"/>
      <c r="AC233" s="44"/>
      <c r="AD233" s="44"/>
      <c r="AE233" s="44"/>
      <c r="AF233" s="44"/>
      <c r="AG233" s="30"/>
      <c r="AH233" s="273"/>
      <c r="AI233" s="273"/>
      <c r="AJ233" s="273"/>
      <c r="AK233" s="44"/>
      <c r="AL233" s="44"/>
      <c r="AM233" s="44"/>
      <c r="AN233" s="44"/>
      <c r="AO233" s="44"/>
      <c r="AP233" s="44"/>
      <c r="AQ233" s="44"/>
      <c r="AR233" s="44"/>
      <c r="AS233" s="44"/>
      <c r="AT233" s="30"/>
      <c r="AU233" s="273"/>
      <c r="AV233" s="273"/>
      <c r="AW233" s="273"/>
      <c r="AX233" s="44"/>
      <c r="AY233" s="44"/>
      <c r="AZ233" s="44"/>
      <c r="BA233" s="44"/>
      <c r="BB233" s="44"/>
      <c r="BC233" s="44"/>
      <c r="BD233" s="44"/>
      <c r="BE233" s="44"/>
      <c r="BF233" s="44"/>
      <c r="BG233" s="30"/>
      <c r="BH233" s="273"/>
      <c r="BI233" s="273"/>
      <c r="BJ233" s="273"/>
      <c r="BK233" s="31"/>
      <c r="BL233" s="30"/>
      <c r="BM233" s="273"/>
      <c r="BN233" s="273"/>
      <c r="BO233" s="273"/>
      <c r="BP233" s="273"/>
      <c r="BQ233" s="273"/>
      <c r="BR233" s="273"/>
      <c r="BS233" s="273"/>
      <c r="BT233" s="31"/>
      <c r="BU233" s="30"/>
      <c r="BV233" s="273"/>
      <c r="BW233" s="273"/>
      <c r="BX233" s="273"/>
      <c r="BY233" s="273"/>
      <c r="BZ233" s="273"/>
      <c r="CA233" s="369"/>
      <c r="CB233" s="30"/>
      <c r="CC233" s="273"/>
      <c r="CD233" s="273"/>
      <c r="CE233" s="273"/>
      <c r="CF233" s="273"/>
      <c r="CG233" s="273"/>
      <c r="CH233" s="273"/>
      <c r="CI233" s="31"/>
      <c r="CJ233" s="95"/>
      <c r="CK233" s="13"/>
      <c r="CL233" s="72"/>
      <c r="CM233" s="72"/>
      <c r="CN233" s="72"/>
      <c r="CO233" s="80"/>
      <c r="CP233" s="273"/>
      <c r="CQ233" s="273"/>
      <c r="CR233" s="273"/>
      <c r="CS233" s="31"/>
      <c r="CT233" s="81"/>
      <c r="CU233" s="1"/>
      <c r="CV233" s="1"/>
      <c r="CW233" s="82"/>
      <c r="CX233" s="99"/>
      <c r="CY233" s="319"/>
      <c r="CZ233" s="319"/>
      <c r="DA233" s="319"/>
      <c r="DB233" s="319"/>
      <c r="DC233" s="319"/>
    </row>
    <row r="234" spans="1:107" ht="15.75">
      <c r="A234" s="61"/>
      <c r="B234" s="12"/>
      <c r="C234" s="20"/>
      <c r="D234" s="104"/>
      <c r="E234" s="271"/>
      <c r="F234" s="30"/>
      <c r="G234" s="273"/>
      <c r="H234" s="273"/>
      <c r="I234" s="44"/>
      <c r="J234" s="44"/>
      <c r="K234" s="44"/>
      <c r="L234" s="50"/>
      <c r="M234" s="50"/>
      <c r="N234" s="44"/>
      <c r="O234" s="44"/>
      <c r="P234" s="44"/>
      <c r="Q234" s="44"/>
      <c r="R234" s="44"/>
      <c r="S234" s="44"/>
      <c r="T234" s="44"/>
      <c r="U234" s="30"/>
      <c r="V234" s="273"/>
      <c r="W234" s="273"/>
      <c r="X234" s="44"/>
      <c r="Y234" s="44"/>
      <c r="Z234" s="44"/>
      <c r="AA234" s="44"/>
      <c r="AB234" s="44"/>
      <c r="AC234" s="44"/>
      <c r="AD234" s="44"/>
      <c r="AE234" s="44"/>
      <c r="AF234" s="44"/>
      <c r="AG234" s="30"/>
      <c r="AH234" s="273"/>
      <c r="AI234" s="273"/>
      <c r="AJ234" s="273"/>
      <c r="AK234" s="44"/>
      <c r="AL234" s="44"/>
      <c r="AM234" s="44"/>
      <c r="AN234" s="44"/>
      <c r="AO234" s="44"/>
      <c r="AP234" s="44"/>
      <c r="AQ234" s="44"/>
      <c r="AR234" s="44"/>
      <c r="AS234" s="44"/>
      <c r="AT234" s="30"/>
      <c r="AU234" s="273"/>
      <c r="AV234" s="273"/>
      <c r="AW234" s="273"/>
      <c r="AX234" s="44"/>
      <c r="AY234" s="44"/>
      <c r="AZ234" s="44"/>
      <c r="BA234" s="44"/>
      <c r="BB234" s="44"/>
      <c r="BC234" s="44"/>
      <c r="BD234" s="44"/>
      <c r="BE234" s="44"/>
      <c r="BF234" s="44"/>
      <c r="BG234" s="30"/>
      <c r="BH234" s="273"/>
      <c r="BI234" s="273"/>
      <c r="BJ234" s="273"/>
      <c r="BK234" s="31"/>
      <c r="BL234" s="30"/>
      <c r="BM234" s="273"/>
      <c r="BN234" s="273"/>
      <c r="BO234" s="273"/>
      <c r="BP234" s="273"/>
      <c r="BQ234" s="273"/>
      <c r="BR234" s="273"/>
      <c r="BS234" s="273"/>
      <c r="BT234" s="31"/>
      <c r="BU234" s="30"/>
      <c r="BV234" s="273"/>
      <c r="BW234" s="273"/>
      <c r="BX234" s="273"/>
      <c r="BY234" s="273"/>
      <c r="BZ234" s="273"/>
      <c r="CA234" s="369"/>
      <c r="CB234" s="30"/>
      <c r="CC234" s="273"/>
      <c r="CD234" s="273"/>
      <c r="CE234" s="273"/>
      <c r="CF234" s="273"/>
      <c r="CG234" s="273"/>
      <c r="CH234" s="273"/>
      <c r="CI234" s="31"/>
      <c r="CJ234" s="95"/>
      <c r="CK234" s="13"/>
      <c r="CL234" s="72"/>
      <c r="CM234" s="72"/>
      <c r="CN234" s="72"/>
      <c r="CO234" s="80"/>
      <c r="CP234" s="273"/>
      <c r="CQ234" s="273"/>
      <c r="CR234" s="273"/>
      <c r="CS234" s="31"/>
      <c r="CT234" s="81"/>
      <c r="CU234" s="1"/>
      <c r="CV234" s="1"/>
      <c r="CW234" s="82"/>
      <c r="CX234" s="99"/>
      <c r="CY234" s="319"/>
      <c r="CZ234" s="319"/>
      <c r="DA234" s="319"/>
      <c r="DB234" s="319"/>
      <c r="DC234" s="319"/>
    </row>
    <row r="235" spans="1:107" ht="15.75">
      <c r="A235" s="61"/>
      <c r="B235" s="12"/>
      <c r="C235" s="20"/>
      <c r="D235" s="104"/>
      <c r="E235" s="271"/>
      <c r="F235" s="30"/>
      <c r="G235" s="273"/>
      <c r="H235" s="273"/>
      <c r="I235" s="44"/>
      <c r="J235" s="44"/>
      <c r="K235" s="44"/>
      <c r="L235" s="50"/>
      <c r="M235" s="50"/>
      <c r="N235" s="44"/>
      <c r="O235" s="44"/>
      <c r="P235" s="44"/>
      <c r="Q235" s="44"/>
      <c r="R235" s="44"/>
      <c r="S235" s="44"/>
      <c r="T235" s="44"/>
      <c r="U235" s="30"/>
      <c r="V235" s="273"/>
      <c r="W235" s="273"/>
      <c r="X235" s="44"/>
      <c r="Y235" s="44"/>
      <c r="Z235" s="44"/>
      <c r="AA235" s="44"/>
      <c r="AB235" s="44"/>
      <c r="AC235" s="44"/>
      <c r="AD235" s="44"/>
      <c r="AE235" s="44"/>
      <c r="AF235" s="44"/>
      <c r="AG235" s="30"/>
      <c r="AH235" s="273"/>
      <c r="AI235" s="273"/>
      <c r="AJ235" s="273"/>
      <c r="AK235" s="44"/>
      <c r="AL235" s="44"/>
      <c r="AM235" s="44"/>
      <c r="AN235" s="44"/>
      <c r="AO235" s="44"/>
      <c r="AP235" s="44"/>
      <c r="AQ235" s="44"/>
      <c r="AR235" s="44"/>
      <c r="AS235" s="44"/>
      <c r="AT235" s="30"/>
      <c r="AU235" s="273"/>
      <c r="AV235" s="273"/>
      <c r="AW235" s="273"/>
      <c r="AX235" s="44"/>
      <c r="AY235" s="44"/>
      <c r="AZ235" s="44"/>
      <c r="BA235" s="44"/>
      <c r="BB235" s="44"/>
      <c r="BC235" s="44"/>
      <c r="BD235" s="44"/>
      <c r="BE235" s="44"/>
      <c r="BF235" s="44"/>
      <c r="BG235" s="30"/>
      <c r="BH235" s="273"/>
      <c r="BI235" s="273"/>
      <c r="BJ235" s="273"/>
      <c r="BK235" s="31"/>
      <c r="BL235" s="30"/>
      <c r="BM235" s="273"/>
      <c r="BN235" s="273"/>
      <c r="BO235" s="273"/>
      <c r="BP235" s="273"/>
      <c r="BQ235" s="273"/>
      <c r="BR235" s="273"/>
      <c r="BS235" s="273"/>
      <c r="BT235" s="31"/>
      <c r="BU235" s="30"/>
      <c r="BV235" s="273"/>
      <c r="BW235" s="273"/>
      <c r="BX235" s="273"/>
      <c r="BY235" s="273"/>
      <c r="BZ235" s="273"/>
      <c r="CA235" s="369"/>
      <c r="CB235" s="30"/>
      <c r="CC235" s="273"/>
      <c r="CD235" s="273"/>
      <c r="CE235" s="273"/>
      <c r="CF235" s="273"/>
      <c r="CG235" s="273"/>
      <c r="CH235" s="273"/>
      <c r="CI235" s="31"/>
      <c r="CJ235" s="95"/>
      <c r="CK235" s="13"/>
      <c r="CL235" s="72"/>
      <c r="CM235" s="72"/>
      <c r="CN235" s="72"/>
      <c r="CO235" s="80"/>
      <c r="CP235" s="273"/>
      <c r="CQ235" s="273"/>
      <c r="CR235" s="273"/>
      <c r="CS235" s="31"/>
      <c r="CT235" s="81"/>
      <c r="CU235" s="1"/>
      <c r="CV235" s="1"/>
      <c r="CW235" s="82"/>
      <c r="CX235" s="99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s="299" customFormat="1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s="299" customFormat="1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s="299" customFormat="1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s="299" customFormat="1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61"/>
      <c r="B241" s="12"/>
      <c r="C241" s="20"/>
      <c r="D241" s="104"/>
      <c r="E241" s="271"/>
      <c r="F241" s="30"/>
      <c r="G241" s="273"/>
      <c r="H241" s="273"/>
      <c r="I241" s="44"/>
      <c r="J241" s="44"/>
      <c r="K241" s="44"/>
      <c r="L241" s="50"/>
      <c r="M241" s="50"/>
      <c r="N241" s="44"/>
      <c r="O241" s="44"/>
      <c r="P241" s="44"/>
      <c r="Q241" s="44"/>
      <c r="R241" s="44"/>
      <c r="S241" s="44"/>
      <c r="T241" s="44"/>
      <c r="U241" s="30"/>
      <c r="V241" s="273"/>
      <c r="W241" s="273"/>
      <c r="X241" s="44"/>
      <c r="Y241" s="44"/>
      <c r="Z241" s="44"/>
      <c r="AA241" s="44"/>
      <c r="AB241" s="44"/>
      <c r="AC241" s="44"/>
      <c r="AD241" s="44"/>
      <c r="AE241" s="44"/>
      <c r="AF241" s="44"/>
      <c r="AG241" s="30"/>
      <c r="AH241" s="273"/>
      <c r="AI241" s="273"/>
      <c r="AJ241" s="273"/>
      <c r="AK241" s="44"/>
      <c r="AL241" s="44"/>
      <c r="AM241" s="44"/>
      <c r="AN241" s="44"/>
      <c r="AO241" s="44"/>
      <c r="AP241" s="44"/>
      <c r="AQ241" s="44"/>
      <c r="AR241" s="44"/>
      <c r="AS241" s="44"/>
      <c r="AT241" s="30"/>
      <c r="AU241" s="273"/>
      <c r="AV241" s="273"/>
      <c r="AW241" s="273"/>
      <c r="AX241" s="44"/>
      <c r="AY241" s="44"/>
      <c r="AZ241" s="44"/>
      <c r="BA241" s="44"/>
      <c r="BB241" s="44"/>
      <c r="BC241" s="44"/>
      <c r="BD241" s="44"/>
      <c r="BE241" s="44"/>
      <c r="BF241" s="44"/>
      <c r="BG241" s="30"/>
      <c r="BH241" s="273"/>
      <c r="BI241" s="273"/>
      <c r="BJ241" s="273"/>
      <c r="BK241" s="31"/>
      <c r="BL241" s="30"/>
      <c r="BM241" s="273"/>
      <c r="BN241" s="273"/>
      <c r="BO241" s="273"/>
      <c r="BP241" s="273"/>
      <c r="BQ241" s="273"/>
      <c r="BR241" s="273"/>
      <c r="BS241" s="273"/>
      <c r="BT241" s="31"/>
      <c r="BU241" s="30"/>
      <c r="BV241" s="273"/>
      <c r="BW241" s="273"/>
      <c r="BX241" s="273"/>
      <c r="BY241" s="273"/>
      <c r="BZ241" s="273"/>
      <c r="CA241" s="369"/>
      <c r="CB241" s="30"/>
      <c r="CC241" s="273"/>
      <c r="CD241" s="273"/>
      <c r="CE241" s="273"/>
      <c r="CF241" s="273"/>
      <c r="CG241" s="273"/>
      <c r="CH241" s="273"/>
      <c r="CI241" s="31"/>
      <c r="CJ241" s="95"/>
      <c r="CK241" s="13"/>
      <c r="CL241" s="72"/>
      <c r="CM241" s="72"/>
      <c r="CN241" s="72"/>
      <c r="CO241" s="80"/>
      <c r="CP241" s="273"/>
      <c r="CQ241" s="273"/>
      <c r="CR241" s="273"/>
      <c r="CS241" s="31"/>
      <c r="CT241" s="81"/>
      <c r="CU241" s="1"/>
      <c r="CV241" s="1"/>
      <c r="CW241" s="82"/>
      <c r="CX241" s="99"/>
      <c r="CY241" s="319"/>
      <c r="CZ241" s="319"/>
      <c r="DA241" s="319"/>
      <c r="DB241" s="319"/>
      <c r="DC241" s="319"/>
    </row>
    <row r="242" spans="1:107" ht="15.75">
      <c r="A242" s="61"/>
      <c r="B242" s="12"/>
      <c r="C242" s="20"/>
      <c r="D242" s="104"/>
      <c r="E242" s="108"/>
      <c r="F242" s="30"/>
      <c r="G242" s="273"/>
      <c r="H242" s="273"/>
      <c r="I242" s="44"/>
      <c r="J242" s="44"/>
      <c r="K242" s="44"/>
      <c r="L242" s="50"/>
      <c r="M242" s="50"/>
      <c r="N242" s="44"/>
      <c r="O242" s="44"/>
      <c r="P242" s="44"/>
      <c r="Q242" s="44"/>
      <c r="R242" s="44"/>
      <c r="S242" s="44"/>
      <c r="T242" s="44"/>
      <c r="U242" s="30"/>
      <c r="V242" s="273"/>
      <c r="W242" s="273"/>
      <c r="X242" s="44"/>
      <c r="Y242" s="44"/>
      <c r="Z242" s="44"/>
      <c r="AA242" s="44"/>
      <c r="AB242" s="44"/>
      <c r="AC242" s="44"/>
      <c r="AD242" s="44"/>
      <c r="AE242" s="44"/>
      <c r="AF242" s="44"/>
      <c r="AG242" s="30"/>
      <c r="AH242" s="273"/>
      <c r="AI242" s="273"/>
      <c r="AJ242" s="273"/>
      <c r="AK242" s="44"/>
      <c r="AL242" s="44"/>
      <c r="AM242" s="44"/>
      <c r="AN242" s="44"/>
      <c r="AO242" s="44"/>
      <c r="AP242" s="44"/>
      <c r="AQ242" s="44"/>
      <c r="AR242" s="44"/>
      <c r="AS242" s="44"/>
      <c r="AT242" s="30"/>
      <c r="AU242" s="273"/>
      <c r="AV242" s="273"/>
      <c r="AW242" s="273"/>
      <c r="AX242" s="44"/>
      <c r="AY242" s="44"/>
      <c r="AZ242" s="44"/>
      <c r="BA242" s="44"/>
      <c r="BB242" s="44"/>
      <c r="BC242" s="44"/>
      <c r="BD242" s="44"/>
      <c r="BE242" s="44"/>
      <c r="BF242" s="44"/>
      <c r="BG242" s="30"/>
      <c r="BH242" s="273"/>
      <c r="BI242" s="273"/>
      <c r="BJ242" s="273"/>
      <c r="BK242" s="31"/>
      <c r="BL242" s="30"/>
      <c r="BM242" s="273"/>
      <c r="BN242" s="273"/>
      <c r="BO242" s="273"/>
      <c r="BP242" s="273"/>
      <c r="BQ242" s="273"/>
      <c r="BR242" s="273"/>
      <c r="BS242" s="273"/>
      <c r="BT242" s="31"/>
      <c r="BU242" s="30"/>
      <c r="BV242" s="273"/>
      <c r="BW242" s="273"/>
      <c r="BX242" s="273"/>
      <c r="BY242" s="273"/>
      <c r="BZ242" s="273"/>
      <c r="CA242" s="369"/>
      <c r="CB242" s="30"/>
      <c r="CC242" s="273"/>
      <c r="CD242" s="273"/>
      <c r="CE242" s="273"/>
      <c r="CF242" s="273"/>
      <c r="CG242" s="273"/>
      <c r="CH242" s="273"/>
      <c r="CI242" s="31"/>
      <c r="CJ242" s="95"/>
      <c r="CK242" s="13"/>
      <c r="CL242" s="72"/>
      <c r="CM242" s="72"/>
      <c r="CN242" s="72"/>
      <c r="CO242" s="80"/>
      <c r="CP242" s="273"/>
      <c r="CQ242" s="273"/>
      <c r="CR242" s="273"/>
      <c r="CS242" s="31"/>
      <c r="CT242" s="81"/>
      <c r="CU242" s="1"/>
      <c r="CV242" s="1"/>
      <c r="CW242" s="82"/>
      <c r="CX242" s="99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61"/>
      <c r="B244" s="12"/>
      <c r="C244" s="20"/>
      <c r="D244" s="104"/>
      <c r="E244" s="271"/>
      <c r="F244" s="30"/>
      <c r="G244" s="250"/>
      <c r="H244" s="250"/>
      <c r="I244" s="44"/>
      <c r="J244" s="44"/>
      <c r="K244" s="44"/>
      <c r="L244" s="50"/>
      <c r="M244" s="50"/>
      <c r="N244" s="44"/>
      <c r="O244" s="44"/>
      <c r="P244" s="44"/>
      <c r="Q244" s="44"/>
      <c r="R244" s="44"/>
      <c r="S244" s="44"/>
      <c r="T244" s="44"/>
      <c r="U244" s="30"/>
      <c r="V244" s="250"/>
      <c r="W244" s="250"/>
      <c r="X244" s="44"/>
      <c r="Y244" s="44"/>
      <c r="Z244" s="44"/>
      <c r="AA244" s="44"/>
      <c r="AB244" s="44"/>
      <c r="AC244" s="44"/>
      <c r="AD244" s="44"/>
      <c r="AE244" s="44"/>
      <c r="AF244" s="44"/>
      <c r="AG244" s="30"/>
      <c r="AH244" s="250"/>
      <c r="AI244" s="250"/>
      <c r="AJ244" s="250"/>
      <c r="AK244" s="44"/>
      <c r="AL244" s="44"/>
      <c r="AM244" s="44"/>
      <c r="AN244" s="44"/>
      <c r="AO244" s="44"/>
      <c r="AP244" s="44"/>
      <c r="AQ244" s="44"/>
      <c r="AR244" s="44"/>
      <c r="AS244" s="44"/>
      <c r="AT244" s="30"/>
      <c r="AU244" s="250"/>
      <c r="AV244" s="250"/>
      <c r="AW244" s="250"/>
      <c r="AX244" s="44"/>
      <c r="AY244" s="44"/>
      <c r="AZ244" s="44"/>
      <c r="BA244" s="44"/>
      <c r="BB244" s="44"/>
      <c r="BC244" s="44"/>
      <c r="BD244" s="44"/>
      <c r="BE244" s="44"/>
      <c r="BF244" s="44"/>
      <c r="BG244" s="30"/>
      <c r="BH244" s="250"/>
      <c r="BI244" s="250"/>
      <c r="BJ244" s="250"/>
      <c r="BK244" s="31"/>
      <c r="BL244" s="30"/>
      <c r="BM244" s="250"/>
      <c r="BN244" s="250"/>
      <c r="BO244" s="250"/>
      <c r="BP244" s="250"/>
      <c r="BQ244" s="250"/>
      <c r="BR244" s="250"/>
      <c r="BS244" s="250"/>
      <c r="BT244" s="31"/>
      <c r="BU244" s="30"/>
      <c r="BV244" s="250"/>
      <c r="BW244" s="250"/>
      <c r="BX244" s="250"/>
      <c r="BY244" s="250"/>
      <c r="BZ244" s="250"/>
      <c r="CA244" s="369"/>
      <c r="CB244" s="30"/>
      <c r="CC244" s="250"/>
      <c r="CD244" s="250"/>
      <c r="CE244" s="250"/>
      <c r="CF244" s="250"/>
      <c r="CG244" s="250"/>
      <c r="CH244" s="250"/>
      <c r="CI244" s="31"/>
      <c r="CJ244" s="95"/>
      <c r="CK244" s="88"/>
      <c r="CL244" s="72"/>
      <c r="CM244" s="72"/>
      <c r="CN244" s="72"/>
      <c r="CO244" s="80"/>
      <c r="CP244" s="250"/>
      <c r="CQ244" s="250"/>
      <c r="CR244" s="250"/>
      <c r="CS244" s="31"/>
      <c r="CT244" s="81"/>
      <c r="CU244" s="1"/>
      <c r="CV244" s="1"/>
      <c r="CW244" s="82"/>
      <c r="CX244" s="99"/>
      <c r="CY244" s="319"/>
      <c r="CZ244" s="319"/>
      <c r="DA244" s="319"/>
      <c r="DB244" s="319"/>
      <c r="DC244" s="319"/>
    </row>
    <row r="245" spans="1:107" ht="15.75">
      <c r="A245" s="61"/>
      <c r="B245" s="12"/>
      <c r="C245" s="20"/>
      <c r="D245" s="104"/>
      <c r="E245" s="271"/>
      <c r="F245" s="30"/>
      <c r="G245" s="250"/>
      <c r="H245" s="250"/>
      <c r="I245" s="44"/>
      <c r="J245" s="44"/>
      <c r="K245" s="44"/>
      <c r="L245" s="50"/>
      <c r="M245" s="50"/>
      <c r="N245" s="44"/>
      <c r="O245" s="44"/>
      <c r="P245" s="44"/>
      <c r="Q245" s="44"/>
      <c r="R245" s="44"/>
      <c r="S245" s="44"/>
      <c r="T245" s="44"/>
      <c r="U245" s="30"/>
      <c r="V245" s="250"/>
      <c r="W245" s="250"/>
      <c r="X245" s="44"/>
      <c r="Y245" s="44"/>
      <c r="Z245" s="44"/>
      <c r="AA245" s="44"/>
      <c r="AB245" s="44"/>
      <c r="AC245" s="44"/>
      <c r="AD245" s="44"/>
      <c r="AE245" s="44"/>
      <c r="AF245" s="44"/>
      <c r="AG245" s="30"/>
      <c r="AH245" s="250"/>
      <c r="AI245" s="250"/>
      <c r="AJ245" s="250"/>
      <c r="AK245" s="44"/>
      <c r="AL245" s="44"/>
      <c r="AM245" s="44"/>
      <c r="AN245" s="44"/>
      <c r="AO245" s="44"/>
      <c r="AP245" s="44"/>
      <c r="AQ245" s="44"/>
      <c r="AR245" s="44"/>
      <c r="AS245" s="44"/>
      <c r="AT245" s="30"/>
      <c r="AU245" s="250"/>
      <c r="AV245" s="250"/>
      <c r="AW245" s="250"/>
      <c r="AX245" s="44"/>
      <c r="AY245" s="44"/>
      <c r="AZ245" s="44"/>
      <c r="BA245" s="44"/>
      <c r="BB245" s="44"/>
      <c r="BC245" s="44"/>
      <c r="BD245" s="44"/>
      <c r="BE245" s="44"/>
      <c r="BF245" s="44"/>
      <c r="BG245" s="30"/>
      <c r="BH245" s="250"/>
      <c r="BI245" s="250"/>
      <c r="BJ245" s="250"/>
      <c r="BK245" s="31"/>
      <c r="BL245" s="30"/>
      <c r="BM245" s="250"/>
      <c r="BN245" s="250"/>
      <c r="BO245" s="250"/>
      <c r="BP245" s="250"/>
      <c r="BQ245" s="250"/>
      <c r="BR245" s="250"/>
      <c r="BS245" s="250"/>
      <c r="BT245" s="31"/>
      <c r="BU245" s="30"/>
      <c r="BV245" s="250"/>
      <c r="BW245" s="250"/>
      <c r="BX245" s="250"/>
      <c r="BY245" s="250"/>
      <c r="BZ245" s="250"/>
      <c r="CA245" s="369"/>
      <c r="CB245" s="30"/>
      <c r="CC245" s="250"/>
      <c r="CD245" s="250"/>
      <c r="CE245" s="250"/>
      <c r="CF245" s="250"/>
      <c r="CG245" s="250"/>
      <c r="CH245" s="250"/>
      <c r="CI245" s="31"/>
      <c r="CJ245" s="95"/>
      <c r="CK245" s="13"/>
      <c r="CL245" s="72"/>
      <c r="CM245" s="72"/>
      <c r="CN245" s="72"/>
      <c r="CO245" s="80"/>
      <c r="CP245" s="545"/>
      <c r="CQ245" s="545"/>
      <c r="CR245" s="545"/>
      <c r="CS245" s="340"/>
      <c r="CT245" s="81"/>
      <c r="CU245" s="1"/>
      <c r="CV245" s="1"/>
      <c r="CW245" s="82"/>
      <c r="CX245" s="99"/>
      <c r="CY245" s="319"/>
      <c r="CZ245" s="319"/>
      <c r="DA245" s="319"/>
      <c r="DB245" s="319"/>
      <c r="DC245" s="319"/>
    </row>
    <row r="246" spans="1:107" ht="15.75">
      <c r="A246" s="61"/>
      <c r="B246" s="12"/>
      <c r="C246" s="20"/>
      <c r="D246" s="104"/>
      <c r="E246" s="271"/>
      <c r="F246" s="30"/>
      <c r="G246" s="250"/>
      <c r="H246" s="250"/>
      <c r="I246" s="44"/>
      <c r="J246" s="44"/>
      <c r="K246" s="44"/>
      <c r="L246" s="50"/>
      <c r="M246" s="50"/>
      <c r="N246" s="44"/>
      <c r="O246" s="44"/>
      <c r="P246" s="44"/>
      <c r="Q246" s="44"/>
      <c r="R246" s="44"/>
      <c r="S246" s="44"/>
      <c r="T246" s="44"/>
      <c r="U246" s="30"/>
      <c r="V246" s="250"/>
      <c r="W246" s="250"/>
      <c r="X246" s="44"/>
      <c r="Y246" s="44"/>
      <c r="Z246" s="44"/>
      <c r="AA246" s="44"/>
      <c r="AB246" s="44"/>
      <c r="AC246" s="44"/>
      <c r="AD246" s="44"/>
      <c r="AE246" s="44"/>
      <c r="AF246" s="44"/>
      <c r="AG246" s="30"/>
      <c r="AH246" s="250"/>
      <c r="AI246" s="250"/>
      <c r="AJ246" s="250"/>
      <c r="AK246" s="44"/>
      <c r="AL246" s="44"/>
      <c r="AM246" s="44"/>
      <c r="AN246" s="44"/>
      <c r="AO246" s="44"/>
      <c r="AP246" s="44"/>
      <c r="AQ246" s="44"/>
      <c r="AR246" s="44"/>
      <c r="AS246" s="44"/>
      <c r="AT246" s="30"/>
      <c r="AU246" s="250"/>
      <c r="AV246" s="250"/>
      <c r="AW246" s="250"/>
      <c r="AX246" s="44"/>
      <c r="AY246" s="44"/>
      <c r="AZ246" s="44"/>
      <c r="BA246" s="44"/>
      <c r="BB246" s="44"/>
      <c r="BC246" s="44"/>
      <c r="BD246" s="44"/>
      <c r="BE246" s="44"/>
      <c r="BF246" s="44"/>
      <c r="BG246" s="30"/>
      <c r="BH246" s="250"/>
      <c r="BI246" s="250"/>
      <c r="BJ246" s="250"/>
      <c r="BK246" s="31"/>
      <c r="BL246" s="30"/>
      <c r="BM246" s="250"/>
      <c r="BN246" s="250"/>
      <c r="BO246" s="250"/>
      <c r="BP246" s="250"/>
      <c r="BQ246" s="250"/>
      <c r="BR246" s="250"/>
      <c r="BS246" s="250"/>
      <c r="BT246" s="31"/>
      <c r="BU246" s="30"/>
      <c r="BV246" s="250"/>
      <c r="BW246" s="250"/>
      <c r="BX246" s="250"/>
      <c r="BY246" s="250"/>
      <c r="BZ246" s="250"/>
      <c r="CA246" s="369"/>
      <c r="CB246" s="30"/>
      <c r="CC246" s="250"/>
      <c r="CD246" s="250"/>
      <c r="CE246" s="250"/>
      <c r="CF246" s="250"/>
      <c r="CG246" s="250"/>
      <c r="CH246" s="250"/>
      <c r="CI246" s="31"/>
      <c r="CJ246" s="95"/>
      <c r="CK246" s="13"/>
      <c r="CL246" s="72"/>
      <c r="CM246" s="72"/>
      <c r="CN246" s="72"/>
      <c r="CO246" s="80"/>
      <c r="CP246" s="545"/>
      <c r="CQ246" s="545"/>
      <c r="CR246" s="545"/>
      <c r="CS246" s="340"/>
      <c r="CT246" s="81"/>
      <c r="CU246" s="1"/>
      <c r="CV246" s="1"/>
      <c r="CW246" s="82"/>
      <c r="CX246" s="99"/>
      <c r="CY246" s="319"/>
      <c r="CZ246" s="319"/>
      <c r="DA246" s="319"/>
      <c r="DB246" s="319"/>
      <c r="DC246" s="319"/>
    </row>
    <row r="247" spans="1:107" ht="15.75">
      <c r="A247" s="61"/>
      <c r="B247" s="12"/>
      <c r="C247" s="20"/>
      <c r="D247" s="104"/>
      <c r="E247" s="271"/>
      <c r="F247" s="30"/>
      <c r="G247" s="250"/>
      <c r="H247" s="250"/>
      <c r="I247" s="44"/>
      <c r="J247" s="44"/>
      <c r="K247" s="44"/>
      <c r="L247" s="50"/>
      <c r="M247" s="50"/>
      <c r="N247" s="44"/>
      <c r="O247" s="44"/>
      <c r="P247" s="44"/>
      <c r="Q247" s="44"/>
      <c r="R247" s="44"/>
      <c r="S247" s="44"/>
      <c r="T247" s="44"/>
      <c r="U247" s="30"/>
      <c r="V247" s="250"/>
      <c r="W247" s="250"/>
      <c r="X247" s="44"/>
      <c r="Y247" s="44"/>
      <c r="Z247" s="44"/>
      <c r="AA247" s="44"/>
      <c r="AB247" s="44"/>
      <c r="AC247" s="44"/>
      <c r="AD247" s="44"/>
      <c r="AE247" s="44"/>
      <c r="AF247" s="44"/>
      <c r="AG247" s="30"/>
      <c r="AH247" s="250"/>
      <c r="AI247" s="250"/>
      <c r="AJ247" s="250"/>
      <c r="AK247" s="44"/>
      <c r="AL247" s="44"/>
      <c r="AM247" s="44"/>
      <c r="AN247" s="44"/>
      <c r="AO247" s="44"/>
      <c r="AP247" s="44"/>
      <c r="AQ247" s="44"/>
      <c r="AR247" s="44"/>
      <c r="AS247" s="44"/>
      <c r="AT247" s="30"/>
      <c r="AU247" s="250"/>
      <c r="AV247" s="250"/>
      <c r="AW247" s="250"/>
      <c r="AX247" s="44"/>
      <c r="AY247" s="44"/>
      <c r="AZ247" s="44"/>
      <c r="BA247" s="44"/>
      <c r="BB247" s="44"/>
      <c r="BC247" s="44"/>
      <c r="BD247" s="44"/>
      <c r="BE247" s="44"/>
      <c r="BF247" s="44"/>
      <c r="BG247" s="30"/>
      <c r="BH247" s="250"/>
      <c r="BI247" s="250"/>
      <c r="BJ247" s="250"/>
      <c r="BK247" s="31"/>
      <c r="BL247" s="30"/>
      <c r="BM247" s="250"/>
      <c r="BN247" s="250"/>
      <c r="BO247" s="250"/>
      <c r="BP247" s="250"/>
      <c r="BQ247" s="250"/>
      <c r="BR247" s="250"/>
      <c r="BS247" s="250"/>
      <c r="BT247" s="31"/>
      <c r="BU247" s="30"/>
      <c r="BV247" s="250"/>
      <c r="BW247" s="250"/>
      <c r="BX247" s="250"/>
      <c r="BY247" s="250"/>
      <c r="BZ247" s="250"/>
      <c r="CA247" s="369"/>
      <c r="CB247" s="30"/>
      <c r="CC247" s="250"/>
      <c r="CD247" s="250"/>
      <c r="CE247" s="250"/>
      <c r="CF247" s="250"/>
      <c r="CG247" s="250"/>
      <c r="CH247" s="250"/>
      <c r="CI247" s="31"/>
      <c r="CJ247" s="95"/>
      <c r="CK247" s="13"/>
      <c r="CL247" s="72"/>
      <c r="CM247" s="72"/>
      <c r="CN247" s="72"/>
      <c r="CO247" s="80"/>
      <c r="CP247" s="545"/>
      <c r="CQ247" s="545"/>
      <c r="CR247" s="545"/>
      <c r="CS247" s="340"/>
      <c r="CT247" s="81"/>
      <c r="CU247" s="1"/>
      <c r="CV247" s="1"/>
      <c r="CW247" s="82"/>
      <c r="CX247" s="99"/>
      <c r="CY247" s="319"/>
      <c r="CZ247" s="319"/>
      <c r="DA247" s="319"/>
      <c r="DB247" s="319"/>
      <c r="DC247" s="319"/>
    </row>
    <row r="248" spans="1:107" ht="15.75">
      <c r="A248" s="61"/>
      <c r="B248" s="12"/>
      <c r="C248" s="20"/>
      <c r="D248" s="104"/>
      <c r="E248" s="271"/>
      <c r="F248" s="30"/>
      <c r="G248" s="250"/>
      <c r="H248" s="250"/>
      <c r="I248" s="44"/>
      <c r="J248" s="44"/>
      <c r="K248" s="44"/>
      <c r="L248" s="50"/>
      <c r="M248" s="50"/>
      <c r="N248" s="44"/>
      <c r="O248" s="44"/>
      <c r="P248" s="44"/>
      <c r="Q248" s="44"/>
      <c r="R248" s="44"/>
      <c r="S248" s="44"/>
      <c r="T248" s="44"/>
      <c r="U248" s="30"/>
      <c r="V248" s="250"/>
      <c r="W248" s="250"/>
      <c r="X248" s="44"/>
      <c r="Y248" s="44"/>
      <c r="Z248" s="44"/>
      <c r="AA248" s="44"/>
      <c r="AB248" s="44"/>
      <c r="AC248" s="44"/>
      <c r="AD248" s="44"/>
      <c r="AE248" s="44"/>
      <c r="AF248" s="44"/>
      <c r="AG248" s="30"/>
      <c r="AH248" s="250"/>
      <c r="AI248" s="250"/>
      <c r="AJ248" s="250"/>
      <c r="AK248" s="44"/>
      <c r="AL248" s="44"/>
      <c r="AM248" s="44"/>
      <c r="AN248" s="44"/>
      <c r="AO248" s="44"/>
      <c r="AP248" s="44"/>
      <c r="AQ248" s="44"/>
      <c r="AR248" s="44"/>
      <c r="AS248" s="44"/>
      <c r="AT248" s="30"/>
      <c r="AU248" s="250"/>
      <c r="AV248" s="250"/>
      <c r="AW248" s="250"/>
      <c r="AX248" s="44"/>
      <c r="AY248" s="44"/>
      <c r="AZ248" s="44"/>
      <c r="BA248" s="44"/>
      <c r="BB248" s="44"/>
      <c r="BC248" s="44"/>
      <c r="BD248" s="44"/>
      <c r="BE248" s="44"/>
      <c r="BF248" s="44"/>
      <c r="BG248" s="30"/>
      <c r="BH248" s="250"/>
      <c r="BI248" s="250"/>
      <c r="BJ248" s="250"/>
      <c r="BK248" s="31"/>
      <c r="BL248" s="30"/>
      <c r="BM248" s="250"/>
      <c r="BN248" s="250"/>
      <c r="BO248" s="250"/>
      <c r="BP248" s="250"/>
      <c r="BQ248" s="250"/>
      <c r="BR248" s="250"/>
      <c r="BS248" s="250"/>
      <c r="BT248" s="31"/>
      <c r="BU248" s="30"/>
      <c r="BV248" s="250"/>
      <c r="BW248" s="250"/>
      <c r="BX248" s="250"/>
      <c r="BY248" s="250"/>
      <c r="BZ248" s="250"/>
      <c r="CA248" s="369"/>
      <c r="CB248" s="30"/>
      <c r="CC248" s="250"/>
      <c r="CD248" s="250"/>
      <c r="CE248" s="250"/>
      <c r="CF248" s="250"/>
      <c r="CG248" s="250"/>
      <c r="CH248" s="250"/>
      <c r="CI248" s="31"/>
      <c r="CJ248" s="95"/>
      <c r="CK248" s="13"/>
      <c r="CL248" s="72"/>
      <c r="CM248" s="72"/>
      <c r="CN248" s="72"/>
      <c r="CO248" s="80"/>
      <c r="CP248" s="545"/>
      <c r="CQ248" s="545"/>
      <c r="CR248" s="545"/>
      <c r="CS248" s="340"/>
      <c r="CT248" s="81"/>
      <c r="CU248" s="1"/>
      <c r="CV248" s="1"/>
      <c r="CW248" s="82"/>
      <c r="CX248" s="99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337"/>
      <c r="H249" s="337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337"/>
      <c r="W249" s="337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337"/>
      <c r="AI249" s="337"/>
      <c r="AJ249" s="337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337"/>
      <c r="AV249" s="337"/>
      <c r="AW249" s="337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337"/>
      <c r="BI249" s="337"/>
      <c r="BJ249" s="337"/>
      <c r="BK249" s="340"/>
      <c r="BL249" s="336"/>
      <c r="BM249" s="337"/>
      <c r="BN249" s="337"/>
      <c r="BO249" s="337"/>
      <c r="BP249" s="337"/>
      <c r="BQ249" s="337"/>
      <c r="BR249" s="337"/>
      <c r="BS249" s="337"/>
      <c r="BT249" s="340"/>
      <c r="BU249" s="336"/>
      <c r="BV249" s="337"/>
      <c r="BW249" s="337"/>
      <c r="BX249" s="337"/>
      <c r="BY249" s="337"/>
      <c r="BZ249" s="337"/>
      <c r="CA249" s="369"/>
      <c r="CB249" s="336"/>
      <c r="CC249" s="337"/>
      <c r="CD249" s="337"/>
      <c r="CE249" s="337"/>
      <c r="CF249" s="337"/>
      <c r="CG249" s="337"/>
      <c r="CH249" s="337"/>
      <c r="CI249" s="340"/>
      <c r="CJ249" s="341"/>
      <c r="CK249" s="13"/>
      <c r="CL249" s="342"/>
      <c r="CM249" s="342"/>
      <c r="CN249" s="342"/>
      <c r="CO249" s="343"/>
      <c r="CP249" s="337"/>
      <c r="CQ249" s="337"/>
      <c r="CR249" s="337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61"/>
      <c r="B250" s="12"/>
      <c r="C250" s="20"/>
      <c r="D250" s="104"/>
      <c r="E250" s="108"/>
      <c r="F250" s="30"/>
      <c r="G250" s="273"/>
      <c r="H250" s="273"/>
      <c r="I250" s="44"/>
      <c r="J250" s="44"/>
      <c r="K250" s="44"/>
      <c r="L250" s="50"/>
      <c r="M250" s="50"/>
      <c r="N250" s="44"/>
      <c r="O250" s="44"/>
      <c r="P250" s="44"/>
      <c r="Q250" s="44"/>
      <c r="R250" s="44"/>
      <c r="S250" s="44"/>
      <c r="T250" s="44"/>
      <c r="U250" s="30"/>
      <c r="V250" s="273"/>
      <c r="W250" s="273"/>
      <c r="X250" s="44"/>
      <c r="Y250" s="44"/>
      <c r="Z250" s="44"/>
      <c r="AA250" s="44"/>
      <c r="AB250" s="44"/>
      <c r="AC250" s="44"/>
      <c r="AD250" s="44"/>
      <c r="AE250" s="44"/>
      <c r="AF250" s="44"/>
      <c r="AG250" s="30"/>
      <c r="AH250" s="273"/>
      <c r="AI250" s="273"/>
      <c r="AJ250" s="273"/>
      <c r="AK250" s="44"/>
      <c r="AL250" s="44"/>
      <c r="AM250" s="44"/>
      <c r="AN250" s="44"/>
      <c r="AO250" s="44"/>
      <c r="AP250" s="44"/>
      <c r="AQ250" s="44"/>
      <c r="AR250" s="44"/>
      <c r="AS250" s="44"/>
      <c r="AT250" s="30"/>
      <c r="AU250" s="273"/>
      <c r="AV250" s="273"/>
      <c r="AW250" s="273"/>
      <c r="AX250" s="44"/>
      <c r="AY250" s="44"/>
      <c r="AZ250" s="44"/>
      <c r="BA250" s="44"/>
      <c r="BB250" s="44"/>
      <c r="BC250" s="44"/>
      <c r="BD250" s="44"/>
      <c r="BE250" s="44"/>
      <c r="BF250" s="44"/>
      <c r="BG250" s="30"/>
      <c r="BH250" s="273"/>
      <c r="BI250" s="273"/>
      <c r="BJ250" s="273"/>
      <c r="BK250" s="31"/>
      <c r="BL250" s="30"/>
      <c r="BM250" s="273"/>
      <c r="BN250" s="273"/>
      <c r="BO250" s="273"/>
      <c r="BP250" s="273"/>
      <c r="BQ250" s="273"/>
      <c r="BR250" s="273"/>
      <c r="BS250" s="273"/>
      <c r="BT250" s="31"/>
      <c r="BU250" s="30"/>
      <c r="BV250" s="273"/>
      <c r="BW250" s="273"/>
      <c r="BX250" s="273"/>
      <c r="BY250" s="273"/>
      <c r="BZ250" s="273"/>
      <c r="CA250" s="369"/>
      <c r="CB250" s="30"/>
      <c r="CC250" s="273"/>
      <c r="CD250" s="273"/>
      <c r="CE250" s="273"/>
      <c r="CF250" s="273"/>
      <c r="CG250" s="273"/>
      <c r="CH250" s="273"/>
      <c r="CI250" s="31"/>
      <c r="CJ250" s="95"/>
      <c r="CK250" s="13"/>
      <c r="CL250" s="72"/>
      <c r="CM250" s="72"/>
      <c r="CN250" s="72"/>
      <c r="CO250" s="80"/>
      <c r="CP250" s="273"/>
      <c r="CQ250" s="273"/>
      <c r="CR250" s="273"/>
      <c r="CS250" s="31"/>
      <c r="CT250" s="81"/>
      <c r="CU250" s="1"/>
      <c r="CV250" s="1"/>
      <c r="CW250" s="82"/>
      <c r="CX250" s="99"/>
      <c r="CY250" s="319"/>
      <c r="CZ250" s="319"/>
      <c r="DA250" s="319"/>
      <c r="DB250" s="319"/>
      <c r="DC250" s="319"/>
    </row>
    <row r="251" spans="1:107" ht="15.75">
      <c r="A251" s="61"/>
      <c r="B251" s="12"/>
      <c r="C251" s="20"/>
      <c r="D251" s="104"/>
      <c r="E251" s="108"/>
      <c r="F251" s="30"/>
      <c r="G251" s="273"/>
      <c r="H251" s="273"/>
      <c r="I251" s="44"/>
      <c r="J251" s="44"/>
      <c r="K251" s="44"/>
      <c r="L251" s="50"/>
      <c r="M251" s="50"/>
      <c r="N251" s="44"/>
      <c r="O251" s="44"/>
      <c r="P251" s="44"/>
      <c r="Q251" s="44"/>
      <c r="R251" s="44"/>
      <c r="S251" s="44"/>
      <c r="T251" s="44"/>
      <c r="U251" s="30"/>
      <c r="V251" s="273"/>
      <c r="W251" s="273"/>
      <c r="X251" s="44"/>
      <c r="Y251" s="44"/>
      <c r="Z251" s="44"/>
      <c r="AA251" s="44"/>
      <c r="AB251" s="44"/>
      <c r="AC251" s="44"/>
      <c r="AD251" s="44"/>
      <c r="AE251" s="44"/>
      <c r="AF251" s="44"/>
      <c r="AG251" s="30"/>
      <c r="AH251" s="273"/>
      <c r="AI251" s="273"/>
      <c r="AJ251" s="273"/>
      <c r="AK251" s="44"/>
      <c r="AL251" s="44"/>
      <c r="AM251" s="44"/>
      <c r="AN251" s="44"/>
      <c r="AO251" s="44"/>
      <c r="AP251" s="44"/>
      <c r="AQ251" s="44"/>
      <c r="AR251" s="44"/>
      <c r="AS251" s="44"/>
      <c r="AT251" s="30"/>
      <c r="AU251" s="273"/>
      <c r="AV251" s="273"/>
      <c r="AW251" s="273"/>
      <c r="AX251" s="44"/>
      <c r="AY251" s="44"/>
      <c r="AZ251" s="44"/>
      <c r="BA251" s="44"/>
      <c r="BB251" s="44"/>
      <c r="BC251" s="44"/>
      <c r="BD251" s="44"/>
      <c r="BE251" s="44"/>
      <c r="BF251" s="44"/>
      <c r="BG251" s="30"/>
      <c r="BH251" s="273"/>
      <c r="BI251" s="273"/>
      <c r="BJ251" s="273"/>
      <c r="BK251" s="31"/>
      <c r="BL251" s="30"/>
      <c r="BM251" s="273"/>
      <c r="BN251" s="273"/>
      <c r="BO251" s="273"/>
      <c r="BP251" s="273"/>
      <c r="BQ251" s="273"/>
      <c r="BR251" s="273"/>
      <c r="BS251" s="273"/>
      <c r="BT251" s="31"/>
      <c r="BU251" s="30"/>
      <c r="BV251" s="273"/>
      <c r="BW251" s="273"/>
      <c r="BX251" s="273"/>
      <c r="BY251" s="273"/>
      <c r="BZ251" s="273"/>
      <c r="CA251" s="369"/>
      <c r="CB251" s="30"/>
      <c r="CC251" s="273"/>
      <c r="CD251" s="273"/>
      <c r="CE251" s="273"/>
      <c r="CF251" s="273"/>
      <c r="CG251" s="273"/>
      <c r="CH251" s="273"/>
      <c r="CI251" s="31"/>
      <c r="CJ251" s="95"/>
      <c r="CK251" s="13"/>
      <c r="CL251" s="72"/>
      <c r="CM251" s="72"/>
      <c r="CN251" s="72"/>
      <c r="CO251" s="80"/>
      <c r="CP251" s="273"/>
      <c r="CQ251" s="273"/>
      <c r="CR251" s="273"/>
      <c r="CS251" s="31"/>
      <c r="CT251" s="81"/>
      <c r="CU251" s="1"/>
      <c r="CV251" s="1"/>
      <c r="CW251" s="82"/>
      <c r="CX251" s="99"/>
      <c r="CY251" s="319"/>
      <c r="CZ251" s="319"/>
      <c r="DA251" s="319"/>
      <c r="DB251" s="319"/>
      <c r="DC251" s="319"/>
    </row>
    <row r="252" spans="1:107" ht="15.75">
      <c r="A252" s="61"/>
      <c r="B252" s="12"/>
      <c r="C252" s="20"/>
      <c r="D252" s="104"/>
      <c r="E252" s="271"/>
      <c r="F252" s="30"/>
      <c r="G252" s="250"/>
      <c r="H252" s="250"/>
      <c r="I252" s="44"/>
      <c r="J252" s="44"/>
      <c r="K252" s="44"/>
      <c r="L252" s="50"/>
      <c r="M252" s="50"/>
      <c r="N252" s="44"/>
      <c r="O252" s="44"/>
      <c r="P252" s="44"/>
      <c r="Q252" s="44"/>
      <c r="R252" s="44"/>
      <c r="S252" s="44"/>
      <c r="T252" s="44"/>
      <c r="U252" s="30"/>
      <c r="V252" s="250"/>
      <c r="W252" s="250"/>
      <c r="X252" s="44"/>
      <c r="Y252" s="44"/>
      <c r="Z252" s="44"/>
      <c r="AA252" s="44"/>
      <c r="AB252" s="44"/>
      <c r="AC252" s="44"/>
      <c r="AD252" s="44"/>
      <c r="AE252" s="44"/>
      <c r="AF252" s="44"/>
      <c r="AG252" s="30"/>
      <c r="AH252" s="250"/>
      <c r="AI252" s="250"/>
      <c r="AJ252" s="250"/>
      <c r="AK252" s="44"/>
      <c r="AL252" s="44"/>
      <c r="AM252" s="44"/>
      <c r="AN252" s="44"/>
      <c r="AO252" s="44"/>
      <c r="AP252" s="44"/>
      <c r="AQ252" s="44"/>
      <c r="AR252" s="44"/>
      <c r="AS252" s="44"/>
      <c r="AT252" s="30"/>
      <c r="AU252" s="250"/>
      <c r="AV252" s="250"/>
      <c r="AW252" s="250"/>
      <c r="AX252" s="44"/>
      <c r="AY252" s="44"/>
      <c r="AZ252" s="44"/>
      <c r="BA252" s="44"/>
      <c r="BB252" s="44"/>
      <c r="BC252" s="44"/>
      <c r="BD252" s="44"/>
      <c r="BE252" s="44"/>
      <c r="BF252" s="44"/>
      <c r="BG252" s="30"/>
      <c r="BH252" s="250"/>
      <c r="BI252" s="250"/>
      <c r="BJ252" s="250"/>
      <c r="BK252" s="31"/>
      <c r="BL252" s="30"/>
      <c r="BM252" s="250"/>
      <c r="BN252" s="250"/>
      <c r="BO252" s="250"/>
      <c r="BP252" s="250"/>
      <c r="BQ252" s="250"/>
      <c r="BR252" s="250"/>
      <c r="BS252" s="250"/>
      <c r="BT252" s="31"/>
      <c r="BU252" s="30"/>
      <c r="BV252" s="250"/>
      <c r="BW252" s="250"/>
      <c r="BX252" s="250"/>
      <c r="BY252" s="250"/>
      <c r="BZ252" s="250"/>
      <c r="CA252" s="369"/>
      <c r="CB252" s="30"/>
      <c r="CC252" s="250"/>
      <c r="CD252" s="250"/>
      <c r="CE252" s="250"/>
      <c r="CF252" s="250"/>
      <c r="CG252" s="250"/>
      <c r="CH252" s="250"/>
      <c r="CI252" s="31"/>
      <c r="CJ252" s="95"/>
      <c r="CK252" s="13"/>
      <c r="CL252" s="72"/>
      <c r="CM252" s="72"/>
      <c r="CN252" s="72"/>
      <c r="CO252" s="80"/>
      <c r="CP252" s="273"/>
      <c r="CQ252" s="273"/>
      <c r="CR252" s="273"/>
      <c r="CS252" s="31"/>
      <c r="CT252" s="318"/>
      <c r="CU252" s="311"/>
      <c r="CV252" s="311"/>
      <c r="CW252" s="319"/>
      <c r="CX252" s="99"/>
      <c r="CY252" s="319"/>
      <c r="CZ252" s="319"/>
      <c r="DA252" s="319"/>
      <c r="DB252" s="319"/>
      <c r="DC252" s="319"/>
    </row>
    <row r="253" spans="1:107" s="299" customFormat="1" ht="15.75">
      <c r="A253" s="314"/>
      <c r="B253" s="333"/>
      <c r="C253" s="312"/>
      <c r="D253" s="104"/>
      <c r="E253" s="108"/>
      <c r="F253" s="336"/>
      <c r="G253" s="337"/>
      <c r="H253" s="337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337"/>
      <c r="W253" s="337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337"/>
      <c r="AI253" s="337"/>
      <c r="AJ253" s="337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337"/>
      <c r="AV253" s="337"/>
      <c r="AW253" s="337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337"/>
      <c r="BI253" s="337"/>
      <c r="BJ253" s="337"/>
      <c r="BK253" s="340"/>
      <c r="BL253" s="336"/>
      <c r="BM253" s="337"/>
      <c r="BN253" s="337"/>
      <c r="BO253" s="337"/>
      <c r="BP253" s="337"/>
      <c r="BQ253" s="337"/>
      <c r="BR253" s="337"/>
      <c r="BS253" s="337"/>
      <c r="BT253" s="340"/>
      <c r="BU253" s="336"/>
      <c r="BV253" s="337"/>
      <c r="BW253" s="337"/>
      <c r="BX253" s="337"/>
      <c r="BY253" s="337"/>
      <c r="BZ253" s="337"/>
      <c r="CA253" s="369"/>
      <c r="CB253" s="336"/>
      <c r="CC253" s="337"/>
      <c r="CD253" s="337"/>
      <c r="CE253" s="337"/>
      <c r="CF253" s="337"/>
      <c r="CG253" s="337"/>
      <c r="CH253" s="337"/>
      <c r="CI253" s="340"/>
      <c r="CJ253" s="341"/>
      <c r="CK253" s="272"/>
      <c r="CL253" s="342"/>
      <c r="CM253" s="342"/>
      <c r="CN253" s="342"/>
      <c r="CO253" s="343"/>
      <c r="CP253" s="337"/>
      <c r="CQ253" s="337"/>
      <c r="CR253" s="337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s="299" customFormat="1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s="299" customFormat="1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s="299" customFormat="1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s="299" customFormat="1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61"/>
      <c r="B258" s="12"/>
      <c r="C258" s="20"/>
      <c r="D258" s="104"/>
      <c r="E258" s="108"/>
      <c r="F258" s="30"/>
      <c r="G258" s="273"/>
      <c r="H258" s="273"/>
      <c r="I258" s="44"/>
      <c r="J258" s="44"/>
      <c r="K258" s="44"/>
      <c r="L258" s="50"/>
      <c r="M258" s="50"/>
      <c r="N258" s="44"/>
      <c r="O258" s="44"/>
      <c r="P258" s="44"/>
      <c r="Q258" s="44"/>
      <c r="R258" s="44"/>
      <c r="S258" s="44"/>
      <c r="T258" s="44"/>
      <c r="U258" s="30"/>
      <c r="V258" s="273"/>
      <c r="W258" s="273"/>
      <c r="X258" s="44"/>
      <c r="Y258" s="44"/>
      <c r="Z258" s="44"/>
      <c r="AA258" s="44"/>
      <c r="AB258" s="44"/>
      <c r="AC258" s="44"/>
      <c r="AD258" s="44"/>
      <c r="AE258" s="44"/>
      <c r="AF258" s="44"/>
      <c r="AG258" s="30"/>
      <c r="AH258" s="273"/>
      <c r="AI258" s="273"/>
      <c r="AJ258" s="273"/>
      <c r="AK258" s="44"/>
      <c r="AL258" s="44"/>
      <c r="AM258" s="44"/>
      <c r="AN258" s="44"/>
      <c r="AO258" s="44"/>
      <c r="AP258" s="44"/>
      <c r="AQ258" s="44"/>
      <c r="AR258" s="44"/>
      <c r="AS258" s="44"/>
      <c r="AT258" s="30"/>
      <c r="AU258" s="273"/>
      <c r="AV258" s="273"/>
      <c r="AW258" s="273"/>
      <c r="AX258" s="44"/>
      <c r="AY258" s="44"/>
      <c r="AZ258" s="44"/>
      <c r="BA258" s="44"/>
      <c r="BB258" s="44"/>
      <c r="BC258" s="44"/>
      <c r="BD258" s="44"/>
      <c r="BE258" s="44"/>
      <c r="BF258" s="44"/>
      <c r="BG258" s="30"/>
      <c r="BH258" s="273"/>
      <c r="BI258" s="273"/>
      <c r="BJ258" s="273"/>
      <c r="BK258" s="31"/>
      <c r="BL258" s="30"/>
      <c r="BM258" s="273"/>
      <c r="BN258" s="273"/>
      <c r="BO258" s="273"/>
      <c r="BP258" s="273"/>
      <c r="BQ258" s="273"/>
      <c r="BR258" s="273"/>
      <c r="BS258" s="273"/>
      <c r="BT258" s="31"/>
      <c r="BU258" s="30"/>
      <c r="BV258" s="273"/>
      <c r="BW258" s="273"/>
      <c r="BX258" s="273"/>
      <c r="BY258" s="273"/>
      <c r="BZ258" s="273"/>
      <c r="CA258" s="369"/>
      <c r="CB258" s="30"/>
      <c r="CC258" s="273"/>
      <c r="CD258" s="273"/>
      <c r="CE258" s="273"/>
      <c r="CF258" s="273"/>
      <c r="CG258" s="273"/>
      <c r="CH258" s="273"/>
      <c r="CI258" s="31"/>
      <c r="CJ258" s="95"/>
      <c r="CK258" s="13"/>
      <c r="CL258" s="72"/>
      <c r="CM258" s="72"/>
      <c r="CN258" s="72"/>
      <c r="CO258" s="80"/>
      <c r="CP258" s="545"/>
      <c r="CQ258" s="545"/>
      <c r="CR258" s="545"/>
      <c r="CS258" s="340"/>
      <c r="CT258" s="81"/>
      <c r="CU258" s="1"/>
      <c r="CV258" s="1"/>
      <c r="CW258" s="82"/>
      <c r="CX258" s="99"/>
      <c r="CY258" s="319"/>
      <c r="CZ258" s="319"/>
      <c r="DA258" s="319"/>
      <c r="DB258" s="319"/>
      <c r="DC258" s="319"/>
    </row>
    <row r="259" spans="1:107" s="299" customFormat="1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s="299" customFormat="1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s="299" customFormat="1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61"/>
      <c r="B262" s="12"/>
      <c r="C262" s="20"/>
      <c r="D262" s="104"/>
      <c r="E262" s="271"/>
      <c r="F262" s="30"/>
      <c r="G262" s="250"/>
      <c r="H262" s="250"/>
      <c r="I262" s="44"/>
      <c r="J262" s="44"/>
      <c r="K262" s="44"/>
      <c r="L262" s="50"/>
      <c r="M262" s="50"/>
      <c r="N262" s="44"/>
      <c r="O262" s="44"/>
      <c r="P262" s="44"/>
      <c r="Q262" s="44"/>
      <c r="R262" s="44"/>
      <c r="S262" s="44"/>
      <c r="T262" s="44"/>
      <c r="U262" s="30"/>
      <c r="V262" s="250"/>
      <c r="W262" s="250"/>
      <c r="X262" s="44"/>
      <c r="Y262" s="44"/>
      <c r="Z262" s="44"/>
      <c r="AA262" s="44"/>
      <c r="AB262" s="44"/>
      <c r="AC262" s="44"/>
      <c r="AD262" s="44"/>
      <c r="AE262" s="44"/>
      <c r="AF262" s="44"/>
      <c r="AG262" s="30"/>
      <c r="AH262" s="250"/>
      <c r="AI262" s="250"/>
      <c r="AJ262" s="250"/>
      <c r="AK262" s="44"/>
      <c r="AL262" s="44"/>
      <c r="AM262" s="44"/>
      <c r="AN262" s="44"/>
      <c r="AO262" s="44"/>
      <c r="AP262" s="44"/>
      <c r="AQ262" s="44"/>
      <c r="AR262" s="44"/>
      <c r="AS262" s="44"/>
      <c r="AT262" s="30"/>
      <c r="AU262" s="250"/>
      <c r="AV262" s="250"/>
      <c r="AW262" s="250"/>
      <c r="AX262" s="44"/>
      <c r="AY262" s="44"/>
      <c r="AZ262" s="44"/>
      <c r="BA262" s="44"/>
      <c r="BB262" s="44"/>
      <c r="BC262" s="44"/>
      <c r="BD262" s="44"/>
      <c r="BE262" s="44"/>
      <c r="BF262" s="44"/>
      <c r="BG262" s="30"/>
      <c r="BH262" s="250"/>
      <c r="BI262" s="250"/>
      <c r="BJ262" s="250"/>
      <c r="BK262" s="31"/>
      <c r="BL262" s="30"/>
      <c r="BM262" s="250"/>
      <c r="BN262" s="250"/>
      <c r="BO262" s="250"/>
      <c r="BP262" s="250"/>
      <c r="BQ262" s="250"/>
      <c r="BR262" s="250"/>
      <c r="BS262" s="250"/>
      <c r="BT262" s="31"/>
      <c r="BU262" s="30"/>
      <c r="BV262" s="250"/>
      <c r="BW262" s="250"/>
      <c r="BX262" s="250"/>
      <c r="BY262" s="250"/>
      <c r="BZ262" s="250"/>
      <c r="CA262" s="369"/>
      <c r="CB262" s="30"/>
      <c r="CC262" s="250"/>
      <c r="CD262" s="250"/>
      <c r="CE262" s="250"/>
      <c r="CF262" s="250"/>
      <c r="CG262" s="250"/>
      <c r="CH262" s="250"/>
      <c r="CI262" s="31"/>
      <c r="CJ262" s="95"/>
      <c r="CK262" s="13"/>
      <c r="CL262" s="72"/>
      <c r="CM262" s="72"/>
      <c r="CN262" s="72"/>
      <c r="CO262" s="343"/>
      <c r="CP262" s="545"/>
      <c r="CQ262" s="545"/>
      <c r="CR262" s="545"/>
      <c r="CS262" s="340"/>
      <c r="CT262" s="81"/>
      <c r="CU262" s="1"/>
      <c r="CV262" s="1"/>
      <c r="CW262" s="82"/>
      <c r="CX262" s="99"/>
      <c r="CY262" s="319"/>
      <c r="CZ262" s="319"/>
      <c r="DA262" s="319"/>
      <c r="DB262" s="319"/>
      <c r="DC262" s="319"/>
    </row>
    <row r="263" spans="1:107" ht="15.75">
      <c r="A263" s="61"/>
      <c r="B263" s="12"/>
      <c r="C263" s="20"/>
      <c r="D263" s="104"/>
      <c r="E263" s="108"/>
      <c r="F263" s="30"/>
      <c r="G263" s="273"/>
      <c r="H263" s="273"/>
      <c r="I263" s="44"/>
      <c r="J263" s="44"/>
      <c r="K263" s="44"/>
      <c r="L263" s="50"/>
      <c r="M263" s="50"/>
      <c r="N263" s="44"/>
      <c r="O263" s="44"/>
      <c r="P263" s="44"/>
      <c r="Q263" s="44"/>
      <c r="R263" s="44"/>
      <c r="S263" s="44"/>
      <c r="T263" s="44"/>
      <c r="U263" s="30"/>
      <c r="V263" s="273"/>
      <c r="W263" s="273"/>
      <c r="X263" s="44"/>
      <c r="Y263" s="44"/>
      <c r="Z263" s="44"/>
      <c r="AA263" s="44"/>
      <c r="AB263" s="44"/>
      <c r="AC263" s="44"/>
      <c r="AD263" s="44"/>
      <c r="AE263" s="44"/>
      <c r="AF263" s="44"/>
      <c r="AG263" s="30"/>
      <c r="AH263" s="273"/>
      <c r="AI263" s="273"/>
      <c r="AJ263" s="273"/>
      <c r="AK263" s="44"/>
      <c r="AL263" s="44"/>
      <c r="AM263" s="44"/>
      <c r="AN263" s="44"/>
      <c r="AO263" s="44"/>
      <c r="AP263" s="44"/>
      <c r="AQ263" s="44"/>
      <c r="AR263" s="44"/>
      <c r="AS263" s="44"/>
      <c r="AT263" s="30"/>
      <c r="AU263" s="273"/>
      <c r="AV263" s="273"/>
      <c r="AW263" s="273"/>
      <c r="AX263" s="44"/>
      <c r="AY263" s="44"/>
      <c r="AZ263" s="44"/>
      <c r="BA263" s="44"/>
      <c r="BB263" s="44"/>
      <c r="BC263" s="44"/>
      <c r="BD263" s="44"/>
      <c r="BE263" s="44"/>
      <c r="BF263" s="44"/>
      <c r="BG263" s="30"/>
      <c r="BH263" s="273"/>
      <c r="BI263" s="273"/>
      <c r="BJ263" s="273"/>
      <c r="BK263" s="31"/>
      <c r="BL263" s="30"/>
      <c r="BM263" s="273"/>
      <c r="BN263" s="273"/>
      <c r="BO263" s="273"/>
      <c r="BP263" s="273"/>
      <c r="BQ263" s="273"/>
      <c r="BR263" s="273"/>
      <c r="BS263" s="273"/>
      <c r="BT263" s="31"/>
      <c r="BU263" s="30"/>
      <c r="BV263" s="273"/>
      <c r="BW263" s="273"/>
      <c r="BX263" s="273"/>
      <c r="BY263" s="273"/>
      <c r="BZ263" s="273"/>
      <c r="CA263" s="369"/>
      <c r="CB263" s="30"/>
      <c r="CC263" s="273"/>
      <c r="CD263" s="273"/>
      <c r="CE263" s="273"/>
      <c r="CF263" s="273"/>
      <c r="CG263" s="273"/>
      <c r="CH263" s="273"/>
      <c r="CI263" s="31"/>
      <c r="CJ263" s="95"/>
      <c r="CK263" s="13"/>
      <c r="CL263" s="72"/>
      <c r="CM263" s="72"/>
      <c r="CN263" s="72"/>
      <c r="CO263" s="343"/>
      <c r="CP263" s="545"/>
      <c r="CQ263" s="545"/>
      <c r="CR263" s="545"/>
      <c r="CS263" s="340"/>
      <c r="CT263" s="81"/>
      <c r="CU263" s="1"/>
      <c r="CV263" s="1"/>
      <c r="CW263" s="82"/>
      <c r="CX263" s="99"/>
      <c r="CY263" s="319"/>
      <c r="CZ263" s="319"/>
      <c r="DA263" s="319"/>
      <c r="DB263" s="319"/>
      <c r="DC263" s="319"/>
    </row>
    <row r="264" spans="1:107" ht="15.75">
      <c r="A264" s="61"/>
      <c r="B264" s="12"/>
      <c r="C264" s="20"/>
      <c r="D264" s="104"/>
      <c r="E264" s="108"/>
      <c r="F264" s="30"/>
      <c r="G264" s="273"/>
      <c r="H264" s="273"/>
      <c r="I264" s="44"/>
      <c r="J264" s="44"/>
      <c r="K264" s="44"/>
      <c r="L264" s="50"/>
      <c r="M264" s="50"/>
      <c r="N264" s="44"/>
      <c r="O264" s="44"/>
      <c r="P264" s="44"/>
      <c r="Q264" s="44"/>
      <c r="R264" s="44"/>
      <c r="S264" s="44"/>
      <c r="T264" s="44"/>
      <c r="U264" s="30"/>
      <c r="V264" s="273"/>
      <c r="W264" s="273"/>
      <c r="X264" s="44"/>
      <c r="Y264" s="44"/>
      <c r="Z264" s="44"/>
      <c r="AA264" s="44"/>
      <c r="AB264" s="44"/>
      <c r="AC264" s="44"/>
      <c r="AD264" s="44"/>
      <c r="AE264" s="44"/>
      <c r="AF264" s="44"/>
      <c r="AG264" s="30"/>
      <c r="AH264" s="273"/>
      <c r="AI264" s="273"/>
      <c r="AJ264" s="273"/>
      <c r="AK264" s="44"/>
      <c r="AL264" s="44"/>
      <c r="AM264" s="44"/>
      <c r="AN264" s="44"/>
      <c r="AO264" s="44"/>
      <c r="AP264" s="44"/>
      <c r="AQ264" s="44"/>
      <c r="AR264" s="44"/>
      <c r="AS264" s="44"/>
      <c r="AT264" s="30"/>
      <c r="AU264" s="273"/>
      <c r="AV264" s="273"/>
      <c r="AW264" s="273"/>
      <c r="AX264" s="44"/>
      <c r="AY264" s="44"/>
      <c r="AZ264" s="44"/>
      <c r="BA264" s="44"/>
      <c r="BB264" s="44"/>
      <c r="BC264" s="44"/>
      <c r="BD264" s="44"/>
      <c r="BE264" s="44"/>
      <c r="BF264" s="44"/>
      <c r="BG264" s="30"/>
      <c r="BH264" s="273"/>
      <c r="BI264" s="273"/>
      <c r="BJ264" s="273"/>
      <c r="BK264" s="31"/>
      <c r="BL264" s="30"/>
      <c r="BM264" s="273"/>
      <c r="BN264" s="273"/>
      <c r="BO264" s="273"/>
      <c r="BP264" s="273"/>
      <c r="BQ264" s="273"/>
      <c r="BR264" s="273"/>
      <c r="BS264" s="273"/>
      <c r="BT264" s="31"/>
      <c r="BU264" s="30"/>
      <c r="BV264" s="273"/>
      <c r="BW264" s="273"/>
      <c r="BX264" s="273"/>
      <c r="BY264" s="273"/>
      <c r="BZ264" s="273"/>
      <c r="CA264" s="369"/>
      <c r="CB264" s="30"/>
      <c r="CC264" s="273"/>
      <c r="CD264" s="273"/>
      <c r="CE264" s="273"/>
      <c r="CF264" s="273"/>
      <c r="CG264" s="273"/>
      <c r="CH264" s="273"/>
      <c r="CI264" s="31"/>
      <c r="CJ264" s="95"/>
      <c r="CK264" s="13"/>
      <c r="CL264" s="72"/>
      <c r="CM264" s="72"/>
      <c r="CN264" s="72"/>
      <c r="CO264" s="343"/>
      <c r="CP264" s="545"/>
      <c r="CQ264" s="545"/>
      <c r="CR264" s="545"/>
      <c r="CS264" s="340"/>
      <c r="CT264" s="81"/>
      <c r="CU264" s="1"/>
      <c r="CV264" s="1"/>
      <c r="CW264" s="82"/>
      <c r="CX264" s="99"/>
      <c r="CY264" s="319"/>
      <c r="CZ264" s="319"/>
      <c r="DA264" s="319"/>
      <c r="DB264" s="319"/>
      <c r="DC264" s="319"/>
    </row>
    <row r="265" spans="1:107" ht="15.75">
      <c r="A265" s="61"/>
      <c r="B265" s="12"/>
      <c r="C265" s="20"/>
      <c r="D265" s="104"/>
      <c r="E265" s="271"/>
      <c r="F265" s="30"/>
      <c r="G265" s="273"/>
      <c r="H265" s="273"/>
      <c r="I265" s="44"/>
      <c r="J265" s="44"/>
      <c r="K265" s="44"/>
      <c r="L265" s="50"/>
      <c r="M265" s="50"/>
      <c r="N265" s="44"/>
      <c r="O265" s="44"/>
      <c r="P265" s="44"/>
      <c r="Q265" s="44"/>
      <c r="R265" s="44"/>
      <c r="S265" s="44"/>
      <c r="T265" s="44"/>
      <c r="U265" s="30"/>
      <c r="V265" s="273"/>
      <c r="W265" s="273"/>
      <c r="X265" s="44"/>
      <c r="Y265" s="44"/>
      <c r="Z265" s="44"/>
      <c r="AA265" s="44"/>
      <c r="AB265" s="44"/>
      <c r="AC265" s="44"/>
      <c r="AD265" s="44"/>
      <c r="AE265" s="44"/>
      <c r="AF265" s="44"/>
      <c r="AG265" s="30"/>
      <c r="AH265" s="273"/>
      <c r="AI265" s="273"/>
      <c r="AJ265" s="273"/>
      <c r="AK265" s="44"/>
      <c r="AL265" s="44"/>
      <c r="AM265" s="44"/>
      <c r="AN265" s="44"/>
      <c r="AO265" s="44"/>
      <c r="AP265" s="44"/>
      <c r="AQ265" s="44"/>
      <c r="AR265" s="44"/>
      <c r="AS265" s="44"/>
      <c r="AT265" s="30"/>
      <c r="AU265" s="273"/>
      <c r="AV265" s="273"/>
      <c r="AW265" s="273"/>
      <c r="AX265" s="44"/>
      <c r="AY265" s="44"/>
      <c r="AZ265" s="44"/>
      <c r="BA265" s="44"/>
      <c r="BB265" s="44"/>
      <c r="BC265" s="44"/>
      <c r="BD265" s="44"/>
      <c r="BE265" s="44"/>
      <c r="BF265" s="44"/>
      <c r="BG265" s="30"/>
      <c r="BH265" s="273"/>
      <c r="BI265" s="273"/>
      <c r="BJ265" s="273"/>
      <c r="BK265" s="31"/>
      <c r="BL265" s="30"/>
      <c r="BM265" s="273"/>
      <c r="BN265" s="273"/>
      <c r="BO265" s="273"/>
      <c r="BP265" s="273"/>
      <c r="BQ265" s="273"/>
      <c r="BR265" s="273"/>
      <c r="BS265" s="273"/>
      <c r="BT265" s="31"/>
      <c r="BU265" s="30"/>
      <c r="BV265" s="273"/>
      <c r="BW265" s="273"/>
      <c r="BX265" s="273"/>
      <c r="BY265" s="273"/>
      <c r="BZ265" s="273"/>
      <c r="CA265" s="369"/>
      <c r="CB265" s="30"/>
      <c r="CC265" s="273"/>
      <c r="CD265" s="273"/>
      <c r="CE265" s="273"/>
      <c r="CF265" s="273"/>
      <c r="CG265" s="273"/>
      <c r="CH265" s="273"/>
      <c r="CI265" s="31"/>
      <c r="CJ265" s="95"/>
      <c r="CK265" s="13"/>
      <c r="CL265" s="72"/>
      <c r="CM265" s="72"/>
      <c r="CN265" s="72"/>
      <c r="CO265" s="80"/>
      <c r="CP265" s="545"/>
      <c r="CQ265" s="273"/>
      <c r="CR265" s="273"/>
      <c r="CS265" s="31"/>
      <c r="CT265" s="81"/>
      <c r="CU265" s="1"/>
      <c r="CV265" s="1"/>
      <c r="CW265" s="82"/>
      <c r="CX265" s="99"/>
      <c r="CY265" s="319"/>
      <c r="CZ265" s="319"/>
      <c r="DA265" s="319"/>
      <c r="DB265" s="319"/>
      <c r="DC265" s="319"/>
    </row>
    <row r="266" spans="1:107" ht="15.75">
      <c r="A266" s="61"/>
      <c r="B266" s="12"/>
      <c r="C266" s="20"/>
      <c r="D266" s="104"/>
      <c r="E266" s="108"/>
      <c r="F266" s="30"/>
      <c r="G266" s="273"/>
      <c r="H266" s="273"/>
      <c r="I266" s="44"/>
      <c r="J266" s="44"/>
      <c r="K266" s="44"/>
      <c r="L266" s="50"/>
      <c r="M266" s="50"/>
      <c r="N266" s="44"/>
      <c r="O266" s="44"/>
      <c r="P266" s="44"/>
      <c r="Q266" s="44"/>
      <c r="R266" s="44"/>
      <c r="S266" s="44"/>
      <c r="T266" s="44"/>
      <c r="U266" s="30"/>
      <c r="V266" s="273"/>
      <c r="W266" s="273"/>
      <c r="X266" s="44"/>
      <c r="Y266" s="44"/>
      <c r="Z266" s="44"/>
      <c r="AA266" s="44"/>
      <c r="AB266" s="44"/>
      <c r="AC266" s="44"/>
      <c r="AD266" s="44"/>
      <c r="AE266" s="44"/>
      <c r="AF266" s="44"/>
      <c r="AG266" s="30"/>
      <c r="AH266" s="273"/>
      <c r="AI266" s="273"/>
      <c r="AJ266" s="273"/>
      <c r="AK266" s="44"/>
      <c r="AL266" s="44"/>
      <c r="AM266" s="44"/>
      <c r="AN266" s="44"/>
      <c r="AO266" s="44"/>
      <c r="AP266" s="44"/>
      <c r="AQ266" s="44"/>
      <c r="AR266" s="44"/>
      <c r="AS266" s="44"/>
      <c r="AT266" s="30"/>
      <c r="AU266" s="273"/>
      <c r="AV266" s="273"/>
      <c r="AW266" s="273"/>
      <c r="AX266" s="44"/>
      <c r="AY266" s="44"/>
      <c r="AZ266" s="44"/>
      <c r="BA266" s="44"/>
      <c r="BB266" s="44"/>
      <c r="BC266" s="44"/>
      <c r="BD266" s="44"/>
      <c r="BE266" s="44"/>
      <c r="BF266" s="44"/>
      <c r="BG266" s="30"/>
      <c r="BH266" s="273"/>
      <c r="BI266" s="273"/>
      <c r="BJ266" s="273"/>
      <c r="BK266" s="31"/>
      <c r="BL266" s="30"/>
      <c r="BM266" s="273"/>
      <c r="BN266" s="273"/>
      <c r="BO266" s="273"/>
      <c r="BP266" s="273"/>
      <c r="BQ266" s="273"/>
      <c r="BR266" s="273"/>
      <c r="BS266" s="273"/>
      <c r="BT266" s="31"/>
      <c r="BU266" s="30"/>
      <c r="BV266" s="273"/>
      <c r="BW266" s="273"/>
      <c r="BX266" s="273"/>
      <c r="BY266" s="273"/>
      <c r="BZ266" s="273"/>
      <c r="CA266" s="369"/>
      <c r="CB266" s="30"/>
      <c r="CC266" s="273"/>
      <c r="CD266" s="273"/>
      <c r="CE266" s="273"/>
      <c r="CF266" s="273"/>
      <c r="CG266" s="273"/>
      <c r="CH266" s="273"/>
      <c r="CI266" s="31"/>
      <c r="CJ266" s="95"/>
      <c r="CK266" s="13"/>
      <c r="CL266" s="72"/>
      <c r="CM266" s="72"/>
      <c r="CN266" s="72"/>
      <c r="CO266" s="80"/>
      <c r="CP266" s="545"/>
      <c r="CQ266" s="273"/>
      <c r="CR266" s="273"/>
      <c r="CS266" s="31"/>
      <c r="CT266" s="81"/>
      <c r="CU266" s="1"/>
      <c r="CV266" s="1"/>
      <c r="CW266" s="82"/>
      <c r="CX266" s="99"/>
      <c r="CY266" s="319"/>
      <c r="CZ266" s="319"/>
      <c r="DA266" s="319"/>
      <c r="DB266" s="319"/>
      <c r="DC266" s="319"/>
    </row>
    <row r="267" spans="1:107" ht="15" customHeight="1">
      <c r="A267" s="61"/>
      <c r="B267" s="12"/>
      <c r="C267" s="20"/>
      <c r="D267" s="104"/>
      <c r="E267" s="108"/>
      <c r="F267" s="30"/>
      <c r="G267" s="273"/>
      <c r="H267" s="273"/>
      <c r="I267" s="44"/>
      <c r="J267" s="44"/>
      <c r="K267" s="44"/>
      <c r="L267" s="50"/>
      <c r="M267" s="50"/>
      <c r="N267" s="44"/>
      <c r="O267" s="44"/>
      <c r="P267" s="44"/>
      <c r="Q267" s="44"/>
      <c r="R267" s="44"/>
      <c r="S267" s="44"/>
      <c r="T267" s="44"/>
      <c r="U267" s="30"/>
      <c r="V267" s="273"/>
      <c r="W267" s="273"/>
      <c r="X267" s="44"/>
      <c r="Y267" s="44"/>
      <c r="Z267" s="44"/>
      <c r="AA267" s="44"/>
      <c r="AB267" s="44"/>
      <c r="AC267" s="44"/>
      <c r="AD267" s="44"/>
      <c r="AE267" s="44"/>
      <c r="AF267" s="44"/>
      <c r="AG267" s="30"/>
      <c r="AH267" s="273"/>
      <c r="AI267" s="273"/>
      <c r="AJ267" s="273"/>
      <c r="AK267" s="44"/>
      <c r="AL267" s="44"/>
      <c r="AM267" s="44"/>
      <c r="AN267" s="44"/>
      <c r="AO267" s="44"/>
      <c r="AP267" s="44"/>
      <c r="AQ267" s="44"/>
      <c r="AR267" s="44"/>
      <c r="AS267" s="44"/>
      <c r="AT267" s="30"/>
      <c r="AU267" s="273"/>
      <c r="AV267" s="273"/>
      <c r="AW267" s="273"/>
      <c r="AX267" s="44"/>
      <c r="AY267" s="44"/>
      <c r="AZ267" s="44"/>
      <c r="BA267" s="44"/>
      <c r="BB267" s="44"/>
      <c r="BC267" s="44"/>
      <c r="BD267" s="44"/>
      <c r="BE267" s="44"/>
      <c r="BF267" s="44"/>
      <c r="BG267" s="30"/>
      <c r="BH267" s="273"/>
      <c r="BI267" s="273"/>
      <c r="BJ267" s="273"/>
      <c r="BK267" s="31"/>
      <c r="BL267" s="30"/>
      <c r="BM267" s="273"/>
      <c r="BN267" s="273"/>
      <c r="BO267" s="273"/>
      <c r="BP267" s="273"/>
      <c r="BQ267" s="273"/>
      <c r="BR267" s="273"/>
      <c r="BS267" s="273"/>
      <c r="BT267" s="31"/>
      <c r="BU267" s="30"/>
      <c r="BV267" s="273"/>
      <c r="BW267" s="273"/>
      <c r="BX267" s="273"/>
      <c r="BY267" s="273"/>
      <c r="BZ267" s="273"/>
      <c r="CA267" s="369"/>
      <c r="CB267" s="30"/>
      <c r="CC267" s="273"/>
      <c r="CD267" s="273"/>
      <c r="CE267" s="273"/>
      <c r="CF267" s="273"/>
      <c r="CG267" s="273"/>
      <c r="CH267" s="273"/>
      <c r="CI267" s="31"/>
      <c r="CJ267" s="95"/>
      <c r="CK267" s="13"/>
      <c r="CL267" s="72"/>
      <c r="CM267" s="72"/>
      <c r="CN267" s="72"/>
      <c r="CO267" s="80"/>
      <c r="CP267" s="545"/>
      <c r="CQ267" s="273"/>
      <c r="CR267" s="273"/>
      <c r="CS267" s="31"/>
      <c r="CT267" s="81"/>
      <c r="CU267" s="1"/>
      <c r="CV267" s="1"/>
      <c r="CW267" s="82"/>
      <c r="CX267" s="99"/>
      <c r="CY267" s="319"/>
      <c r="CZ267" s="319"/>
      <c r="DA267" s="319"/>
      <c r="DB267" s="319"/>
      <c r="DC267" s="319"/>
    </row>
    <row r="268" spans="1:107" ht="15" customHeight="1">
      <c r="A268" s="61"/>
      <c r="B268" s="12"/>
      <c r="C268" s="20"/>
      <c r="D268" s="104"/>
      <c r="E268" s="108"/>
      <c r="F268" s="30"/>
      <c r="G268" s="273"/>
      <c r="H268" s="273"/>
      <c r="I268" s="44"/>
      <c r="J268" s="44"/>
      <c r="K268" s="44"/>
      <c r="L268" s="50"/>
      <c r="M268" s="50"/>
      <c r="N268" s="44"/>
      <c r="O268" s="44"/>
      <c r="P268" s="44"/>
      <c r="Q268" s="44"/>
      <c r="R268" s="44"/>
      <c r="S268" s="44"/>
      <c r="T268" s="44"/>
      <c r="U268" s="30"/>
      <c r="V268" s="273"/>
      <c r="W268" s="273"/>
      <c r="X268" s="44"/>
      <c r="Y268" s="44"/>
      <c r="Z268" s="44"/>
      <c r="AA268" s="44"/>
      <c r="AB268" s="44"/>
      <c r="AC268" s="44"/>
      <c r="AD268" s="44"/>
      <c r="AE268" s="44"/>
      <c r="AF268" s="44"/>
      <c r="AG268" s="30"/>
      <c r="AH268" s="273"/>
      <c r="AI268" s="273"/>
      <c r="AJ268" s="273"/>
      <c r="AK268" s="44"/>
      <c r="AL268" s="44"/>
      <c r="AM268" s="44"/>
      <c r="AN268" s="44"/>
      <c r="AO268" s="44"/>
      <c r="AP268" s="44"/>
      <c r="AQ268" s="44"/>
      <c r="AR268" s="44"/>
      <c r="AS268" s="44"/>
      <c r="AT268" s="30"/>
      <c r="AU268" s="273"/>
      <c r="AV268" s="273"/>
      <c r="AW268" s="273"/>
      <c r="AX268" s="44"/>
      <c r="AY268" s="44"/>
      <c r="AZ268" s="44"/>
      <c r="BA268" s="44"/>
      <c r="BB268" s="44"/>
      <c r="BC268" s="44"/>
      <c r="BD268" s="44"/>
      <c r="BE268" s="44"/>
      <c r="BF268" s="44"/>
      <c r="BG268" s="30"/>
      <c r="BH268" s="273"/>
      <c r="BI268" s="273"/>
      <c r="BJ268" s="273"/>
      <c r="BK268" s="31"/>
      <c r="BL268" s="30"/>
      <c r="BM268" s="273"/>
      <c r="BN268" s="273"/>
      <c r="BO268" s="273"/>
      <c r="BP268" s="273"/>
      <c r="BQ268" s="273"/>
      <c r="BR268" s="273"/>
      <c r="BS268" s="273"/>
      <c r="BT268" s="31"/>
      <c r="BU268" s="30"/>
      <c r="BV268" s="273"/>
      <c r="BW268" s="273"/>
      <c r="BX268" s="273"/>
      <c r="BY268" s="273"/>
      <c r="BZ268" s="273"/>
      <c r="CA268" s="369"/>
      <c r="CB268" s="30"/>
      <c r="CC268" s="273"/>
      <c r="CD268" s="273"/>
      <c r="CE268" s="273"/>
      <c r="CF268" s="273"/>
      <c r="CG268" s="273"/>
      <c r="CH268" s="273"/>
      <c r="CI268" s="31"/>
      <c r="CJ268" s="95"/>
      <c r="CK268" s="13"/>
      <c r="CL268" s="72"/>
      <c r="CM268" s="72"/>
      <c r="CN268" s="72"/>
      <c r="CO268" s="80"/>
      <c r="CP268" s="545"/>
      <c r="CQ268" s="273"/>
      <c r="CR268" s="273"/>
      <c r="CS268" s="31"/>
      <c r="CT268" s="81"/>
      <c r="CU268" s="1"/>
      <c r="CV268" s="1"/>
      <c r="CW268" s="82"/>
      <c r="CX268" s="99"/>
      <c r="CY268" s="319"/>
      <c r="CZ268" s="319"/>
      <c r="DA268" s="319"/>
      <c r="DB268" s="319"/>
      <c r="DC268" s="319"/>
    </row>
    <row r="269" spans="1:107" s="299" customFormat="1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s="299" customFormat="1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s="299" customFormat="1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s="299" customFormat="1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61"/>
      <c r="B273" s="12"/>
      <c r="C273" s="20"/>
      <c r="D273" s="104"/>
      <c r="E273" s="108"/>
      <c r="F273" s="30"/>
      <c r="G273" s="273"/>
      <c r="H273" s="273"/>
      <c r="I273" s="44"/>
      <c r="J273" s="44"/>
      <c r="K273" s="44"/>
      <c r="L273" s="50"/>
      <c r="M273" s="50"/>
      <c r="N273" s="44"/>
      <c r="O273" s="44"/>
      <c r="P273" s="44"/>
      <c r="Q273" s="44"/>
      <c r="R273" s="44"/>
      <c r="S273" s="44"/>
      <c r="T273" s="44"/>
      <c r="U273" s="30"/>
      <c r="V273" s="273"/>
      <c r="W273" s="273"/>
      <c r="X273" s="44"/>
      <c r="Y273" s="44"/>
      <c r="Z273" s="44"/>
      <c r="AA273" s="44"/>
      <c r="AB273" s="44"/>
      <c r="AC273" s="44"/>
      <c r="AD273" s="44"/>
      <c r="AE273" s="44"/>
      <c r="AF273" s="44"/>
      <c r="AG273" s="30"/>
      <c r="AH273" s="273"/>
      <c r="AI273" s="273"/>
      <c r="AJ273" s="273"/>
      <c r="AK273" s="44"/>
      <c r="AL273" s="44"/>
      <c r="AM273" s="44"/>
      <c r="AN273" s="44"/>
      <c r="AO273" s="44"/>
      <c r="AP273" s="44"/>
      <c r="AQ273" s="44"/>
      <c r="AR273" s="44"/>
      <c r="AS273" s="44"/>
      <c r="AT273" s="30"/>
      <c r="AU273" s="273"/>
      <c r="AV273" s="273"/>
      <c r="AW273" s="273"/>
      <c r="AX273" s="44"/>
      <c r="AY273" s="44"/>
      <c r="AZ273" s="44"/>
      <c r="BA273" s="44"/>
      <c r="BB273" s="44"/>
      <c r="BC273" s="44"/>
      <c r="BD273" s="44"/>
      <c r="BE273" s="44"/>
      <c r="BF273" s="44"/>
      <c r="BG273" s="30"/>
      <c r="BH273" s="273"/>
      <c r="BI273" s="273"/>
      <c r="BJ273" s="273"/>
      <c r="BK273" s="31"/>
      <c r="BL273" s="30"/>
      <c r="BM273" s="273"/>
      <c r="BN273" s="273"/>
      <c r="BO273" s="273"/>
      <c r="BP273" s="273"/>
      <c r="BQ273" s="273"/>
      <c r="BR273" s="273"/>
      <c r="BS273" s="273"/>
      <c r="BT273" s="31"/>
      <c r="BU273" s="30"/>
      <c r="BV273" s="273"/>
      <c r="BW273" s="273"/>
      <c r="BX273" s="273"/>
      <c r="BY273" s="273"/>
      <c r="BZ273" s="273"/>
      <c r="CA273" s="369"/>
      <c r="CB273" s="30"/>
      <c r="CC273" s="273"/>
      <c r="CD273" s="273"/>
      <c r="CE273" s="273"/>
      <c r="CF273" s="273"/>
      <c r="CG273" s="273"/>
      <c r="CH273" s="273"/>
      <c r="CI273" s="31"/>
      <c r="CJ273" s="95"/>
      <c r="CK273" s="13"/>
      <c r="CL273" s="72"/>
      <c r="CM273" s="72"/>
      <c r="CN273" s="72"/>
      <c r="CO273" s="80"/>
      <c r="CP273" s="273"/>
      <c r="CQ273" s="273"/>
      <c r="CR273" s="273"/>
      <c r="CS273" s="31"/>
      <c r="CT273" s="81"/>
      <c r="CU273" s="1"/>
      <c r="CV273" s="1"/>
      <c r="CW273" s="82"/>
      <c r="CX273" s="99"/>
      <c r="CY273" s="319"/>
      <c r="CZ273" s="319"/>
      <c r="DA273" s="319"/>
      <c r="DB273" s="319"/>
      <c r="DC273" s="319"/>
    </row>
    <row r="274" spans="1:107" ht="15" customHeight="1">
      <c r="A274" s="61"/>
      <c r="B274" s="12"/>
      <c r="C274" s="20"/>
      <c r="D274" s="104"/>
      <c r="E274" s="108"/>
      <c r="F274" s="30"/>
      <c r="G274" s="273"/>
      <c r="H274" s="273"/>
      <c r="I274" s="44"/>
      <c r="J274" s="44"/>
      <c r="K274" s="44"/>
      <c r="L274" s="50"/>
      <c r="M274" s="50"/>
      <c r="N274" s="44"/>
      <c r="O274" s="44"/>
      <c r="P274" s="44"/>
      <c r="Q274" s="44"/>
      <c r="R274" s="44"/>
      <c r="S274" s="44"/>
      <c r="T274" s="44"/>
      <c r="U274" s="30"/>
      <c r="V274" s="273"/>
      <c r="W274" s="273"/>
      <c r="X274" s="44"/>
      <c r="Y274" s="44"/>
      <c r="Z274" s="44"/>
      <c r="AA274" s="44"/>
      <c r="AB274" s="44"/>
      <c r="AC274" s="44"/>
      <c r="AD274" s="44"/>
      <c r="AE274" s="44"/>
      <c r="AF274" s="44"/>
      <c r="AG274" s="30"/>
      <c r="AH274" s="273"/>
      <c r="AI274" s="273"/>
      <c r="AJ274" s="273"/>
      <c r="AK274" s="44"/>
      <c r="AL274" s="44"/>
      <c r="AM274" s="44"/>
      <c r="AN274" s="44"/>
      <c r="AO274" s="44"/>
      <c r="AP274" s="44"/>
      <c r="AQ274" s="44"/>
      <c r="AR274" s="44"/>
      <c r="AS274" s="44"/>
      <c r="AT274" s="30"/>
      <c r="AU274" s="273"/>
      <c r="AV274" s="273"/>
      <c r="AW274" s="273"/>
      <c r="AX274" s="44"/>
      <c r="AY274" s="44"/>
      <c r="AZ274" s="44"/>
      <c r="BA274" s="44"/>
      <c r="BB274" s="44"/>
      <c r="BC274" s="44"/>
      <c r="BD274" s="44"/>
      <c r="BE274" s="44"/>
      <c r="BF274" s="44"/>
      <c r="BG274" s="30"/>
      <c r="BH274" s="273"/>
      <c r="BI274" s="273"/>
      <c r="BJ274" s="273"/>
      <c r="BK274" s="31"/>
      <c r="BL274" s="30"/>
      <c r="BM274" s="273"/>
      <c r="BN274" s="273"/>
      <c r="BO274" s="273"/>
      <c r="BP274" s="273"/>
      <c r="BQ274" s="273"/>
      <c r="BR274" s="273"/>
      <c r="BS274" s="273"/>
      <c r="BT274" s="31"/>
      <c r="BU274" s="30"/>
      <c r="BV274" s="273"/>
      <c r="BW274" s="273"/>
      <c r="BX274" s="273"/>
      <c r="BY274" s="273"/>
      <c r="BZ274" s="273"/>
      <c r="CA274" s="369"/>
      <c r="CB274" s="30"/>
      <c r="CC274" s="273"/>
      <c r="CD274" s="273"/>
      <c r="CE274" s="273"/>
      <c r="CF274" s="273"/>
      <c r="CG274" s="273"/>
      <c r="CH274" s="273"/>
      <c r="CI274" s="31"/>
      <c r="CJ274" s="95"/>
      <c r="CK274" s="13"/>
      <c r="CL274" s="72"/>
      <c r="CM274" s="72"/>
      <c r="CN274" s="72"/>
      <c r="CO274" s="80"/>
      <c r="CP274" s="273"/>
      <c r="CQ274" s="273"/>
      <c r="CR274" s="273"/>
      <c r="CS274" s="31"/>
      <c r="CT274" s="81"/>
      <c r="CU274" s="1"/>
      <c r="CV274" s="1"/>
      <c r="CW274" s="82"/>
      <c r="CX274" s="99"/>
      <c r="CY274" s="319"/>
      <c r="CZ274" s="319"/>
      <c r="DA274" s="319"/>
      <c r="DB274" s="319"/>
      <c r="DC274" s="319"/>
    </row>
    <row r="275" spans="1:107" ht="15" customHeight="1">
      <c r="A275" s="61"/>
      <c r="B275" s="12"/>
      <c r="C275" s="20"/>
      <c r="D275" s="104"/>
      <c r="E275" s="108"/>
      <c r="F275" s="30"/>
      <c r="G275" s="273"/>
      <c r="H275" s="273"/>
      <c r="I275" s="44"/>
      <c r="J275" s="44"/>
      <c r="K275" s="44"/>
      <c r="L275" s="50"/>
      <c r="M275" s="50"/>
      <c r="N275" s="44"/>
      <c r="O275" s="44"/>
      <c r="P275" s="44"/>
      <c r="Q275" s="44"/>
      <c r="R275" s="44"/>
      <c r="S275" s="44"/>
      <c r="T275" s="44"/>
      <c r="U275" s="30"/>
      <c r="V275" s="273"/>
      <c r="W275" s="273"/>
      <c r="X275" s="44"/>
      <c r="Y275" s="44"/>
      <c r="Z275" s="44"/>
      <c r="AA275" s="44"/>
      <c r="AB275" s="44"/>
      <c r="AC275" s="44"/>
      <c r="AD275" s="44"/>
      <c r="AE275" s="44"/>
      <c r="AF275" s="44"/>
      <c r="AG275" s="30"/>
      <c r="AH275" s="273"/>
      <c r="AI275" s="273"/>
      <c r="AJ275" s="273"/>
      <c r="AK275" s="44"/>
      <c r="AL275" s="44"/>
      <c r="AM275" s="44"/>
      <c r="AN275" s="44"/>
      <c r="AO275" s="44"/>
      <c r="AP275" s="44"/>
      <c r="AQ275" s="44"/>
      <c r="AR275" s="44"/>
      <c r="AS275" s="44"/>
      <c r="AT275" s="30"/>
      <c r="AU275" s="273"/>
      <c r="AV275" s="273"/>
      <c r="AW275" s="273"/>
      <c r="AX275" s="44"/>
      <c r="AY275" s="44"/>
      <c r="AZ275" s="44"/>
      <c r="BA275" s="44"/>
      <c r="BB275" s="44"/>
      <c r="BC275" s="44"/>
      <c r="BD275" s="44"/>
      <c r="BE275" s="44"/>
      <c r="BF275" s="44"/>
      <c r="BG275" s="30"/>
      <c r="BH275" s="273"/>
      <c r="BI275" s="273"/>
      <c r="BJ275" s="273"/>
      <c r="BK275" s="31"/>
      <c r="BL275" s="30"/>
      <c r="BM275" s="273"/>
      <c r="BN275" s="273"/>
      <c r="BO275" s="273"/>
      <c r="BP275" s="273"/>
      <c r="BQ275" s="273"/>
      <c r="BR275" s="273"/>
      <c r="BS275" s="273"/>
      <c r="BT275" s="31"/>
      <c r="BU275" s="30"/>
      <c r="BV275" s="273"/>
      <c r="BW275" s="273"/>
      <c r="BX275" s="273"/>
      <c r="BY275" s="273"/>
      <c r="BZ275" s="273"/>
      <c r="CA275" s="369"/>
      <c r="CB275" s="30"/>
      <c r="CC275" s="273"/>
      <c r="CD275" s="273"/>
      <c r="CE275" s="273"/>
      <c r="CF275" s="273"/>
      <c r="CG275" s="273"/>
      <c r="CH275" s="273"/>
      <c r="CI275" s="31"/>
      <c r="CJ275" s="95"/>
      <c r="CK275" s="13"/>
      <c r="CL275" s="72"/>
      <c r="CM275" s="72"/>
      <c r="CN275" s="72"/>
      <c r="CO275" s="80"/>
      <c r="CP275" s="273"/>
      <c r="CQ275" s="273"/>
      <c r="CR275" s="273"/>
      <c r="CS275" s="31"/>
      <c r="CT275" s="81"/>
      <c r="CU275" s="1"/>
      <c r="CV275" s="1"/>
      <c r="CW275" s="82"/>
      <c r="CX275" s="99"/>
      <c r="CY275" s="319"/>
      <c r="CZ275" s="319"/>
      <c r="DA275" s="319"/>
      <c r="DB275" s="319"/>
      <c r="DC275" s="319"/>
    </row>
    <row r="276" spans="1:107" ht="15" customHeight="1">
      <c r="A276" s="61"/>
      <c r="B276" s="12"/>
      <c r="C276" s="20"/>
      <c r="D276" s="104"/>
      <c r="E276" s="108"/>
      <c r="F276" s="30"/>
      <c r="G276" s="273"/>
      <c r="H276" s="273"/>
      <c r="I276" s="44"/>
      <c r="J276" s="44"/>
      <c r="K276" s="44"/>
      <c r="L276" s="50"/>
      <c r="M276" s="50"/>
      <c r="N276" s="44"/>
      <c r="O276" s="44"/>
      <c r="P276" s="44"/>
      <c r="Q276" s="44"/>
      <c r="R276" s="44"/>
      <c r="S276" s="44"/>
      <c r="T276" s="44"/>
      <c r="U276" s="30"/>
      <c r="V276" s="273"/>
      <c r="W276" s="273"/>
      <c r="X276" s="44"/>
      <c r="Y276" s="44"/>
      <c r="Z276" s="44"/>
      <c r="AA276" s="44"/>
      <c r="AB276" s="44"/>
      <c r="AC276" s="44"/>
      <c r="AD276" s="44"/>
      <c r="AE276" s="44"/>
      <c r="AF276" s="44"/>
      <c r="AG276" s="30"/>
      <c r="AH276" s="273"/>
      <c r="AI276" s="273"/>
      <c r="AJ276" s="273"/>
      <c r="AK276" s="44"/>
      <c r="AL276" s="44"/>
      <c r="AM276" s="44"/>
      <c r="AN276" s="44"/>
      <c r="AO276" s="44"/>
      <c r="AP276" s="44"/>
      <c r="AQ276" s="44"/>
      <c r="AR276" s="44"/>
      <c r="AS276" s="44"/>
      <c r="AT276" s="30"/>
      <c r="AU276" s="273"/>
      <c r="AV276" s="273"/>
      <c r="AW276" s="273"/>
      <c r="AX276" s="44"/>
      <c r="AY276" s="44"/>
      <c r="AZ276" s="44"/>
      <c r="BA276" s="44"/>
      <c r="BB276" s="44"/>
      <c r="BC276" s="44"/>
      <c r="BD276" s="44"/>
      <c r="BE276" s="44"/>
      <c r="BF276" s="44"/>
      <c r="BG276" s="30"/>
      <c r="BH276" s="273"/>
      <c r="BI276" s="273"/>
      <c r="BJ276" s="273"/>
      <c r="BK276" s="31"/>
      <c r="BL276" s="30"/>
      <c r="BM276" s="273"/>
      <c r="BN276" s="273"/>
      <c r="BO276" s="273"/>
      <c r="BP276" s="273"/>
      <c r="BQ276" s="273"/>
      <c r="BR276" s="273"/>
      <c r="BS276" s="273"/>
      <c r="BT276" s="31"/>
      <c r="BU276" s="30"/>
      <c r="BV276" s="273"/>
      <c r="BW276" s="273"/>
      <c r="BX276" s="273"/>
      <c r="BY276" s="273"/>
      <c r="BZ276" s="273"/>
      <c r="CA276" s="369"/>
      <c r="CB276" s="30"/>
      <c r="CC276" s="273"/>
      <c r="CD276" s="273"/>
      <c r="CE276" s="273"/>
      <c r="CF276" s="273"/>
      <c r="CG276" s="273"/>
      <c r="CH276" s="273"/>
      <c r="CI276" s="31"/>
      <c r="CJ276" s="95"/>
      <c r="CK276" s="13"/>
      <c r="CL276" s="72"/>
      <c r="CM276" s="72"/>
      <c r="CN276" s="72"/>
      <c r="CO276" s="80"/>
      <c r="CP276" s="273"/>
      <c r="CQ276" s="273"/>
      <c r="CR276" s="273"/>
      <c r="CS276" s="31"/>
      <c r="CT276" s="81"/>
      <c r="CU276" s="1"/>
      <c r="CV276" s="1"/>
      <c r="CW276" s="82"/>
      <c r="CX276" s="99"/>
      <c r="CY276" s="319"/>
      <c r="CZ276" s="319"/>
      <c r="DA276" s="319"/>
      <c r="DB276" s="319"/>
      <c r="DC276" s="319"/>
    </row>
    <row r="277" spans="1:107" s="299" customFormat="1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s="299" customFormat="1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s="299" customFormat="1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s="299" customFormat="1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s="299" customFormat="1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s="299" customFormat="1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s="299" customFormat="1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s="299" customFormat="1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s="299" customFormat="1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s="299" customFormat="1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s="299" customFormat="1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s="299" customFormat="1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s="299" customFormat="1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s="299" customFormat="1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s="299" customFormat="1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s="299" customFormat="1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s="299" customFormat="1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s="299" customFormat="1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s="299" customFormat="1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s="299" customFormat="1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s="299" customFormat="1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s="299" customFormat="1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s="299" customFormat="1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s="299" customFormat="1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s="299" customFormat="1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s="299" customFormat="1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s="299" customFormat="1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s="299" customFormat="1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s="299" customFormat="1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s="299" customFormat="1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s="299" customFormat="1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s="299" customFormat="1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s="299" customFormat="1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s="299" customFormat="1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s="299" customFormat="1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s="299" customFormat="1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s="299" customFormat="1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s="299" customFormat="1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s="299" customFormat="1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s="299" customFormat="1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s="299" customFormat="1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s="299" customFormat="1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s="299" customFormat="1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s="299" customFormat="1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s="299" customFormat="1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s="299" customFormat="1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s="299" customFormat="1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s="299" customFormat="1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s="299" customFormat="1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s="299" customFormat="1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s="299" customFormat="1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s="299" customFormat="1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s="299" customFormat="1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61"/>
      <c r="B330" s="12"/>
      <c r="C330" s="20"/>
      <c r="D330" s="104"/>
      <c r="E330" s="108"/>
      <c r="F330" s="30"/>
      <c r="G330" s="273"/>
      <c r="H330" s="273"/>
      <c r="I330" s="44"/>
      <c r="J330" s="44"/>
      <c r="K330" s="44"/>
      <c r="L330" s="50"/>
      <c r="M330" s="50"/>
      <c r="N330" s="44"/>
      <c r="O330" s="44"/>
      <c r="P330" s="44"/>
      <c r="Q330" s="44"/>
      <c r="R330" s="44"/>
      <c r="S330" s="44"/>
      <c r="T330" s="44"/>
      <c r="U330" s="30"/>
      <c r="V330" s="273"/>
      <c r="W330" s="273"/>
      <c r="X330" s="44"/>
      <c r="Y330" s="44"/>
      <c r="Z330" s="44"/>
      <c r="AA330" s="44"/>
      <c r="AB330" s="44"/>
      <c r="AC330" s="44"/>
      <c r="AD330" s="44"/>
      <c r="AE330" s="44"/>
      <c r="AF330" s="44"/>
      <c r="AG330" s="30"/>
      <c r="AH330" s="273"/>
      <c r="AI330" s="273"/>
      <c r="AJ330" s="273"/>
      <c r="AK330" s="44"/>
      <c r="AL330" s="44"/>
      <c r="AM330" s="44"/>
      <c r="AN330" s="44"/>
      <c r="AO330" s="44"/>
      <c r="AP330" s="44"/>
      <c r="AQ330" s="44"/>
      <c r="AR330" s="44"/>
      <c r="AS330" s="44"/>
      <c r="AT330" s="30"/>
      <c r="AU330" s="273"/>
      <c r="AV330" s="273"/>
      <c r="AW330" s="273"/>
      <c r="AX330" s="44"/>
      <c r="AY330" s="44"/>
      <c r="AZ330" s="44"/>
      <c r="BA330" s="44"/>
      <c r="BB330" s="44"/>
      <c r="BC330" s="44"/>
      <c r="BD330" s="44"/>
      <c r="BE330" s="44"/>
      <c r="BF330" s="44"/>
      <c r="BG330" s="30"/>
      <c r="BH330" s="273"/>
      <c r="BI330" s="273"/>
      <c r="BJ330" s="273"/>
      <c r="BK330" s="31"/>
      <c r="BL330" s="30"/>
      <c r="BM330" s="273"/>
      <c r="BN330" s="273"/>
      <c r="BO330" s="273"/>
      <c r="BP330" s="273"/>
      <c r="BQ330" s="273"/>
      <c r="BR330" s="273"/>
      <c r="BS330" s="273"/>
      <c r="BT330" s="31"/>
      <c r="BU330" s="30"/>
      <c r="BV330" s="273"/>
      <c r="BW330" s="273"/>
      <c r="BX330" s="273"/>
      <c r="BY330" s="273"/>
      <c r="BZ330" s="273"/>
      <c r="CA330" s="369"/>
      <c r="CB330" s="30"/>
      <c r="CC330" s="273"/>
      <c r="CD330" s="273"/>
      <c r="CE330" s="273"/>
      <c r="CF330" s="273"/>
      <c r="CG330" s="273"/>
      <c r="CH330" s="273"/>
      <c r="CI330" s="31"/>
      <c r="CJ330" s="95"/>
      <c r="CK330" s="13"/>
      <c r="CL330" s="72"/>
      <c r="CM330" s="72"/>
      <c r="CN330" s="72"/>
      <c r="CO330" s="343"/>
      <c r="CP330" s="545"/>
      <c r="CQ330" s="545"/>
      <c r="CR330" s="545"/>
      <c r="CS330" s="340"/>
      <c r="CT330" s="81"/>
      <c r="CU330" s="1"/>
      <c r="CV330" s="1"/>
      <c r="CW330" s="82"/>
      <c r="CX330" s="99"/>
      <c r="CY330" s="319"/>
      <c r="CZ330" s="319"/>
      <c r="DA330" s="319"/>
      <c r="DB330" s="319"/>
      <c r="DC330" s="319"/>
    </row>
    <row r="331" spans="1:107" ht="15.75">
      <c r="A331" s="61"/>
      <c r="B331" s="12"/>
      <c r="C331" s="20"/>
      <c r="D331" s="104"/>
      <c r="E331" s="108"/>
      <c r="F331" s="30"/>
      <c r="G331" s="273"/>
      <c r="H331" s="273"/>
      <c r="I331" s="44"/>
      <c r="J331" s="44"/>
      <c r="K331" s="44"/>
      <c r="L331" s="50"/>
      <c r="M331" s="50"/>
      <c r="N331" s="44"/>
      <c r="O331" s="44"/>
      <c r="P331" s="44"/>
      <c r="Q331" s="44"/>
      <c r="R331" s="44"/>
      <c r="S331" s="44"/>
      <c r="T331" s="44"/>
      <c r="U331" s="30"/>
      <c r="V331" s="273"/>
      <c r="W331" s="273"/>
      <c r="X331" s="44"/>
      <c r="Y331" s="44"/>
      <c r="Z331" s="44"/>
      <c r="AA331" s="44"/>
      <c r="AB331" s="44"/>
      <c r="AC331" s="44"/>
      <c r="AD331" s="44"/>
      <c r="AE331" s="44"/>
      <c r="AF331" s="44"/>
      <c r="AG331" s="30"/>
      <c r="AH331" s="273"/>
      <c r="AI331" s="273"/>
      <c r="AJ331" s="273"/>
      <c r="AK331" s="44"/>
      <c r="AL331" s="44"/>
      <c r="AM331" s="44"/>
      <c r="AN331" s="44"/>
      <c r="AO331" s="44"/>
      <c r="AP331" s="44"/>
      <c r="AQ331" s="44"/>
      <c r="AR331" s="44"/>
      <c r="AS331" s="44"/>
      <c r="AT331" s="30"/>
      <c r="AU331" s="273"/>
      <c r="AV331" s="273"/>
      <c r="AW331" s="273"/>
      <c r="AX331" s="44"/>
      <c r="AY331" s="44"/>
      <c r="AZ331" s="44"/>
      <c r="BA331" s="44"/>
      <c r="BB331" s="44"/>
      <c r="BC331" s="44"/>
      <c r="BD331" s="44"/>
      <c r="BE331" s="44"/>
      <c r="BF331" s="44"/>
      <c r="BG331" s="30"/>
      <c r="BH331" s="273"/>
      <c r="BI331" s="273"/>
      <c r="BJ331" s="273"/>
      <c r="BK331" s="31"/>
      <c r="BL331" s="30"/>
      <c r="BM331" s="273"/>
      <c r="BN331" s="273"/>
      <c r="BO331" s="273"/>
      <c r="BP331" s="273"/>
      <c r="BQ331" s="273"/>
      <c r="BR331" s="273"/>
      <c r="BS331" s="273"/>
      <c r="BT331" s="31"/>
      <c r="BU331" s="30"/>
      <c r="BV331" s="273"/>
      <c r="BW331" s="273"/>
      <c r="BX331" s="273"/>
      <c r="BY331" s="273"/>
      <c r="BZ331" s="273"/>
      <c r="CA331" s="369"/>
      <c r="CB331" s="30"/>
      <c r="CC331" s="273"/>
      <c r="CD331" s="273"/>
      <c r="CE331" s="273"/>
      <c r="CF331" s="273"/>
      <c r="CG331" s="273"/>
      <c r="CH331" s="273"/>
      <c r="CI331" s="31"/>
      <c r="CJ331" s="95"/>
      <c r="CK331" s="13"/>
      <c r="CL331" s="72"/>
      <c r="CM331" s="72"/>
      <c r="CN331" s="72"/>
      <c r="CO331" s="343"/>
      <c r="CP331" s="545"/>
      <c r="CQ331" s="545"/>
      <c r="CR331" s="545"/>
      <c r="CS331" s="340"/>
      <c r="CT331" s="81"/>
      <c r="CU331" s="1"/>
      <c r="CV331" s="1"/>
      <c r="CW331" s="82"/>
      <c r="CX331" s="99"/>
      <c r="CY331" s="319"/>
      <c r="CZ331" s="319"/>
      <c r="DA331" s="319"/>
      <c r="DB331" s="319"/>
      <c r="DC331" s="319"/>
    </row>
    <row r="332" spans="1:107" ht="15.75">
      <c r="A332" s="61"/>
      <c r="B332" s="12"/>
      <c r="C332" s="20"/>
      <c r="D332" s="104"/>
      <c r="E332" s="108"/>
      <c r="F332" s="30"/>
      <c r="G332" s="273"/>
      <c r="H332" s="273"/>
      <c r="I332" s="44"/>
      <c r="J332" s="44"/>
      <c r="K332" s="44"/>
      <c r="L332" s="50"/>
      <c r="M332" s="50"/>
      <c r="N332" s="44"/>
      <c r="O332" s="44"/>
      <c r="P332" s="44"/>
      <c r="Q332" s="44"/>
      <c r="R332" s="44"/>
      <c r="S332" s="44"/>
      <c r="T332" s="44"/>
      <c r="U332" s="30"/>
      <c r="V332" s="273"/>
      <c r="W332" s="273"/>
      <c r="X332" s="44"/>
      <c r="Y332" s="44"/>
      <c r="Z332" s="44"/>
      <c r="AA332" s="44"/>
      <c r="AB332" s="44"/>
      <c r="AC332" s="44"/>
      <c r="AD332" s="44"/>
      <c r="AE332" s="44"/>
      <c r="AF332" s="44"/>
      <c r="AG332" s="30"/>
      <c r="AH332" s="273"/>
      <c r="AI332" s="273"/>
      <c r="AJ332" s="273"/>
      <c r="AK332" s="44"/>
      <c r="AL332" s="44"/>
      <c r="AM332" s="44"/>
      <c r="AN332" s="44"/>
      <c r="AO332" s="44"/>
      <c r="AP332" s="44"/>
      <c r="AQ332" s="44"/>
      <c r="AR332" s="44"/>
      <c r="AS332" s="44"/>
      <c r="AT332" s="30"/>
      <c r="AU332" s="273"/>
      <c r="AV332" s="273"/>
      <c r="AW332" s="273"/>
      <c r="AX332" s="44"/>
      <c r="AY332" s="44"/>
      <c r="AZ332" s="44"/>
      <c r="BA332" s="44"/>
      <c r="BB332" s="44"/>
      <c r="BC332" s="44"/>
      <c r="BD332" s="44"/>
      <c r="BE332" s="44"/>
      <c r="BF332" s="44"/>
      <c r="BG332" s="30"/>
      <c r="BH332" s="273"/>
      <c r="BI332" s="273"/>
      <c r="BJ332" s="273"/>
      <c r="BK332" s="31"/>
      <c r="BL332" s="30"/>
      <c r="BM332" s="273"/>
      <c r="BN332" s="273"/>
      <c r="BO332" s="273"/>
      <c r="BP332" s="273"/>
      <c r="BQ332" s="273"/>
      <c r="BR332" s="273"/>
      <c r="BS332" s="273"/>
      <c r="BT332" s="31"/>
      <c r="BU332" s="30"/>
      <c r="BV332" s="273"/>
      <c r="BW332" s="273"/>
      <c r="BX332" s="273"/>
      <c r="BY332" s="273"/>
      <c r="BZ332" s="273"/>
      <c r="CA332" s="369"/>
      <c r="CB332" s="30"/>
      <c r="CC332" s="273"/>
      <c r="CD332" s="273"/>
      <c r="CE332" s="273"/>
      <c r="CF332" s="273"/>
      <c r="CG332" s="273"/>
      <c r="CH332" s="273"/>
      <c r="CI332" s="31"/>
      <c r="CJ332" s="95"/>
      <c r="CK332" s="13"/>
      <c r="CL332" s="72"/>
      <c r="CM332" s="72"/>
      <c r="CN332" s="72"/>
      <c r="CO332" s="343"/>
      <c r="CP332" s="545"/>
      <c r="CQ332" s="545"/>
      <c r="CR332" s="545"/>
      <c r="CS332" s="340"/>
      <c r="CT332" s="81"/>
      <c r="CU332" s="1"/>
      <c r="CV332" s="1"/>
      <c r="CW332" s="82"/>
      <c r="CX332" s="99"/>
      <c r="CY332" s="319"/>
      <c r="CZ332" s="319"/>
      <c r="DA332" s="319"/>
      <c r="DB332" s="319"/>
      <c r="DC332" s="319"/>
    </row>
    <row r="333" spans="1:107" s="299" customFormat="1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s="299" customFormat="1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61"/>
      <c r="B335" s="12"/>
      <c r="C335" s="20"/>
      <c r="D335" s="104"/>
      <c r="E335" s="108"/>
      <c r="F335" s="30"/>
      <c r="G335" s="273"/>
      <c r="H335" s="273"/>
      <c r="I335" s="44"/>
      <c r="J335" s="44"/>
      <c r="K335" s="44"/>
      <c r="L335" s="50"/>
      <c r="M335" s="50"/>
      <c r="N335" s="44"/>
      <c r="O335" s="44"/>
      <c r="P335" s="44"/>
      <c r="Q335" s="44"/>
      <c r="R335" s="44"/>
      <c r="S335" s="44"/>
      <c r="T335" s="44"/>
      <c r="U335" s="30"/>
      <c r="V335" s="273"/>
      <c r="W335" s="273"/>
      <c r="X335" s="44"/>
      <c r="Y335" s="44"/>
      <c r="Z335" s="44"/>
      <c r="AA335" s="44"/>
      <c r="AB335" s="44"/>
      <c r="AC335" s="44"/>
      <c r="AD335" s="44"/>
      <c r="AE335" s="44"/>
      <c r="AF335" s="44"/>
      <c r="AG335" s="30"/>
      <c r="AH335" s="273"/>
      <c r="AI335" s="273"/>
      <c r="AJ335" s="273"/>
      <c r="AK335" s="44"/>
      <c r="AL335" s="44"/>
      <c r="AM335" s="44"/>
      <c r="AN335" s="44"/>
      <c r="AO335" s="44"/>
      <c r="AP335" s="44"/>
      <c r="AQ335" s="44"/>
      <c r="AR335" s="44"/>
      <c r="AS335" s="44"/>
      <c r="AT335" s="30"/>
      <c r="AU335" s="273"/>
      <c r="AV335" s="273"/>
      <c r="AW335" s="273"/>
      <c r="AX335" s="44"/>
      <c r="AY335" s="44"/>
      <c r="AZ335" s="44"/>
      <c r="BA335" s="44"/>
      <c r="BB335" s="44"/>
      <c r="BC335" s="44"/>
      <c r="BD335" s="44"/>
      <c r="BE335" s="44"/>
      <c r="BF335" s="44"/>
      <c r="BG335" s="30"/>
      <c r="BH335" s="273"/>
      <c r="BI335" s="273"/>
      <c r="BJ335" s="273"/>
      <c r="BK335" s="31"/>
      <c r="BL335" s="30"/>
      <c r="BM335" s="273"/>
      <c r="BN335" s="273"/>
      <c r="BO335" s="273"/>
      <c r="BP335" s="273"/>
      <c r="BQ335" s="273"/>
      <c r="BR335" s="273"/>
      <c r="BS335" s="273"/>
      <c r="BT335" s="31"/>
      <c r="BU335" s="30"/>
      <c r="BV335" s="273"/>
      <c r="BW335" s="273"/>
      <c r="BX335" s="273"/>
      <c r="BY335" s="273"/>
      <c r="BZ335" s="273"/>
      <c r="CA335" s="369"/>
      <c r="CB335" s="30"/>
      <c r="CC335" s="273"/>
      <c r="CD335" s="273"/>
      <c r="CE335" s="273"/>
      <c r="CF335" s="273"/>
      <c r="CG335" s="273"/>
      <c r="CH335" s="273"/>
      <c r="CI335" s="31"/>
      <c r="CJ335" s="95"/>
      <c r="CK335" s="13"/>
      <c r="CL335" s="72"/>
      <c r="CM335" s="72"/>
      <c r="CN335" s="72"/>
      <c r="CO335" s="80"/>
      <c r="CP335" s="273"/>
      <c r="CQ335" s="273"/>
      <c r="CR335" s="273"/>
      <c r="CS335" s="31"/>
      <c r="CT335" s="81"/>
      <c r="CU335" s="1"/>
      <c r="CV335" s="1"/>
      <c r="CW335" s="82"/>
      <c r="CX335" s="99"/>
      <c r="CY335" s="319"/>
      <c r="CZ335" s="319"/>
      <c r="DA335" s="319"/>
      <c r="DB335" s="319"/>
      <c r="DC335" s="319"/>
    </row>
    <row r="336" spans="1:107" ht="15.75">
      <c r="A336" s="61"/>
      <c r="B336" s="12"/>
      <c r="C336" s="20"/>
      <c r="D336" s="104"/>
      <c r="E336" s="108"/>
      <c r="F336" s="30"/>
      <c r="G336" s="273"/>
      <c r="H336" s="273"/>
      <c r="I336" s="44"/>
      <c r="J336" s="44"/>
      <c r="K336" s="44"/>
      <c r="L336" s="50"/>
      <c r="M336" s="50"/>
      <c r="N336" s="44"/>
      <c r="O336" s="44"/>
      <c r="P336" s="44"/>
      <c r="Q336" s="44"/>
      <c r="R336" s="44"/>
      <c r="S336" s="44"/>
      <c r="T336" s="44"/>
      <c r="U336" s="30"/>
      <c r="V336" s="273"/>
      <c r="W336" s="273"/>
      <c r="X336" s="44"/>
      <c r="Y336" s="44"/>
      <c r="Z336" s="44"/>
      <c r="AA336" s="44"/>
      <c r="AB336" s="44"/>
      <c r="AC336" s="44"/>
      <c r="AD336" s="44"/>
      <c r="AE336" s="44"/>
      <c r="AF336" s="44"/>
      <c r="AG336" s="30"/>
      <c r="AH336" s="273"/>
      <c r="AI336" s="273"/>
      <c r="AJ336" s="273"/>
      <c r="AK336" s="44"/>
      <c r="AL336" s="44"/>
      <c r="AM336" s="44"/>
      <c r="AN336" s="44"/>
      <c r="AO336" s="44"/>
      <c r="AP336" s="44"/>
      <c r="AQ336" s="44"/>
      <c r="AR336" s="44"/>
      <c r="AS336" s="44"/>
      <c r="AT336" s="30"/>
      <c r="AU336" s="273"/>
      <c r="AV336" s="273"/>
      <c r="AW336" s="273"/>
      <c r="AX336" s="44"/>
      <c r="AY336" s="44"/>
      <c r="AZ336" s="44"/>
      <c r="BA336" s="44"/>
      <c r="BB336" s="44"/>
      <c r="BC336" s="44"/>
      <c r="BD336" s="44"/>
      <c r="BE336" s="44"/>
      <c r="BF336" s="44"/>
      <c r="BG336" s="30"/>
      <c r="BH336" s="273"/>
      <c r="BI336" s="273"/>
      <c r="BJ336" s="273"/>
      <c r="BK336" s="31"/>
      <c r="BL336" s="30"/>
      <c r="BM336" s="273"/>
      <c r="BN336" s="273"/>
      <c r="BO336" s="273"/>
      <c r="BP336" s="273"/>
      <c r="BQ336" s="273"/>
      <c r="BR336" s="273"/>
      <c r="BS336" s="273"/>
      <c r="BT336" s="31"/>
      <c r="BU336" s="30"/>
      <c r="BV336" s="273"/>
      <c r="BW336" s="273"/>
      <c r="BX336" s="273"/>
      <c r="BY336" s="273"/>
      <c r="BZ336" s="273"/>
      <c r="CA336" s="369"/>
      <c r="CB336" s="30"/>
      <c r="CC336" s="273"/>
      <c r="CD336" s="273"/>
      <c r="CE336" s="273"/>
      <c r="CF336" s="273"/>
      <c r="CG336" s="273"/>
      <c r="CH336" s="273"/>
      <c r="CI336" s="31"/>
      <c r="CJ336" s="95"/>
      <c r="CK336" s="13"/>
      <c r="CL336" s="72"/>
      <c r="CM336" s="72"/>
      <c r="CN336" s="72"/>
      <c r="CO336" s="80"/>
      <c r="CP336" s="273"/>
      <c r="CQ336" s="273"/>
      <c r="CR336" s="273"/>
      <c r="CS336" s="31"/>
      <c r="CT336" s="81"/>
      <c r="CU336" s="1"/>
      <c r="CV336" s="1"/>
      <c r="CW336" s="82"/>
      <c r="CX336" s="99"/>
      <c r="CY336" s="319"/>
      <c r="CZ336" s="319"/>
      <c r="DA336" s="319"/>
      <c r="DB336" s="319"/>
      <c r="DC336" s="319"/>
    </row>
    <row r="337" spans="1:107" ht="15" customHeight="1">
      <c r="A337" s="61"/>
      <c r="B337" s="12"/>
      <c r="C337" s="20"/>
      <c r="D337" s="104"/>
      <c r="E337" s="108"/>
      <c r="F337" s="30"/>
      <c r="G337" s="273"/>
      <c r="H337" s="273"/>
      <c r="I337" s="44"/>
      <c r="J337" s="44"/>
      <c r="K337" s="44"/>
      <c r="L337" s="50"/>
      <c r="M337" s="50"/>
      <c r="N337" s="44"/>
      <c r="O337" s="44"/>
      <c r="P337" s="44"/>
      <c r="Q337" s="44"/>
      <c r="R337" s="44"/>
      <c r="S337" s="44"/>
      <c r="T337" s="44"/>
      <c r="U337" s="30"/>
      <c r="V337" s="273"/>
      <c r="W337" s="273"/>
      <c r="X337" s="44"/>
      <c r="Y337" s="44"/>
      <c r="Z337" s="44"/>
      <c r="AA337" s="44"/>
      <c r="AB337" s="44"/>
      <c r="AC337" s="44"/>
      <c r="AD337" s="44"/>
      <c r="AE337" s="44"/>
      <c r="AF337" s="44"/>
      <c r="AG337" s="30"/>
      <c r="AH337" s="273"/>
      <c r="AI337" s="273"/>
      <c r="AJ337" s="273"/>
      <c r="AK337" s="44"/>
      <c r="AL337" s="44"/>
      <c r="AM337" s="44"/>
      <c r="AN337" s="44"/>
      <c r="AO337" s="44"/>
      <c r="AP337" s="44"/>
      <c r="AQ337" s="44"/>
      <c r="AR337" s="44"/>
      <c r="AS337" s="44"/>
      <c r="AT337" s="30"/>
      <c r="AU337" s="273"/>
      <c r="AV337" s="273"/>
      <c r="AW337" s="273"/>
      <c r="AX337" s="44"/>
      <c r="AY337" s="44"/>
      <c r="AZ337" s="44"/>
      <c r="BA337" s="44"/>
      <c r="BB337" s="44"/>
      <c r="BC337" s="44"/>
      <c r="BD337" s="44"/>
      <c r="BE337" s="44"/>
      <c r="BF337" s="44"/>
      <c r="BG337" s="30"/>
      <c r="BH337" s="273"/>
      <c r="BI337" s="273"/>
      <c r="BJ337" s="273"/>
      <c r="BK337" s="31"/>
      <c r="BL337" s="30"/>
      <c r="BM337" s="273"/>
      <c r="BN337" s="273"/>
      <c r="BO337" s="273"/>
      <c r="BP337" s="273"/>
      <c r="BQ337" s="273"/>
      <c r="BR337" s="273"/>
      <c r="BS337" s="273"/>
      <c r="BT337" s="31"/>
      <c r="BU337" s="30"/>
      <c r="BV337" s="273"/>
      <c r="BW337" s="273"/>
      <c r="BX337" s="273"/>
      <c r="BY337" s="273"/>
      <c r="BZ337" s="273"/>
      <c r="CA337" s="369"/>
      <c r="CB337" s="30"/>
      <c r="CC337" s="273"/>
      <c r="CD337" s="273"/>
      <c r="CE337" s="273"/>
      <c r="CF337" s="273"/>
      <c r="CG337" s="273"/>
      <c r="CH337" s="273"/>
      <c r="CI337" s="31"/>
      <c r="CJ337" s="95"/>
      <c r="CK337" s="13"/>
      <c r="CL337" s="72"/>
      <c r="CM337" s="72"/>
      <c r="CN337" s="72"/>
      <c r="CO337" s="80"/>
      <c r="CP337" s="273"/>
      <c r="CQ337" s="273"/>
      <c r="CR337" s="273"/>
      <c r="CS337" s="31"/>
      <c r="CT337" s="81"/>
      <c r="CU337" s="1"/>
      <c r="CV337" s="1"/>
      <c r="CW337" s="82"/>
      <c r="CX337" s="99"/>
      <c r="CY337" s="319"/>
      <c r="CZ337" s="319"/>
      <c r="DA337" s="319"/>
      <c r="DB337" s="319"/>
      <c r="DC337" s="319"/>
    </row>
    <row r="338" spans="1:107" ht="15" customHeight="1">
      <c r="A338" s="61"/>
      <c r="B338" s="12"/>
      <c r="C338" s="20"/>
      <c r="D338" s="104"/>
      <c r="E338" s="108"/>
      <c r="F338" s="30"/>
      <c r="G338" s="273"/>
      <c r="H338" s="273"/>
      <c r="I338" s="44"/>
      <c r="J338" s="44"/>
      <c r="K338" s="44"/>
      <c r="L338" s="50"/>
      <c r="M338" s="50"/>
      <c r="N338" s="44"/>
      <c r="O338" s="44"/>
      <c r="P338" s="44"/>
      <c r="Q338" s="44"/>
      <c r="R338" s="44"/>
      <c r="S338" s="44"/>
      <c r="T338" s="44"/>
      <c r="U338" s="30"/>
      <c r="V338" s="273"/>
      <c r="W338" s="273"/>
      <c r="X338" s="44"/>
      <c r="Y338" s="44"/>
      <c r="Z338" s="44"/>
      <c r="AA338" s="44"/>
      <c r="AB338" s="44"/>
      <c r="AC338" s="44"/>
      <c r="AD338" s="44"/>
      <c r="AE338" s="44"/>
      <c r="AF338" s="44"/>
      <c r="AG338" s="30"/>
      <c r="AH338" s="273"/>
      <c r="AI338" s="273"/>
      <c r="AJ338" s="273"/>
      <c r="AK338" s="44"/>
      <c r="AL338" s="44"/>
      <c r="AM338" s="44"/>
      <c r="AN338" s="44"/>
      <c r="AO338" s="44"/>
      <c r="AP338" s="44"/>
      <c r="AQ338" s="44"/>
      <c r="AR338" s="44"/>
      <c r="AS338" s="44"/>
      <c r="AT338" s="30"/>
      <c r="AU338" s="273"/>
      <c r="AV338" s="273"/>
      <c r="AW338" s="273"/>
      <c r="AX338" s="44"/>
      <c r="AY338" s="44"/>
      <c r="AZ338" s="44"/>
      <c r="BA338" s="44"/>
      <c r="BB338" s="44"/>
      <c r="BC338" s="44"/>
      <c r="BD338" s="44"/>
      <c r="BE338" s="44"/>
      <c r="BF338" s="44"/>
      <c r="BG338" s="30"/>
      <c r="BH338" s="273"/>
      <c r="BI338" s="273"/>
      <c r="BJ338" s="273"/>
      <c r="BK338" s="31"/>
      <c r="BL338" s="30"/>
      <c r="BM338" s="273"/>
      <c r="BN338" s="273"/>
      <c r="BO338" s="273"/>
      <c r="BP338" s="273"/>
      <c r="BQ338" s="273"/>
      <c r="BR338" s="273"/>
      <c r="BS338" s="273"/>
      <c r="BT338" s="31"/>
      <c r="BU338" s="30"/>
      <c r="BV338" s="273"/>
      <c r="BW338" s="273"/>
      <c r="BX338" s="273"/>
      <c r="BY338" s="273"/>
      <c r="BZ338" s="273"/>
      <c r="CA338" s="369"/>
      <c r="CB338" s="30"/>
      <c r="CC338" s="273"/>
      <c r="CD338" s="273"/>
      <c r="CE338" s="273"/>
      <c r="CF338" s="273"/>
      <c r="CG338" s="273"/>
      <c r="CH338" s="273"/>
      <c r="CI338" s="31"/>
      <c r="CJ338" s="95"/>
      <c r="CK338" s="88"/>
      <c r="CL338" s="72"/>
      <c r="CM338" s="72"/>
      <c r="CN338" s="72"/>
      <c r="CO338" s="80"/>
      <c r="CP338" s="273"/>
      <c r="CQ338" s="273"/>
      <c r="CR338" s="273"/>
      <c r="CS338" s="31"/>
      <c r="CT338" s="81"/>
      <c r="CU338" s="1"/>
      <c r="CV338" s="1"/>
      <c r="CW338" s="82"/>
      <c r="CX338" s="99"/>
      <c r="CY338" s="319"/>
      <c r="CZ338" s="319"/>
      <c r="DA338" s="319"/>
      <c r="DB338" s="319"/>
      <c r="DC338" s="319"/>
    </row>
    <row r="339" spans="1:107" ht="15" customHeight="1">
      <c r="A339" s="61"/>
      <c r="B339" s="12"/>
      <c r="C339" s="20"/>
      <c r="D339" s="104"/>
      <c r="E339" s="108"/>
      <c r="F339" s="30"/>
      <c r="G339" s="273"/>
      <c r="H339" s="273"/>
      <c r="I339" s="44"/>
      <c r="J339" s="44"/>
      <c r="K339" s="44"/>
      <c r="L339" s="50"/>
      <c r="M339" s="50"/>
      <c r="N339" s="44"/>
      <c r="O339" s="44"/>
      <c r="P339" s="44"/>
      <c r="Q339" s="44"/>
      <c r="R339" s="44"/>
      <c r="S339" s="44"/>
      <c r="T339" s="44"/>
      <c r="U339" s="30"/>
      <c r="V339" s="273"/>
      <c r="W339" s="273"/>
      <c r="X339" s="44"/>
      <c r="Y339" s="44"/>
      <c r="Z339" s="44"/>
      <c r="AA339" s="44"/>
      <c r="AB339" s="44"/>
      <c r="AC339" s="44"/>
      <c r="AD339" s="44"/>
      <c r="AE339" s="44"/>
      <c r="AF339" s="44"/>
      <c r="AG339" s="30"/>
      <c r="AH339" s="273"/>
      <c r="AI339" s="273"/>
      <c r="AJ339" s="273"/>
      <c r="AK339" s="44"/>
      <c r="AL339" s="44"/>
      <c r="AM339" s="44"/>
      <c r="AN339" s="44"/>
      <c r="AO339" s="44"/>
      <c r="AP339" s="44"/>
      <c r="AQ339" s="44"/>
      <c r="AR339" s="44"/>
      <c r="AS339" s="44"/>
      <c r="AT339" s="30"/>
      <c r="AU339" s="273"/>
      <c r="AV339" s="273"/>
      <c r="AW339" s="273"/>
      <c r="AX339" s="44"/>
      <c r="AY339" s="44"/>
      <c r="AZ339" s="44"/>
      <c r="BA339" s="44"/>
      <c r="BB339" s="44"/>
      <c r="BC339" s="44"/>
      <c r="BD339" s="44"/>
      <c r="BE339" s="44"/>
      <c r="BF339" s="44"/>
      <c r="BG339" s="30"/>
      <c r="BH339" s="273"/>
      <c r="BI339" s="273"/>
      <c r="BJ339" s="273"/>
      <c r="BK339" s="31"/>
      <c r="BL339" s="30"/>
      <c r="BM339" s="273"/>
      <c r="BN339" s="273"/>
      <c r="BO339" s="273"/>
      <c r="BP339" s="273"/>
      <c r="BQ339" s="273"/>
      <c r="BR339" s="273"/>
      <c r="BS339" s="273"/>
      <c r="BT339" s="31"/>
      <c r="BU339" s="30"/>
      <c r="BV339" s="273"/>
      <c r="BW339" s="273"/>
      <c r="BX339" s="273"/>
      <c r="BY339" s="273"/>
      <c r="BZ339" s="273"/>
      <c r="CA339" s="369"/>
      <c r="CB339" s="30"/>
      <c r="CC339" s="273"/>
      <c r="CD339" s="273"/>
      <c r="CE339" s="273"/>
      <c r="CF339" s="273"/>
      <c r="CG339" s="273"/>
      <c r="CH339" s="273"/>
      <c r="CI339" s="31"/>
      <c r="CJ339" s="95"/>
      <c r="CK339" s="13"/>
      <c r="CL339" s="72"/>
      <c r="CM339" s="72"/>
      <c r="CN339" s="72"/>
      <c r="CO339" s="80"/>
      <c r="CP339" s="273"/>
      <c r="CQ339" s="273"/>
      <c r="CR339" s="273"/>
      <c r="CS339" s="31"/>
      <c r="CT339" s="81"/>
      <c r="CU339" s="1"/>
      <c r="CV339" s="1"/>
      <c r="CW339" s="82"/>
      <c r="CX339" s="99"/>
      <c r="CY339" s="319"/>
      <c r="CZ339" s="319"/>
      <c r="DA339" s="319"/>
      <c r="DB339" s="319"/>
      <c r="DC339" s="319"/>
    </row>
    <row r="340" spans="1:107" s="299" customFormat="1" ht="15.75">
      <c r="A340" s="314"/>
      <c r="B340" s="333"/>
      <c r="C340" s="312"/>
      <c r="D340" s="104"/>
      <c r="E340" s="108"/>
      <c r="F340" s="336"/>
      <c r="G340" s="337"/>
      <c r="H340" s="337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337"/>
      <c r="W340" s="337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337"/>
      <c r="AI340" s="337"/>
      <c r="AJ340" s="337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337"/>
      <c r="AV340" s="337"/>
      <c r="AW340" s="337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337"/>
      <c r="BI340" s="337"/>
      <c r="BJ340" s="337"/>
      <c r="BK340" s="340"/>
      <c r="BL340" s="336"/>
      <c r="BM340" s="337"/>
      <c r="BN340" s="337"/>
      <c r="BO340" s="337"/>
      <c r="BP340" s="337"/>
      <c r="BQ340" s="337"/>
      <c r="BR340" s="337"/>
      <c r="BS340" s="337"/>
      <c r="BT340" s="340"/>
      <c r="BU340" s="336"/>
      <c r="BV340" s="337"/>
      <c r="BW340" s="337"/>
      <c r="BX340" s="337"/>
      <c r="BY340" s="337"/>
      <c r="BZ340" s="337"/>
      <c r="CA340" s="369"/>
      <c r="CB340" s="336"/>
      <c r="CC340" s="337"/>
      <c r="CD340" s="337"/>
      <c r="CE340" s="337"/>
      <c r="CF340" s="337"/>
      <c r="CG340" s="337"/>
      <c r="CH340" s="337"/>
      <c r="CI340" s="340"/>
      <c r="CJ340" s="341"/>
      <c r="CK340" s="13"/>
      <c r="CL340" s="342"/>
      <c r="CM340" s="342"/>
      <c r="CN340" s="342"/>
      <c r="CO340" s="343"/>
      <c r="CP340" s="337"/>
      <c r="CQ340" s="337"/>
      <c r="CR340" s="337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61"/>
      <c r="B341" s="12"/>
      <c r="C341" s="20"/>
      <c r="D341" s="104"/>
      <c r="E341" s="108"/>
      <c r="F341" s="30"/>
      <c r="G341" s="273"/>
      <c r="H341" s="273"/>
      <c r="I341" s="44"/>
      <c r="J341" s="44"/>
      <c r="K341" s="44"/>
      <c r="L341" s="50"/>
      <c r="M341" s="50"/>
      <c r="N341" s="44"/>
      <c r="O341" s="44"/>
      <c r="P341" s="44"/>
      <c r="Q341" s="44"/>
      <c r="R341" s="44"/>
      <c r="S341" s="44"/>
      <c r="T341" s="44"/>
      <c r="U341" s="30"/>
      <c r="V341" s="273"/>
      <c r="W341" s="273"/>
      <c r="X341" s="44"/>
      <c r="Y341" s="44"/>
      <c r="Z341" s="44"/>
      <c r="AA341" s="44"/>
      <c r="AB341" s="44"/>
      <c r="AC341" s="44"/>
      <c r="AD341" s="44"/>
      <c r="AE341" s="44"/>
      <c r="AF341" s="44"/>
      <c r="AG341" s="30"/>
      <c r="AH341" s="273"/>
      <c r="AI341" s="273"/>
      <c r="AJ341" s="273"/>
      <c r="AK341" s="44"/>
      <c r="AL341" s="44"/>
      <c r="AM341" s="44"/>
      <c r="AN341" s="44"/>
      <c r="AO341" s="44"/>
      <c r="AP341" s="44"/>
      <c r="AQ341" s="44"/>
      <c r="AR341" s="44"/>
      <c r="AS341" s="44"/>
      <c r="AT341" s="30"/>
      <c r="AU341" s="273"/>
      <c r="AV341" s="273"/>
      <c r="AW341" s="273"/>
      <c r="AX341" s="44"/>
      <c r="AY341" s="44"/>
      <c r="AZ341" s="44"/>
      <c r="BA341" s="44"/>
      <c r="BB341" s="44"/>
      <c r="BC341" s="44"/>
      <c r="BD341" s="44"/>
      <c r="BE341" s="44"/>
      <c r="BF341" s="44"/>
      <c r="BG341" s="30"/>
      <c r="BH341" s="273"/>
      <c r="BI341" s="273"/>
      <c r="BJ341" s="273"/>
      <c r="BK341" s="31"/>
      <c r="BL341" s="30"/>
      <c r="BM341" s="273"/>
      <c r="BN341" s="273"/>
      <c r="BO341" s="273"/>
      <c r="BP341" s="273"/>
      <c r="BQ341" s="273"/>
      <c r="BR341" s="273"/>
      <c r="BS341" s="273"/>
      <c r="BT341" s="31"/>
      <c r="BU341" s="30"/>
      <c r="BV341" s="273"/>
      <c r="BW341" s="273"/>
      <c r="BX341" s="273"/>
      <c r="BY341" s="273"/>
      <c r="BZ341" s="273"/>
      <c r="CA341" s="369"/>
      <c r="CB341" s="30"/>
      <c r="CC341" s="273"/>
      <c r="CD341" s="273"/>
      <c r="CE341" s="273"/>
      <c r="CF341" s="273"/>
      <c r="CG341" s="273"/>
      <c r="CH341" s="273"/>
      <c r="CI341" s="31"/>
      <c r="CJ341" s="95"/>
      <c r="CK341" s="13"/>
      <c r="CL341" s="72"/>
      <c r="CM341" s="72"/>
      <c r="CN341" s="72"/>
      <c r="CO341" s="80"/>
      <c r="CP341" s="273"/>
      <c r="CQ341" s="273"/>
      <c r="CR341" s="273"/>
      <c r="CS341" s="31"/>
      <c r="CT341" s="81"/>
      <c r="CU341" s="1"/>
      <c r="CV341" s="1"/>
      <c r="CW341" s="82"/>
      <c r="CX341" s="99"/>
      <c r="CY341" s="319"/>
      <c r="CZ341" s="319"/>
      <c r="DA341" s="319"/>
      <c r="DB341" s="319"/>
      <c r="DC341" s="319"/>
    </row>
    <row r="342" spans="1:107" ht="15" customHeight="1">
      <c r="A342" s="61"/>
      <c r="B342" s="12"/>
      <c r="C342" s="20"/>
      <c r="D342" s="104"/>
      <c r="E342" s="108"/>
      <c r="F342" s="30"/>
      <c r="G342" s="273"/>
      <c r="H342" s="273"/>
      <c r="I342" s="44"/>
      <c r="J342" s="44"/>
      <c r="K342" s="44"/>
      <c r="L342" s="50"/>
      <c r="M342" s="50"/>
      <c r="N342" s="44"/>
      <c r="O342" s="44"/>
      <c r="P342" s="44"/>
      <c r="Q342" s="44"/>
      <c r="R342" s="44"/>
      <c r="S342" s="44"/>
      <c r="T342" s="44"/>
      <c r="U342" s="30"/>
      <c r="V342" s="273"/>
      <c r="W342" s="273"/>
      <c r="X342" s="44"/>
      <c r="Y342" s="44"/>
      <c r="Z342" s="44"/>
      <c r="AA342" s="44"/>
      <c r="AB342" s="44"/>
      <c r="AC342" s="44"/>
      <c r="AD342" s="44"/>
      <c r="AE342" s="44"/>
      <c r="AF342" s="44"/>
      <c r="AG342" s="30"/>
      <c r="AH342" s="273"/>
      <c r="AI342" s="273"/>
      <c r="AJ342" s="273"/>
      <c r="AK342" s="44"/>
      <c r="AL342" s="44"/>
      <c r="AM342" s="44"/>
      <c r="AN342" s="44"/>
      <c r="AO342" s="44"/>
      <c r="AP342" s="44"/>
      <c r="AQ342" s="44"/>
      <c r="AR342" s="44"/>
      <c r="AS342" s="44"/>
      <c r="AT342" s="30"/>
      <c r="AU342" s="273"/>
      <c r="AV342" s="273"/>
      <c r="AW342" s="273"/>
      <c r="AX342" s="44"/>
      <c r="AY342" s="44"/>
      <c r="AZ342" s="44"/>
      <c r="BA342" s="44"/>
      <c r="BB342" s="44"/>
      <c r="BC342" s="44"/>
      <c r="BD342" s="44"/>
      <c r="BE342" s="44"/>
      <c r="BF342" s="44"/>
      <c r="BG342" s="30"/>
      <c r="BH342" s="273"/>
      <c r="BI342" s="273"/>
      <c r="BJ342" s="273"/>
      <c r="BK342" s="31"/>
      <c r="BL342" s="30"/>
      <c r="BM342" s="273"/>
      <c r="BN342" s="273"/>
      <c r="BO342" s="273"/>
      <c r="BP342" s="273"/>
      <c r="BQ342" s="273"/>
      <c r="BR342" s="273"/>
      <c r="BS342" s="273"/>
      <c r="BT342" s="31"/>
      <c r="BU342" s="30"/>
      <c r="BV342" s="273"/>
      <c r="BW342" s="273"/>
      <c r="BX342" s="273"/>
      <c r="BY342" s="273"/>
      <c r="BZ342" s="273"/>
      <c r="CA342" s="369"/>
      <c r="CB342" s="30"/>
      <c r="CC342" s="273"/>
      <c r="CD342" s="273"/>
      <c r="CE342" s="273"/>
      <c r="CF342" s="273"/>
      <c r="CG342" s="273"/>
      <c r="CH342" s="273"/>
      <c r="CI342" s="31"/>
      <c r="CJ342" s="95"/>
      <c r="CK342" s="13"/>
      <c r="CL342" s="72"/>
      <c r="CM342" s="72"/>
      <c r="CN342" s="72"/>
      <c r="CO342" s="80"/>
      <c r="CP342" s="273"/>
      <c r="CQ342" s="273"/>
      <c r="CR342" s="273"/>
      <c r="CS342" s="31"/>
      <c r="CT342" s="81"/>
      <c r="CU342" s="1"/>
      <c r="CV342" s="1"/>
      <c r="CW342" s="82"/>
      <c r="CX342" s="99"/>
      <c r="CY342" s="319"/>
      <c r="CZ342" s="319"/>
      <c r="DA342" s="319"/>
      <c r="DB342" s="319"/>
      <c r="DC342" s="319"/>
    </row>
    <row r="343" spans="1:107" ht="15" customHeight="1">
      <c r="A343" s="61"/>
      <c r="B343" s="12"/>
      <c r="C343" s="20"/>
      <c r="D343" s="104"/>
      <c r="E343" s="108"/>
      <c r="F343" s="30"/>
      <c r="G343" s="273"/>
      <c r="H343" s="273"/>
      <c r="I343" s="44"/>
      <c r="J343" s="44"/>
      <c r="K343" s="44"/>
      <c r="L343" s="50"/>
      <c r="M343" s="50"/>
      <c r="N343" s="44"/>
      <c r="O343" s="44"/>
      <c r="P343" s="44"/>
      <c r="Q343" s="44"/>
      <c r="R343" s="44"/>
      <c r="S343" s="44"/>
      <c r="T343" s="44"/>
      <c r="U343" s="30"/>
      <c r="V343" s="273"/>
      <c r="W343" s="273"/>
      <c r="X343" s="44"/>
      <c r="Y343" s="44"/>
      <c r="Z343" s="44"/>
      <c r="AA343" s="44"/>
      <c r="AB343" s="44"/>
      <c r="AC343" s="44"/>
      <c r="AD343" s="44"/>
      <c r="AE343" s="44"/>
      <c r="AF343" s="44"/>
      <c r="AG343" s="30"/>
      <c r="AH343" s="273"/>
      <c r="AI343" s="273"/>
      <c r="AJ343" s="273"/>
      <c r="AK343" s="44"/>
      <c r="AL343" s="44"/>
      <c r="AM343" s="44"/>
      <c r="AN343" s="44"/>
      <c r="AO343" s="44"/>
      <c r="AP343" s="44"/>
      <c r="AQ343" s="44"/>
      <c r="AR343" s="44"/>
      <c r="AS343" s="44"/>
      <c r="AT343" s="30"/>
      <c r="AU343" s="273"/>
      <c r="AV343" s="273"/>
      <c r="AW343" s="273"/>
      <c r="AX343" s="44"/>
      <c r="AY343" s="44"/>
      <c r="AZ343" s="44"/>
      <c r="BA343" s="44"/>
      <c r="BB343" s="44"/>
      <c r="BC343" s="44"/>
      <c r="BD343" s="44"/>
      <c r="BE343" s="44"/>
      <c r="BF343" s="44"/>
      <c r="BG343" s="30"/>
      <c r="BH343" s="273"/>
      <c r="BI343" s="273"/>
      <c r="BJ343" s="273"/>
      <c r="BK343" s="31"/>
      <c r="BL343" s="30"/>
      <c r="BM343" s="273"/>
      <c r="BN343" s="273"/>
      <c r="BO343" s="273"/>
      <c r="BP343" s="273"/>
      <c r="BQ343" s="273"/>
      <c r="BR343" s="273"/>
      <c r="BS343" s="273"/>
      <c r="BT343" s="31"/>
      <c r="BU343" s="30"/>
      <c r="BV343" s="273"/>
      <c r="BW343" s="273"/>
      <c r="BX343" s="273"/>
      <c r="BY343" s="273"/>
      <c r="BZ343" s="273"/>
      <c r="CA343" s="369"/>
      <c r="CB343" s="30"/>
      <c r="CC343" s="273"/>
      <c r="CD343" s="273"/>
      <c r="CE343" s="273"/>
      <c r="CF343" s="273"/>
      <c r="CG343" s="273"/>
      <c r="CH343" s="273"/>
      <c r="CI343" s="31"/>
      <c r="CJ343" s="95"/>
      <c r="CK343" s="13"/>
      <c r="CL343" s="72"/>
      <c r="CM343" s="72"/>
      <c r="CN343" s="72"/>
      <c r="CO343" s="80"/>
      <c r="CP343" s="273"/>
      <c r="CQ343" s="273"/>
      <c r="CR343" s="273"/>
      <c r="CS343" s="31"/>
      <c r="CT343" s="81"/>
      <c r="CU343" s="1"/>
      <c r="CV343" s="1"/>
      <c r="CW343" s="82"/>
      <c r="CX343" s="99"/>
      <c r="CY343" s="319"/>
      <c r="CZ343" s="319"/>
      <c r="DA343" s="319"/>
      <c r="DB343" s="319"/>
      <c r="DC343" s="319"/>
    </row>
    <row r="344" spans="1:107" ht="15" customHeight="1">
      <c r="A344" s="61"/>
      <c r="B344" s="12"/>
      <c r="C344" s="20"/>
      <c r="D344" s="104"/>
      <c r="E344" s="108"/>
      <c r="F344" s="30"/>
      <c r="G344" s="273"/>
      <c r="H344" s="273"/>
      <c r="I344" s="44"/>
      <c r="J344" s="44"/>
      <c r="K344" s="44"/>
      <c r="L344" s="50"/>
      <c r="M344" s="50"/>
      <c r="N344" s="44"/>
      <c r="O344" s="44"/>
      <c r="P344" s="44"/>
      <c r="Q344" s="44"/>
      <c r="R344" s="44"/>
      <c r="S344" s="44"/>
      <c r="T344" s="44"/>
      <c r="U344" s="30"/>
      <c r="V344" s="273"/>
      <c r="W344" s="273"/>
      <c r="X344" s="44"/>
      <c r="Y344" s="44"/>
      <c r="Z344" s="44"/>
      <c r="AA344" s="44"/>
      <c r="AB344" s="44"/>
      <c r="AC344" s="44"/>
      <c r="AD344" s="44"/>
      <c r="AE344" s="44"/>
      <c r="AF344" s="44"/>
      <c r="AG344" s="30"/>
      <c r="AH344" s="273"/>
      <c r="AI344" s="273"/>
      <c r="AJ344" s="273"/>
      <c r="AK344" s="44"/>
      <c r="AL344" s="44"/>
      <c r="AM344" s="44"/>
      <c r="AN344" s="44"/>
      <c r="AO344" s="44"/>
      <c r="AP344" s="44"/>
      <c r="AQ344" s="44"/>
      <c r="AR344" s="44"/>
      <c r="AS344" s="44"/>
      <c r="AT344" s="30"/>
      <c r="AU344" s="273"/>
      <c r="AV344" s="273"/>
      <c r="AW344" s="273"/>
      <c r="AX344" s="44"/>
      <c r="AY344" s="44"/>
      <c r="AZ344" s="44"/>
      <c r="BA344" s="44"/>
      <c r="BB344" s="44"/>
      <c r="BC344" s="44"/>
      <c r="BD344" s="44"/>
      <c r="BE344" s="44"/>
      <c r="BF344" s="44"/>
      <c r="BG344" s="30"/>
      <c r="BH344" s="273"/>
      <c r="BI344" s="273"/>
      <c r="BJ344" s="273"/>
      <c r="BK344" s="31"/>
      <c r="BL344" s="30"/>
      <c r="BM344" s="273"/>
      <c r="BN344" s="273"/>
      <c r="BO344" s="273"/>
      <c r="BP344" s="273"/>
      <c r="BQ344" s="273"/>
      <c r="BR344" s="273"/>
      <c r="BS344" s="273"/>
      <c r="BT344" s="31"/>
      <c r="BU344" s="30"/>
      <c r="BV344" s="273"/>
      <c r="BW344" s="273"/>
      <c r="BX344" s="273"/>
      <c r="BY344" s="273"/>
      <c r="BZ344" s="273"/>
      <c r="CA344" s="369"/>
      <c r="CB344" s="30"/>
      <c r="CC344" s="273"/>
      <c r="CD344" s="273"/>
      <c r="CE344" s="273"/>
      <c r="CF344" s="273"/>
      <c r="CG344" s="273"/>
      <c r="CH344" s="273"/>
      <c r="CI344" s="31"/>
      <c r="CJ344" s="95"/>
      <c r="CK344" s="13"/>
      <c r="CL344" s="72"/>
      <c r="CM344" s="72"/>
      <c r="CN344" s="72"/>
      <c r="CO344" s="80"/>
      <c r="CP344" s="273"/>
      <c r="CQ344" s="273"/>
      <c r="CR344" s="273"/>
      <c r="CS344" s="31"/>
      <c r="CT344" s="81"/>
      <c r="CU344" s="1"/>
      <c r="CV344" s="1"/>
      <c r="CW344" s="82"/>
      <c r="CX344" s="99"/>
      <c r="CY344" s="319"/>
      <c r="CZ344" s="319"/>
      <c r="DA344" s="319"/>
      <c r="DB344" s="319"/>
      <c r="DC344" s="319"/>
    </row>
    <row r="345" spans="1:107" ht="15.75">
      <c r="A345" s="61"/>
      <c r="B345" s="12"/>
      <c r="C345" s="20"/>
      <c r="D345" s="104"/>
      <c r="E345" s="108"/>
      <c r="F345" s="30"/>
      <c r="G345" s="273"/>
      <c r="H345" s="273"/>
      <c r="I345" s="44"/>
      <c r="J345" s="44"/>
      <c r="K345" s="44"/>
      <c r="L345" s="50"/>
      <c r="M345" s="50"/>
      <c r="N345" s="44"/>
      <c r="O345" s="44"/>
      <c r="P345" s="44"/>
      <c r="Q345" s="44"/>
      <c r="R345" s="44"/>
      <c r="S345" s="44"/>
      <c r="T345" s="44"/>
      <c r="U345" s="30"/>
      <c r="V345" s="273"/>
      <c r="W345" s="273"/>
      <c r="X345" s="44"/>
      <c r="Y345" s="44"/>
      <c r="Z345" s="44"/>
      <c r="AA345" s="44"/>
      <c r="AB345" s="44"/>
      <c r="AC345" s="44"/>
      <c r="AD345" s="44"/>
      <c r="AE345" s="44"/>
      <c r="AF345" s="44"/>
      <c r="AG345" s="30"/>
      <c r="AH345" s="273"/>
      <c r="AI345" s="273"/>
      <c r="AJ345" s="273"/>
      <c r="AK345" s="44"/>
      <c r="AL345" s="44"/>
      <c r="AM345" s="44"/>
      <c r="AN345" s="44"/>
      <c r="AO345" s="44"/>
      <c r="AP345" s="44"/>
      <c r="AQ345" s="44"/>
      <c r="AR345" s="44"/>
      <c r="AS345" s="44"/>
      <c r="AT345" s="30"/>
      <c r="AU345" s="273"/>
      <c r="AV345" s="273"/>
      <c r="AW345" s="273"/>
      <c r="AX345" s="44"/>
      <c r="AY345" s="44"/>
      <c r="AZ345" s="44"/>
      <c r="BA345" s="44"/>
      <c r="BB345" s="44"/>
      <c r="BC345" s="44"/>
      <c r="BD345" s="44"/>
      <c r="BE345" s="44"/>
      <c r="BF345" s="44"/>
      <c r="BG345" s="30"/>
      <c r="BH345" s="273"/>
      <c r="BI345" s="273"/>
      <c r="BJ345" s="273"/>
      <c r="BK345" s="31"/>
      <c r="BL345" s="30"/>
      <c r="BM345" s="273"/>
      <c r="BN345" s="273"/>
      <c r="BO345" s="273"/>
      <c r="BP345" s="273"/>
      <c r="BQ345" s="273"/>
      <c r="BR345" s="273"/>
      <c r="BS345" s="273"/>
      <c r="BT345" s="31"/>
      <c r="BU345" s="30"/>
      <c r="BV345" s="273"/>
      <c r="BW345" s="273"/>
      <c r="BX345" s="273"/>
      <c r="BY345" s="273"/>
      <c r="BZ345" s="273"/>
      <c r="CA345" s="369"/>
      <c r="CB345" s="30"/>
      <c r="CC345" s="273"/>
      <c r="CD345" s="273"/>
      <c r="CE345" s="273"/>
      <c r="CF345" s="273"/>
      <c r="CG345" s="273"/>
      <c r="CH345" s="273"/>
      <c r="CI345" s="31"/>
      <c r="CJ345" s="95"/>
      <c r="CK345" s="13"/>
      <c r="CL345" s="72"/>
      <c r="CM345" s="72"/>
      <c r="CN345" s="72"/>
      <c r="CO345" s="80"/>
      <c r="CP345" s="273"/>
      <c r="CQ345" s="273"/>
      <c r="CR345" s="273"/>
      <c r="CS345" s="31"/>
      <c r="CT345" s="81"/>
      <c r="CU345" s="1"/>
      <c r="CV345" s="1"/>
      <c r="CW345" s="82"/>
      <c r="CX345" s="99"/>
      <c r="CY345" s="319"/>
      <c r="CZ345" s="319"/>
      <c r="DA345" s="319"/>
      <c r="DB345" s="319"/>
      <c r="DC345" s="319"/>
    </row>
    <row r="346" spans="1:107" ht="15.75">
      <c r="A346" s="61"/>
      <c r="B346" s="12"/>
      <c r="C346" s="20"/>
      <c r="D346" s="104"/>
      <c r="E346" s="108"/>
      <c r="F346" s="30"/>
      <c r="G346" s="273"/>
      <c r="H346" s="273"/>
      <c r="I346" s="44"/>
      <c r="J346" s="44"/>
      <c r="K346" s="44"/>
      <c r="L346" s="50"/>
      <c r="M346" s="50"/>
      <c r="N346" s="44"/>
      <c r="O346" s="44"/>
      <c r="P346" s="44"/>
      <c r="Q346" s="44"/>
      <c r="R346" s="44"/>
      <c r="S346" s="44"/>
      <c r="T346" s="44"/>
      <c r="U346" s="30"/>
      <c r="V346" s="273"/>
      <c r="W346" s="273"/>
      <c r="X346" s="44"/>
      <c r="Y346" s="44"/>
      <c r="Z346" s="44"/>
      <c r="AA346" s="44"/>
      <c r="AB346" s="44"/>
      <c r="AC346" s="44"/>
      <c r="AD346" s="44"/>
      <c r="AE346" s="44"/>
      <c r="AF346" s="44"/>
      <c r="AG346" s="30"/>
      <c r="AH346" s="273"/>
      <c r="AI346" s="273"/>
      <c r="AJ346" s="273"/>
      <c r="AK346" s="44"/>
      <c r="AL346" s="44"/>
      <c r="AM346" s="44"/>
      <c r="AN346" s="44"/>
      <c r="AO346" s="44"/>
      <c r="AP346" s="44"/>
      <c r="AQ346" s="44"/>
      <c r="AR346" s="44"/>
      <c r="AS346" s="44"/>
      <c r="AT346" s="30"/>
      <c r="AU346" s="273"/>
      <c r="AV346" s="273"/>
      <c r="AW346" s="273"/>
      <c r="AX346" s="44"/>
      <c r="AY346" s="44"/>
      <c r="AZ346" s="44"/>
      <c r="BA346" s="44"/>
      <c r="BB346" s="44"/>
      <c r="BC346" s="44"/>
      <c r="BD346" s="44"/>
      <c r="BE346" s="44"/>
      <c r="BF346" s="44"/>
      <c r="BG346" s="30"/>
      <c r="BH346" s="273"/>
      <c r="BI346" s="273"/>
      <c r="BJ346" s="273"/>
      <c r="BK346" s="31"/>
      <c r="BL346" s="30"/>
      <c r="BM346" s="273"/>
      <c r="BN346" s="273"/>
      <c r="BO346" s="273"/>
      <c r="BP346" s="273"/>
      <c r="BQ346" s="273"/>
      <c r="BR346" s="273"/>
      <c r="BS346" s="273"/>
      <c r="BT346" s="31"/>
      <c r="BU346" s="30"/>
      <c r="BV346" s="273"/>
      <c r="BW346" s="273"/>
      <c r="BX346" s="273"/>
      <c r="BY346" s="273"/>
      <c r="BZ346" s="273"/>
      <c r="CA346" s="369"/>
      <c r="CB346" s="30"/>
      <c r="CC346" s="273"/>
      <c r="CD346" s="273"/>
      <c r="CE346" s="273"/>
      <c r="CF346" s="273"/>
      <c r="CG346" s="273"/>
      <c r="CH346" s="273"/>
      <c r="CI346" s="31"/>
      <c r="CJ346" s="95"/>
      <c r="CK346" s="13"/>
      <c r="CL346" s="72"/>
      <c r="CM346" s="72"/>
      <c r="CN346" s="72"/>
      <c r="CO346" s="80"/>
      <c r="CP346" s="273"/>
      <c r="CQ346" s="273"/>
      <c r="CR346" s="273"/>
      <c r="CS346" s="31"/>
      <c r="CT346" s="81"/>
      <c r="CU346" s="1"/>
      <c r="CV346" s="1"/>
      <c r="CW346" s="82"/>
      <c r="CX346" s="99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s="299" customFormat="1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s="299" customFormat="1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s="299" customFormat="1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s="299" customFormat="1" ht="15.75">
      <c r="A351" s="314"/>
      <c r="B351" s="333"/>
      <c r="C351" s="312"/>
      <c r="D351" s="104"/>
      <c r="E351" s="108"/>
      <c r="F351" s="336"/>
      <c r="G351" s="337"/>
      <c r="H351" s="337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337"/>
      <c r="W351" s="337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337"/>
      <c r="AI351" s="337"/>
      <c r="AJ351" s="337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337"/>
      <c r="AV351" s="337"/>
      <c r="AW351" s="337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337"/>
      <c r="BI351" s="337"/>
      <c r="BJ351" s="337"/>
      <c r="BK351" s="340"/>
      <c r="BL351" s="336"/>
      <c r="BM351" s="337"/>
      <c r="BN351" s="337"/>
      <c r="BO351" s="337"/>
      <c r="BP351" s="337"/>
      <c r="BQ351" s="337"/>
      <c r="BR351" s="337"/>
      <c r="BS351" s="337"/>
      <c r="BT351" s="340"/>
      <c r="BU351" s="336"/>
      <c r="BV351" s="337"/>
      <c r="BW351" s="337"/>
      <c r="BX351" s="337"/>
      <c r="BY351" s="337"/>
      <c r="BZ351" s="337"/>
      <c r="CA351" s="369"/>
      <c r="CB351" s="336"/>
      <c r="CC351" s="337"/>
      <c r="CD351" s="337"/>
      <c r="CE351" s="337"/>
      <c r="CF351" s="337"/>
      <c r="CG351" s="337"/>
      <c r="CH351" s="337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61"/>
      <c r="B352" s="12"/>
      <c r="C352" s="20"/>
      <c r="D352" s="104"/>
      <c r="E352" s="108"/>
      <c r="F352" s="30"/>
      <c r="G352" s="273"/>
      <c r="H352" s="273"/>
      <c r="I352" s="44"/>
      <c r="J352" s="44"/>
      <c r="K352" s="44"/>
      <c r="L352" s="50"/>
      <c r="M352" s="50"/>
      <c r="N352" s="44"/>
      <c r="O352" s="44"/>
      <c r="P352" s="44"/>
      <c r="Q352" s="44"/>
      <c r="R352" s="44"/>
      <c r="S352" s="44"/>
      <c r="T352" s="44"/>
      <c r="U352" s="30"/>
      <c r="V352" s="273"/>
      <c r="W352" s="273"/>
      <c r="X352" s="44"/>
      <c r="Y352" s="44"/>
      <c r="Z352" s="44"/>
      <c r="AA352" s="44"/>
      <c r="AB352" s="44"/>
      <c r="AC352" s="44"/>
      <c r="AD352" s="44"/>
      <c r="AE352" s="44"/>
      <c r="AF352" s="44"/>
      <c r="AG352" s="30"/>
      <c r="AH352" s="273"/>
      <c r="AI352" s="273"/>
      <c r="AJ352" s="273"/>
      <c r="AK352" s="44"/>
      <c r="AL352" s="44"/>
      <c r="AM352" s="44"/>
      <c r="AN352" s="44"/>
      <c r="AO352" s="44"/>
      <c r="AP352" s="44"/>
      <c r="AQ352" s="44"/>
      <c r="AR352" s="44"/>
      <c r="AS352" s="44"/>
      <c r="AT352" s="30"/>
      <c r="AU352" s="273"/>
      <c r="AV352" s="273"/>
      <c r="AW352" s="273"/>
      <c r="AX352" s="44"/>
      <c r="AY352" s="44"/>
      <c r="AZ352" s="44"/>
      <c r="BA352" s="44"/>
      <c r="BB352" s="44"/>
      <c r="BC352" s="44"/>
      <c r="BD352" s="44"/>
      <c r="BE352" s="44"/>
      <c r="BF352" s="44"/>
      <c r="BG352" s="30"/>
      <c r="BH352" s="273"/>
      <c r="BI352" s="273"/>
      <c r="BJ352" s="273"/>
      <c r="BK352" s="31"/>
      <c r="BL352" s="30"/>
      <c r="BM352" s="273"/>
      <c r="BN352" s="273"/>
      <c r="BO352" s="273"/>
      <c r="BP352" s="273"/>
      <c r="BQ352" s="273"/>
      <c r="BR352" s="273"/>
      <c r="BS352" s="273"/>
      <c r="BT352" s="31"/>
      <c r="BU352" s="30"/>
      <c r="BV352" s="273"/>
      <c r="BW352" s="273"/>
      <c r="BX352" s="273"/>
      <c r="BY352" s="273"/>
      <c r="BZ352" s="273"/>
      <c r="CA352" s="369"/>
      <c r="CB352" s="30"/>
      <c r="CC352" s="273"/>
      <c r="CD352" s="273"/>
      <c r="CE352" s="273"/>
      <c r="CF352" s="273"/>
      <c r="CG352" s="273"/>
      <c r="CH352" s="273"/>
      <c r="CI352" s="31"/>
      <c r="CJ352" s="95"/>
      <c r="CK352" s="13"/>
      <c r="CL352" s="72"/>
      <c r="CM352" s="72"/>
      <c r="CN352" s="72"/>
      <c r="CO352" s="80"/>
      <c r="CP352" s="545"/>
      <c r="CQ352" s="545"/>
      <c r="CR352" s="545"/>
      <c r="CS352" s="340"/>
      <c r="CT352" s="318"/>
      <c r="CU352" s="311"/>
      <c r="CV352" s="311"/>
      <c r="CW352" s="319"/>
      <c r="CX352" s="99"/>
      <c r="CY352" s="319"/>
      <c r="CZ352" s="319"/>
      <c r="DA352" s="319"/>
      <c r="DB352" s="319"/>
      <c r="DC352" s="319"/>
    </row>
    <row r="353" spans="1:107" s="299" customFormat="1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61"/>
      <c r="B354" s="12"/>
      <c r="C354" s="20"/>
      <c r="D354" s="104"/>
      <c r="E354" s="108"/>
      <c r="F354" s="30"/>
      <c r="G354" s="273"/>
      <c r="H354" s="273"/>
      <c r="I354" s="44"/>
      <c r="J354" s="44"/>
      <c r="K354" s="44"/>
      <c r="L354" s="50"/>
      <c r="M354" s="50"/>
      <c r="N354" s="44"/>
      <c r="O354" s="44"/>
      <c r="P354" s="44"/>
      <c r="Q354" s="44"/>
      <c r="R354" s="44"/>
      <c r="S354" s="44"/>
      <c r="T354" s="44"/>
      <c r="U354" s="30"/>
      <c r="V354" s="273"/>
      <c r="W354" s="273"/>
      <c r="X354" s="44"/>
      <c r="Y354" s="44"/>
      <c r="Z354" s="44"/>
      <c r="AA354" s="44"/>
      <c r="AB354" s="44"/>
      <c r="AC354" s="44"/>
      <c r="AD354" s="44"/>
      <c r="AE354" s="44"/>
      <c r="AF354" s="44"/>
      <c r="AG354" s="30"/>
      <c r="AH354" s="273"/>
      <c r="AI354" s="273"/>
      <c r="AJ354" s="273"/>
      <c r="AK354" s="44"/>
      <c r="AL354" s="44"/>
      <c r="AM354" s="44"/>
      <c r="AN354" s="44"/>
      <c r="AO354" s="44"/>
      <c r="AP354" s="44"/>
      <c r="AQ354" s="44"/>
      <c r="AR354" s="44"/>
      <c r="AS354" s="44"/>
      <c r="AT354" s="30"/>
      <c r="AU354" s="273"/>
      <c r="AV354" s="273"/>
      <c r="AW354" s="273"/>
      <c r="AX354" s="44"/>
      <c r="AY354" s="44"/>
      <c r="AZ354" s="44"/>
      <c r="BA354" s="44"/>
      <c r="BB354" s="44"/>
      <c r="BC354" s="44"/>
      <c r="BD354" s="44"/>
      <c r="BE354" s="44"/>
      <c r="BF354" s="44"/>
      <c r="BG354" s="30"/>
      <c r="BH354" s="273"/>
      <c r="BI354" s="273"/>
      <c r="BJ354" s="273"/>
      <c r="BK354" s="31"/>
      <c r="BL354" s="30"/>
      <c r="BM354" s="273"/>
      <c r="BN354" s="273"/>
      <c r="BO354" s="273"/>
      <c r="BP354" s="273"/>
      <c r="BQ354" s="273"/>
      <c r="BR354" s="273"/>
      <c r="BS354" s="273"/>
      <c r="BT354" s="31"/>
      <c r="BU354" s="30"/>
      <c r="BV354" s="273"/>
      <c r="BW354" s="273"/>
      <c r="BX354" s="273"/>
      <c r="BY354" s="273"/>
      <c r="BZ354" s="273"/>
      <c r="CA354" s="369"/>
      <c r="CB354" s="30"/>
      <c r="CC354" s="273"/>
      <c r="CD354" s="273"/>
      <c r="CE354" s="273"/>
      <c r="CF354" s="273"/>
      <c r="CG354" s="273"/>
      <c r="CH354" s="273"/>
      <c r="CI354" s="31"/>
      <c r="CJ354" s="95"/>
      <c r="CK354" s="13"/>
      <c r="CL354" s="72"/>
      <c r="CM354" s="72"/>
      <c r="CN354" s="72"/>
      <c r="CO354" s="80"/>
      <c r="CP354" s="273"/>
      <c r="CQ354" s="273"/>
      <c r="CR354" s="273"/>
      <c r="CS354" s="31"/>
      <c r="CT354" s="318"/>
      <c r="CU354" s="311"/>
      <c r="CV354" s="311"/>
      <c r="CW354" s="319"/>
      <c r="CX354" s="99"/>
      <c r="CY354" s="319"/>
      <c r="CZ354" s="319"/>
      <c r="DA354" s="319"/>
      <c r="DB354" s="319"/>
      <c r="DC354" s="319"/>
    </row>
    <row r="355" spans="1:107" ht="15.75">
      <c r="A355" s="61"/>
      <c r="B355" s="12"/>
      <c r="C355" s="20"/>
      <c r="D355" s="104"/>
      <c r="E355" s="108"/>
      <c r="F355" s="30"/>
      <c r="G355" s="273"/>
      <c r="H355" s="273"/>
      <c r="I355" s="44"/>
      <c r="J355" s="44"/>
      <c r="K355" s="44"/>
      <c r="L355" s="50"/>
      <c r="M355" s="50"/>
      <c r="N355" s="44"/>
      <c r="O355" s="44"/>
      <c r="P355" s="44"/>
      <c r="Q355" s="44"/>
      <c r="R355" s="44"/>
      <c r="S355" s="44"/>
      <c r="T355" s="44"/>
      <c r="U355" s="30"/>
      <c r="V355" s="273"/>
      <c r="W355" s="273"/>
      <c r="X355" s="44"/>
      <c r="Y355" s="44"/>
      <c r="Z355" s="44"/>
      <c r="AA355" s="44"/>
      <c r="AB355" s="44"/>
      <c r="AC355" s="44"/>
      <c r="AD355" s="44"/>
      <c r="AE355" s="44"/>
      <c r="AF355" s="44"/>
      <c r="AG355" s="30"/>
      <c r="AH355" s="273"/>
      <c r="AI355" s="273"/>
      <c r="AJ355" s="273"/>
      <c r="AK355" s="44"/>
      <c r="AL355" s="44"/>
      <c r="AM355" s="44"/>
      <c r="AN355" s="44"/>
      <c r="AO355" s="44"/>
      <c r="AP355" s="44"/>
      <c r="AQ355" s="44"/>
      <c r="AR355" s="44"/>
      <c r="AS355" s="44"/>
      <c r="AT355" s="30"/>
      <c r="AU355" s="273"/>
      <c r="AV355" s="273"/>
      <c r="AW355" s="273"/>
      <c r="AX355" s="44"/>
      <c r="AY355" s="44"/>
      <c r="AZ355" s="44"/>
      <c r="BA355" s="44"/>
      <c r="BB355" s="44"/>
      <c r="BC355" s="44"/>
      <c r="BD355" s="44"/>
      <c r="BE355" s="44"/>
      <c r="BF355" s="44"/>
      <c r="BG355" s="30"/>
      <c r="BH355" s="273"/>
      <c r="BI355" s="273"/>
      <c r="BJ355" s="273"/>
      <c r="BK355" s="31"/>
      <c r="BL355" s="30"/>
      <c r="BM355" s="273"/>
      <c r="BN355" s="273"/>
      <c r="BO355" s="273"/>
      <c r="BP355" s="273"/>
      <c r="BQ355" s="273"/>
      <c r="BR355" s="273"/>
      <c r="BS355" s="273"/>
      <c r="BT355" s="31"/>
      <c r="BU355" s="30"/>
      <c r="BV355" s="273"/>
      <c r="BW355" s="273"/>
      <c r="BX355" s="273"/>
      <c r="BY355" s="273"/>
      <c r="BZ355" s="273"/>
      <c r="CA355" s="369"/>
      <c r="CB355" s="30"/>
      <c r="CC355" s="273"/>
      <c r="CD355" s="273"/>
      <c r="CE355" s="273"/>
      <c r="CF355" s="273"/>
      <c r="CG355" s="273"/>
      <c r="CH355" s="273"/>
      <c r="CI355" s="31"/>
      <c r="CJ355" s="95"/>
      <c r="CK355" s="13"/>
      <c r="CL355" s="72"/>
      <c r="CM355" s="72"/>
      <c r="CN355" s="72"/>
      <c r="CO355" s="80"/>
      <c r="CP355" s="273"/>
      <c r="CQ355" s="273"/>
      <c r="CR355" s="273"/>
      <c r="CS355" s="31"/>
      <c r="CT355" s="318"/>
      <c r="CU355" s="311"/>
      <c r="CV355" s="311"/>
      <c r="CW355" s="319"/>
      <c r="CX355" s="99"/>
      <c r="CY355" s="319"/>
      <c r="CZ355" s="319"/>
      <c r="DA355" s="319"/>
      <c r="DB355" s="319"/>
      <c r="DC355" s="319"/>
    </row>
    <row r="356" spans="1:107" ht="15.75">
      <c r="A356" s="61"/>
      <c r="B356" s="12"/>
      <c r="C356" s="20"/>
      <c r="D356" s="104"/>
      <c r="E356" s="271"/>
      <c r="F356" s="30"/>
      <c r="G356" s="273"/>
      <c r="H356" s="273"/>
      <c r="I356" s="44"/>
      <c r="J356" s="44"/>
      <c r="K356" s="44"/>
      <c r="L356" s="50"/>
      <c r="M356" s="50"/>
      <c r="N356" s="44"/>
      <c r="O356" s="44"/>
      <c r="P356" s="44"/>
      <c r="Q356" s="44"/>
      <c r="R356" s="44"/>
      <c r="S356" s="44"/>
      <c r="T356" s="44"/>
      <c r="U356" s="30"/>
      <c r="V356" s="273"/>
      <c r="W356" s="273"/>
      <c r="X356" s="44"/>
      <c r="Y356" s="44"/>
      <c r="Z356" s="44"/>
      <c r="AA356" s="44"/>
      <c r="AB356" s="44"/>
      <c r="AC356" s="44"/>
      <c r="AD356" s="44"/>
      <c r="AE356" s="44"/>
      <c r="AF356" s="44"/>
      <c r="AG356" s="30"/>
      <c r="AH356" s="273"/>
      <c r="AI356" s="273"/>
      <c r="AJ356" s="273"/>
      <c r="AK356" s="44"/>
      <c r="AL356" s="44"/>
      <c r="AM356" s="44"/>
      <c r="AN356" s="44"/>
      <c r="AO356" s="44"/>
      <c r="AP356" s="44"/>
      <c r="AQ356" s="44"/>
      <c r="AR356" s="44"/>
      <c r="AS356" s="44"/>
      <c r="AT356" s="30"/>
      <c r="AU356" s="273"/>
      <c r="AV356" s="273"/>
      <c r="AW356" s="273"/>
      <c r="AX356" s="44"/>
      <c r="AY356" s="44"/>
      <c r="AZ356" s="44"/>
      <c r="BA356" s="44"/>
      <c r="BB356" s="44"/>
      <c r="BC356" s="44"/>
      <c r="BD356" s="44"/>
      <c r="BE356" s="44"/>
      <c r="BF356" s="44"/>
      <c r="BG356" s="30"/>
      <c r="BH356" s="273"/>
      <c r="BI356" s="273"/>
      <c r="BJ356" s="273"/>
      <c r="BK356" s="31"/>
      <c r="BL356" s="30"/>
      <c r="BM356" s="273"/>
      <c r="BN356" s="273"/>
      <c r="BO356" s="273"/>
      <c r="BP356" s="273"/>
      <c r="BQ356" s="273"/>
      <c r="BR356" s="273"/>
      <c r="BS356" s="273"/>
      <c r="BT356" s="31"/>
      <c r="BU356" s="30"/>
      <c r="BV356" s="273"/>
      <c r="BW356" s="273"/>
      <c r="BX356" s="273"/>
      <c r="BY356" s="273"/>
      <c r="BZ356" s="273"/>
      <c r="CA356" s="369"/>
      <c r="CB356" s="30"/>
      <c r="CC356" s="273"/>
      <c r="CD356" s="273"/>
      <c r="CE356" s="273"/>
      <c r="CF356" s="273"/>
      <c r="CG356" s="273"/>
      <c r="CH356" s="273"/>
      <c r="CI356" s="31"/>
      <c r="CJ356" s="95"/>
      <c r="CK356" s="13"/>
      <c r="CL356" s="72"/>
      <c r="CM356" s="72"/>
      <c r="CN356" s="72"/>
      <c r="CO356" s="80"/>
      <c r="CP356" s="273"/>
      <c r="CQ356" s="273"/>
      <c r="CR356" s="273"/>
      <c r="CS356" s="31"/>
      <c r="CT356" s="318"/>
      <c r="CU356" s="311"/>
      <c r="CV356" s="311"/>
      <c r="CW356" s="319"/>
      <c r="CX356" s="99"/>
      <c r="CY356" s="319"/>
      <c r="CZ356" s="319"/>
      <c r="DA356" s="319"/>
      <c r="DB356" s="319"/>
      <c r="DC356" s="319"/>
    </row>
    <row r="357" spans="1:107" ht="15.75">
      <c r="A357" s="61"/>
      <c r="B357" s="12"/>
      <c r="C357" s="20"/>
      <c r="D357" s="104"/>
      <c r="E357" s="271"/>
      <c r="F357" s="30"/>
      <c r="G357" s="250"/>
      <c r="H357" s="250"/>
      <c r="I357" s="44"/>
      <c r="J357" s="44"/>
      <c r="K357" s="44"/>
      <c r="L357" s="50"/>
      <c r="M357" s="50"/>
      <c r="N357" s="44"/>
      <c r="O357" s="44"/>
      <c r="P357" s="44"/>
      <c r="Q357" s="44"/>
      <c r="R357" s="44"/>
      <c r="S357" s="44"/>
      <c r="T357" s="44"/>
      <c r="U357" s="30"/>
      <c r="V357" s="250"/>
      <c r="W357" s="250"/>
      <c r="X357" s="44"/>
      <c r="Y357" s="44"/>
      <c r="Z357" s="44"/>
      <c r="AA357" s="44"/>
      <c r="AB357" s="44"/>
      <c r="AC357" s="44"/>
      <c r="AD357" s="44"/>
      <c r="AE357" s="44"/>
      <c r="AF357" s="44"/>
      <c r="AG357" s="30"/>
      <c r="AH357" s="250"/>
      <c r="AI357" s="250"/>
      <c r="AJ357" s="250"/>
      <c r="AK357" s="44"/>
      <c r="AL357" s="44"/>
      <c r="AM357" s="44"/>
      <c r="AN357" s="44"/>
      <c r="AO357" s="44"/>
      <c r="AP357" s="44"/>
      <c r="AQ357" s="44"/>
      <c r="AR357" s="44"/>
      <c r="AS357" s="44"/>
      <c r="AT357" s="30"/>
      <c r="AU357" s="250"/>
      <c r="AV357" s="250"/>
      <c r="AW357" s="250"/>
      <c r="AX357" s="44"/>
      <c r="AY357" s="44"/>
      <c r="AZ357" s="44"/>
      <c r="BA357" s="44"/>
      <c r="BB357" s="44"/>
      <c r="BC357" s="44"/>
      <c r="BD357" s="44"/>
      <c r="BE357" s="44"/>
      <c r="BF357" s="44"/>
      <c r="BG357" s="30"/>
      <c r="BH357" s="250"/>
      <c r="BI357" s="250"/>
      <c r="BJ357" s="250"/>
      <c r="BK357" s="31"/>
      <c r="BL357" s="30"/>
      <c r="BM357" s="250"/>
      <c r="BN357" s="250"/>
      <c r="BO357" s="250"/>
      <c r="BP357" s="250"/>
      <c r="BQ357" s="250"/>
      <c r="BR357" s="250"/>
      <c r="BS357" s="250"/>
      <c r="BT357" s="31"/>
      <c r="BU357" s="30"/>
      <c r="BV357" s="250"/>
      <c r="BW357" s="250"/>
      <c r="BX357" s="250"/>
      <c r="BY357" s="250"/>
      <c r="BZ357" s="250"/>
      <c r="CA357" s="369"/>
      <c r="CB357" s="30"/>
      <c r="CC357" s="250"/>
      <c r="CD357" s="250"/>
      <c r="CE357" s="250"/>
      <c r="CF357" s="250"/>
      <c r="CG357" s="250"/>
      <c r="CH357" s="250"/>
      <c r="CI357" s="31"/>
      <c r="CJ357" s="95"/>
      <c r="CK357" s="13"/>
      <c r="CL357" s="72"/>
      <c r="CM357" s="72"/>
      <c r="CN357" s="72"/>
      <c r="CO357" s="80"/>
      <c r="CP357" s="250"/>
      <c r="CQ357" s="250"/>
      <c r="CR357" s="250"/>
      <c r="CS357" s="31"/>
      <c r="CT357" s="318"/>
      <c r="CU357" s="311"/>
      <c r="CV357" s="311"/>
      <c r="CW357" s="319"/>
      <c r="CX357" s="99"/>
      <c r="CY357" s="319"/>
      <c r="CZ357" s="319"/>
      <c r="DA357" s="319"/>
      <c r="DB357" s="319"/>
      <c r="DC357" s="319"/>
    </row>
    <row r="358" spans="1:107" s="299" customFormat="1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s="299" customFormat="1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s="299" customFormat="1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s="299" customFormat="1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s="299" customFormat="1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s="299" customFormat="1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s="299" customFormat="1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s="299" customFormat="1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s="299" customFormat="1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61"/>
      <c r="B367" s="12"/>
      <c r="C367" s="20"/>
      <c r="D367" s="104"/>
      <c r="E367" s="271"/>
      <c r="F367" s="30"/>
      <c r="G367" s="250"/>
      <c r="H367" s="250"/>
      <c r="I367" s="44"/>
      <c r="J367" s="44"/>
      <c r="K367" s="44"/>
      <c r="L367" s="50"/>
      <c r="M367" s="50"/>
      <c r="N367" s="44"/>
      <c r="O367" s="44"/>
      <c r="P367" s="44"/>
      <c r="Q367" s="44"/>
      <c r="R367" s="44"/>
      <c r="S367" s="44"/>
      <c r="T367" s="44"/>
      <c r="U367" s="30"/>
      <c r="V367" s="250"/>
      <c r="W367" s="250"/>
      <c r="X367" s="44"/>
      <c r="Y367" s="44"/>
      <c r="Z367" s="44"/>
      <c r="AA367" s="44"/>
      <c r="AB367" s="44"/>
      <c r="AC367" s="44"/>
      <c r="AD367" s="44"/>
      <c r="AE367" s="44"/>
      <c r="AF367" s="44"/>
      <c r="AG367" s="30"/>
      <c r="AH367" s="250"/>
      <c r="AI367" s="250"/>
      <c r="AJ367" s="250"/>
      <c r="AK367" s="44"/>
      <c r="AL367" s="44"/>
      <c r="AM367" s="44"/>
      <c r="AN367" s="44"/>
      <c r="AO367" s="44"/>
      <c r="AP367" s="44"/>
      <c r="AQ367" s="44"/>
      <c r="AR367" s="44"/>
      <c r="AS367" s="44"/>
      <c r="AT367" s="30"/>
      <c r="AU367" s="250"/>
      <c r="AV367" s="250"/>
      <c r="AW367" s="250"/>
      <c r="AX367" s="44"/>
      <c r="AY367" s="44"/>
      <c r="AZ367" s="44"/>
      <c r="BA367" s="44"/>
      <c r="BB367" s="44"/>
      <c r="BC367" s="44"/>
      <c r="BD367" s="44"/>
      <c r="BE367" s="44"/>
      <c r="BF367" s="44"/>
      <c r="BG367" s="30"/>
      <c r="BH367" s="250"/>
      <c r="BI367" s="250"/>
      <c r="BJ367" s="250"/>
      <c r="BK367" s="31"/>
      <c r="BL367" s="30"/>
      <c r="BM367" s="250"/>
      <c r="BN367" s="250"/>
      <c r="BO367" s="250"/>
      <c r="BP367" s="250"/>
      <c r="BQ367" s="250"/>
      <c r="BR367" s="250"/>
      <c r="BS367" s="250"/>
      <c r="BT367" s="31"/>
      <c r="BU367" s="30"/>
      <c r="BV367" s="250"/>
      <c r="BW367" s="250"/>
      <c r="BX367" s="250"/>
      <c r="BY367" s="250"/>
      <c r="BZ367" s="250"/>
      <c r="CA367" s="369"/>
      <c r="CB367" s="30"/>
      <c r="CC367" s="250"/>
      <c r="CD367" s="250"/>
      <c r="CE367" s="250"/>
      <c r="CF367" s="250"/>
      <c r="CG367" s="250"/>
      <c r="CH367" s="250"/>
      <c r="CI367" s="31"/>
      <c r="CJ367" s="95"/>
      <c r="CK367" s="13"/>
      <c r="CL367" s="72"/>
      <c r="CM367" s="72"/>
      <c r="CN367" s="72"/>
      <c r="CO367" s="80"/>
      <c r="CP367" s="250"/>
      <c r="CQ367" s="250"/>
      <c r="CR367" s="250"/>
      <c r="CS367" s="31"/>
      <c r="CT367" s="81"/>
      <c r="CU367" s="1"/>
      <c r="CV367" s="1"/>
      <c r="CW367" s="82"/>
      <c r="CX367" s="99"/>
      <c r="CY367" s="319"/>
      <c r="CZ367" s="319"/>
      <c r="DA367" s="319"/>
      <c r="DB367" s="319"/>
      <c r="DC367" s="319"/>
    </row>
    <row r="368" spans="1:107" ht="15.75">
      <c r="A368" s="61"/>
      <c r="B368" s="12"/>
      <c r="C368" s="20"/>
      <c r="D368" s="104"/>
      <c r="E368" s="271"/>
      <c r="F368" s="30"/>
      <c r="G368" s="250"/>
      <c r="H368" s="250"/>
      <c r="I368" s="44"/>
      <c r="J368" s="44"/>
      <c r="K368" s="44"/>
      <c r="L368" s="50"/>
      <c r="M368" s="50"/>
      <c r="N368" s="44"/>
      <c r="O368" s="44"/>
      <c r="P368" s="44"/>
      <c r="Q368" s="44"/>
      <c r="R368" s="44"/>
      <c r="S368" s="44"/>
      <c r="T368" s="44"/>
      <c r="U368" s="30"/>
      <c r="V368" s="250"/>
      <c r="W368" s="250"/>
      <c r="X368" s="44"/>
      <c r="Y368" s="44"/>
      <c r="Z368" s="44"/>
      <c r="AA368" s="44"/>
      <c r="AB368" s="44"/>
      <c r="AC368" s="44"/>
      <c r="AD368" s="44"/>
      <c r="AE368" s="44"/>
      <c r="AF368" s="44"/>
      <c r="AG368" s="30"/>
      <c r="AH368" s="250"/>
      <c r="AI368" s="250"/>
      <c r="AJ368" s="250"/>
      <c r="AK368" s="44"/>
      <c r="AL368" s="44"/>
      <c r="AM368" s="44"/>
      <c r="AN368" s="44"/>
      <c r="AO368" s="44"/>
      <c r="AP368" s="44"/>
      <c r="AQ368" s="44"/>
      <c r="AR368" s="44"/>
      <c r="AS368" s="44"/>
      <c r="AT368" s="30"/>
      <c r="AU368" s="250"/>
      <c r="AV368" s="250"/>
      <c r="AW368" s="250"/>
      <c r="AX368" s="44"/>
      <c r="AY368" s="44"/>
      <c r="AZ368" s="44"/>
      <c r="BA368" s="44"/>
      <c r="BB368" s="44"/>
      <c r="BC368" s="44"/>
      <c r="BD368" s="44"/>
      <c r="BE368" s="44"/>
      <c r="BF368" s="44"/>
      <c r="BG368" s="30"/>
      <c r="BH368" s="250"/>
      <c r="BI368" s="250"/>
      <c r="BJ368" s="250"/>
      <c r="BK368" s="31"/>
      <c r="BL368" s="30"/>
      <c r="BM368" s="250"/>
      <c r="BN368" s="250"/>
      <c r="BO368" s="250"/>
      <c r="BP368" s="250"/>
      <c r="BQ368" s="250"/>
      <c r="BR368" s="250"/>
      <c r="BS368" s="250"/>
      <c r="BT368" s="31"/>
      <c r="BU368" s="30"/>
      <c r="BV368" s="250"/>
      <c r="BW368" s="250"/>
      <c r="BX368" s="250"/>
      <c r="BY368" s="250"/>
      <c r="BZ368" s="250"/>
      <c r="CA368" s="369"/>
      <c r="CB368" s="30"/>
      <c r="CC368" s="250"/>
      <c r="CD368" s="250"/>
      <c r="CE368" s="250"/>
      <c r="CF368" s="250"/>
      <c r="CG368" s="250"/>
      <c r="CH368" s="250"/>
      <c r="CI368" s="31"/>
      <c r="CJ368" s="95"/>
      <c r="CK368" s="13"/>
      <c r="CL368" s="72"/>
      <c r="CM368" s="72"/>
      <c r="CN368" s="72"/>
      <c r="CO368" s="80"/>
      <c r="CP368" s="250"/>
      <c r="CQ368" s="250"/>
      <c r="CR368" s="250"/>
      <c r="CS368" s="31"/>
      <c r="CT368" s="81"/>
      <c r="CU368" s="1"/>
      <c r="CV368" s="1"/>
      <c r="CW368" s="82"/>
      <c r="CX368" s="99"/>
      <c r="CY368" s="319"/>
      <c r="CZ368" s="319"/>
      <c r="DA368" s="319"/>
      <c r="DB368" s="319"/>
      <c r="DC368" s="319"/>
    </row>
    <row r="369" spans="1:107" ht="15.75">
      <c r="A369" s="61"/>
      <c r="B369" s="12"/>
      <c r="C369" s="20"/>
      <c r="D369" s="104"/>
      <c r="E369" s="271"/>
      <c r="F369" s="30"/>
      <c r="G369" s="250"/>
      <c r="H369" s="250"/>
      <c r="I369" s="44"/>
      <c r="J369" s="44"/>
      <c r="K369" s="44"/>
      <c r="L369" s="50"/>
      <c r="M369" s="50"/>
      <c r="N369" s="44"/>
      <c r="O369" s="44"/>
      <c r="P369" s="44"/>
      <c r="Q369" s="44"/>
      <c r="R369" s="44"/>
      <c r="S369" s="44"/>
      <c r="T369" s="44"/>
      <c r="U369" s="30"/>
      <c r="V369" s="250"/>
      <c r="W369" s="250"/>
      <c r="X369" s="44"/>
      <c r="Y369" s="44"/>
      <c r="Z369" s="44"/>
      <c r="AA369" s="44"/>
      <c r="AB369" s="44"/>
      <c r="AC369" s="44"/>
      <c r="AD369" s="44"/>
      <c r="AE369" s="44"/>
      <c r="AF369" s="44"/>
      <c r="AG369" s="30"/>
      <c r="AH369" s="250"/>
      <c r="AI369" s="250"/>
      <c r="AJ369" s="250"/>
      <c r="AK369" s="44"/>
      <c r="AL369" s="44"/>
      <c r="AM369" s="44"/>
      <c r="AN369" s="44"/>
      <c r="AO369" s="44"/>
      <c r="AP369" s="44"/>
      <c r="AQ369" s="44"/>
      <c r="AR369" s="44"/>
      <c r="AS369" s="44"/>
      <c r="AT369" s="30"/>
      <c r="AU369" s="250"/>
      <c r="AV369" s="250"/>
      <c r="AW369" s="250"/>
      <c r="AX369" s="44"/>
      <c r="AY369" s="44"/>
      <c r="AZ369" s="44"/>
      <c r="BA369" s="44"/>
      <c r="BB369" s="44"/>
      <c r="BC369" s="44"/>
      <c r="BD369" s="44"/>
      <c r="BE369" s="44"/>
      <c r="BF369" s="44"/>
      <c r="BG369" s="30"/>
      <c r="BH369" s="250"/>
      <c r="BI369" s="250"/>
      <c r="BJ369" s="250"/>
      <c r="BK369" s="31"/>
      <c r="BL369" s="30"/>
      <c r="BM369" s="250"/>
      <c r="BN369" s="250"/>
      <c r="BO369" s="250"/>
      <c r="BP369" s="250"/>
      <c r="BQ369" s="250"/>
      <c r="BR369" s="250"/>
      <c r="BS369" s="250"/>
      <c r="BT369" s="31"/>
      <c r="BU369" s="30"/>
      <c r="BV369" s="250"/>
      <c r="BW369" s="250"/>
      <c r="BX369" s="250"/>
      <c r="BY369" s="250"/>
      <c r="BZ369" s="250"/>
      <c r="CA369" s="369"/>
      <c r="CB369" s="30"/>
      <c r="CC369" s="250"/>
      <c r="CD369" s="250"/>
      <c r="CE369" s="250"/>
      <c r="CF369" s="250"/>
      <c r="CG369" s="250"/>
      <c r="CH369" s="250"/>
      <c r="CI369" s="31"/>
      <c r="CJ369" s="95"/>
      <c r="CK369" s="13"/>
      <c r="CL369" s="72"/>
      <c r="CM369" s="72"/>
      <c r="CN369" s="72"/>
      <c r="CO369" s="80"/>
      <c r="CP369" s="250"/>
      <c r="CQ369" s="250"/>
      <c r="CR369" s="250"/>
      <c r="CS369" s="31"/>
      <c r="CT369" s="81"/>
      <c r="CU369" s="1"/>
      <c r="CV369" s="1"/>
      <c r="CW369" s="82"/>
      <c r="CX369" s="99"/>
      <c r="CY369" s="319"/>
      <c r="CZ369" s="319"/>
      <c r="DA369" s="319"/>
      <c r="DB369" s="319"/>
      <c r="DC369" s="319"/>
    </row>
    <row r="370" spans="1:107" ht="15.75">
      <c r="A370" s="61"/>
      <c r="B370" s="12"/>
      <c r="C370" s="20"/>
      <c r="D370" s="104"/>
      <c r="E370" s="271"/>
      <c r="F370" s="30"/>
      <c r="G370" s="250"/>
      <c r="H370" s="250"/>
      <c r="I370" s="44"/>
      <c r="J370" s="44"/>
      <c r="K370" s="44"/>
      <c r="L370" s="50"/>
      <c r="M370" s="50"/>
      <c r="N370" s="44"/>
      <c r="O370" s="44"/>
      <c r="P370" s="44"/>
      <c r="Q370" s="44"/>
      <c r="R370" s="44"/>
      <c r="S370" s="44"/>
      <c r="T370" s="44"/>
      <c r="U370" s="30"/>
      <c r="V370" s="250"/>
      <c r="W370" s="250"/>
      <c r="X370" s="44"/>
      <c r="Y370" s="44"/>
      <c r="Z370" s="44"/>
      <c r="AA370" s="44"/>
      <c r="AB370" s="44"/>
      <c r="AC370" s="44"/>
      <c r="AD370" s="44"/>
      <c r="AE370" s="44"/>
      <c r="AF370" s="44"/>
      <c r="AG370" s="30"/>
      <c r="AH370" s="250"/>
      <c r="AI370" s="250"/>
      <c r="AJ370" s="250"/>
      <c r="AK370" s="44"/>
      <c r="AL370" s="44"/>
      <c r="AM370" s="44"/>
      <c r="AN370" s="44"/>
      <c r="AO370" s="44"/>
      <c r="AP370" s="44"/>
      <c r="AQ370" s="44"/>
      <c r="AR370" s="44"/>
      <c r="AS370" s="44"/>
      <c r="AT370" s="30"/>
      <c r="AU370" s="250"/>
      <c r="AV370" s="250"/>
      <c r="AW370" s="250"/>
      <c r="AX370" s="44"/>
      <c r="AY370" s="44"/>
      <c r="AZ370" s="44"/>
      <c r="BA370" s="44"/>
      <c r="BB370" s="44"/>
      <c r="BC370" s="44"/>
      <c r="BD370" s="44"/>
      <c r="BE370" s="44"/>
      <c r="BF370" s="44"/>
      <c r="BG370" s="30"/>
      <c r="BH370" s="250"/>
      <c r="BI370" s="250"/>
      <c r="BJ370" s="250"/>
      <c r="BK370" s="31"/>
      <c r="BL370" s="30"/>
      <c r="BM370" s="250"/>
      <c r="BN370" s="250"/>
      <c r="BO370" s="250"/>
      <c r="BP370" s="250"/>
      <c r="BQ370" s="250"/>
      <c r="BR370" s="250"/>
      <c r="BS370" s="250"/>
      <c r="BT370" s="31"/>
      <c r="BU370" s="30"/>
      <c r="BV370" s="250"/>
      <c r="BW370" s="250"/>
      <c r="BX370" s="250"/>
      <c r="BY370" s="250"/>
      <c r="BZ370" s="250"/>
      <c r="CA370" s="369"/>
      <c r="CB370" s="30"/>
      <c r="CC370" s="250"/>
      <c r="CD370" s="250"/>
      <c r="CE370" s="250"/>
      <c r="CF370" s="250"/>
      <c r="CG370" s="250"/>
      <c r="CH370" s="250"/>
      <c r="CI370" s="31"/>
      <c r="CJ370" s="95"/>
      <c r="CK370" s="13"/>
      <c r="CL370" s="72"/>
      <c r="CM370" s="72"/>
      <c r="CN370" s="72"/>
      <c r="CO370" s="80"/>
      <c r="CP370" s="250"/>
      <c r="CQ370" s="250"/>
      <c r="CR370" s="250"/>
      <c r="CS370" s="31"/>
      <c r="CT370" s="81"/>
      <c r="CU370" s="1"/>
      <c r="CV370" s="1"/>
      <c r="CW370" s="82"/>
      <c r="CX370" s="99"/>
      <c r="CY370" s="319"/>
      <c r="CZ370" s="319"/>
      <c r="DA370" s="319"/>
      <c r="DB370" s="319"/>
      <c r="DC370" s="319"/>
    </row>
    <row r="371" spans="1:107" ht="15.75">
      <c r="A371" s="61"/>
      <c r="B371" s="12"/>
      <c r="C371" s="20"/>
      <c r="D371" s="104"/>
      <c r="E371" s="271"/>
      <c r="F371" s="30"/>
      <c r="G371" s="250"/>
      <c r="H371" s="250"/>
      <c r="I371" s="44"/>
      <c r="J371" s="44"/>
      <c r="K371" s="44"/>
      <c r="L371" s="50"/>
      <c r="M371" s="50"/>
      <c r="N371" s="44"/>
      <c r="O371" s="44"/>
      <c r="P371" s="44"/>
      <c r="Q371" s="44"/>
      <c r="R371" s="44"/>
      <c r="S371" s="44"/>
      <c r="T371" s="44"/>
      <c r="U371" s="30"/>
      <c r="V371" s="250"/>
      <c r="W371" s="250"/>
      <c r="X371" s="44"/>
      <c r="Y371" s="44"/>
      <c r="Z371" s="44"/>
      <c r="AA371" s="44"/>
      <c r="AB371" s="44"/>
      <c r="AC371" s="44"/>
      <c r="AD371" s="44"/>
      <c r="AE371" s="44"/>
      <c r="AF371" s="44"/>
      <c r="AG371" s="30"/>
      <c r="AH371" s="250"/>
      <c r="AI371" s="250"/>
      <c r="AJ371" s="250"/>
      <c r="AK371" s="44"/>
      <c r="AL371" s="44"/>
      <c r="AM371" s="44"/>
      <c r="AN371" s="44"/>
      <c r="AO371" s="44"/>
      <c r="AP371" s="44"/>
      <c r="AQ371" s="44"/>
      <c r="AR371" s="44"/>
      <c r="AS371" s="44"/>
      <c r="AT371" s="30"/>
      <c r="AU371" s="250"/>
      <c r="AV371" s="250"/>
      <c r="AW371" s="250"/>
      <c r="AX371" s="44"/>
      <c r="AY371" s="44"/>
      <c r="AZ371" s="44"/>
      <c r="BA371" s="44"/>
      <c r="BB371" s="44"/>
      <c r="BC371" s="44"/>
      <c r="BD371" s="44"/>
      <c r="BE371" s="44"/>
      <c r="BF371" s="44"/>
      <c r="BG371" s="30"/>
      <c r="BH371" s="250"/>
      <c r="BI371" s="250"/>
      <c r="BJ371" s="250"/>
      <c r="BK371" s="31"/>
      <c r="BL371" s="30"/>
      <c r="BM371" s="250"/>
      <c r="BN371" s="250"/>
      <c r="BO371" s="250"/>
      <c r="BP371" s="250"/>
      <c r="BQ371" s="250"/>
      <c r="BR371" s="250"/>
      <c r="BS371" s="250"/>
      <c r="BT371" s="31"/>
      <c r="BU371" s="30"/>
      <c r="BV371" s="250"/>
      <c r="BW371" s="250"/>
      <c r="BX371" s="250"/>
      <c r="BY371" s="250"/>
      <c r="BZ371" s="250"/>
      <c r="CA371" s="369"/>
      <c r="CB371" s="30"/>
      <c r="CC371" s="250"/>
      <c r="CD371" s="250"/>
      <c r="CE371" s="250"/>
      <c r="CF371" s="250"/>
      <c r="CG371" s="250"/>
      <c r="CH371" s="250"/>
      <c r="CI371" s="31"/>
      <c r="CJ371" s="95"/>
      <c r="CK371" s="13"/>
      <c r="CL371" s="72"/>
      <c r="CM371" s="72"/>
      <c r="CN371" s="7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99"/>
      <c r="CY371" s="319"/>
      <c r="CZ371" s="319"/>
      <c r="DA371" s="319"/>
      <c r="DB371" s="319"/>
      <c r="DC371" s="319"/>
    </row>
    <row r="372" spans="1:107" ht="15.75">
      <c r="A372" s="61"/>
      <c r="B372" s="12"/>
      <c r="C372" s="20"/>
      <c r="D372" s="104"/>
      <c r="E372" s="271"/>
      <c r="F372" s="30"/>
      <c r="G372" s="273"/>
      <c r="H372" s="273"/>
      <c r="I372" s="44"/>
      <c r="J372" s="44"/>
      <c r="K372" s="44"/>
      <c r="L372" s="50"/>
      <c r="M372" s="50"/>
      <c r="N372" s="44"/>
      <c r="O372" s="44"/>
      <c r="P372" s="44"/>
      <c r="Q372" s="44"/>
      <c r="R372" s="44"/>
      <c r="S372" s="44"/>
      <c r="T372" s="44"/>
      <c r="U372" s="30"/>
      <c r="V372" s="273"/>
      <c r="W372" s="273"/>
      <c r="X372" s="44"/>
      <c r="Y372" s="44"/>
      <c r="Z372" s="44"/>
      <c r="AA372" s="44"/>
      <c r="AB372" s="44"/>
      <c r="AC372" s="44"/>
      <c r="AD372" s="44"/>
      <c r="AE372" s="44"/>
      <c r="AF372" s="44"/>
      <c r="AG372" s="30"/>
      <c r="AH372" s="273"/>
      <c r="AI372" s="273"/>
      <c r="AJ372" s="273"/>
      <c r="AK372" s="44"/>
      <c r="AL372" s="44"/>
      <c r="AM372" s="44"/>
      <c r="AN372" s="44"/>
      <c r="AO372" s="44"/>
      <c r="AP372" s="44"/>
      <c r="AQ372" s="44"/>
      <c r="AR372" s="44"/>
      <c r="AS372" s="44"/>
      <c r="AT372" s="30"/>
      <c r="AU372" s="273"/>
      <c r="AV372" s="273"/>
      <c r="AW372" s="273"/>
      <c r="AX372" s="44"/>
      <c r="AY372" s="44"/>
      <c r="AZ372" s="44"/>
      <c r="BA372" s="44"/>
      <c r="BB372" s="44"/>
      <c r="BC372" s="44"/>
      <c r="BD372" s="44"/>
      <c r="BE372" s="44"/>
      <c r="BF372" s="44"/>
      <c r="BG372" s="30"/>
      <c r="BH372" s="273"/>
      <c r="BI372" s="273"/>
      <c r="BJ372" s="273"/>
      <c r="BK372" s="31"/>
      <c r="BL372" s="30"/>
      <c r="BM372" s="273"/>
      <c r="BN372" s="273"/>
      <c r="BO372" s="273"/>
      <c r="BP372" s="273"/>
      <c r="BQ372" s="273"/>
      <c r="BR372" s="273"/>
      <c r="BS372" s="273"/>
      <c r="BT372" s="31"/>
      <c r="BU372" s="30"/>
      <c r="BV372" s="273"/>
      <c r="BW372" s="273"/>
      <c r="BX372" s="273"/>
      <c r="BY372" s="273"/>
      <c r="BZ372" s="273"/>
      <c r="CA372" s="369"/>
      <c r="CB372" s="30"/>
      <c r="CC372" s="273"/>
      <c r="CD372" s="273"/>
      <c r="CE372" s="273"/>
      <c r="CF372" s="273"/>
      <c r="CG372" s="273"/>
      <c r="CH372" s="273"/>
      <c r="CI372" s="31"/>
      <c r="CJ372" s="95"/>
      <c r="CK372" s="13"/>
      <c r="CL372" s="72"/>
      <c r="CM372" s="72"/>
      <c r="CN372" s="7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99"/>
      <c r="CY372" s="319"/>
      <c r="CZ372" s="319"/>
      <c r="DA372" s="319"/>
      <c r="DB372" s="319"/>
      <c r="DC372" s="319"/>
    </row>
    <row r="373" spans="1:107" ht="15.75">
      <c r="A373" s="61"/>
      <c r="B373" s="12"/>
      <c r="C373" s="20"/>
      <c r="D373" s="104"/>
      <c r="E373" s="335"/>
      <c r="F373" s="30"/>
      <c r="G373" s="250"/>
      <c r="H373" s="250"/>
      <c r="I373" s="44"/>
      <c r="J373" s="44"/>
      <c r="K373" s="44"/>
      <c r="L373" s="50"/>
      <c r="M373" s="50"/>
      <c r="N373" s="44"/>
      <c r="O373" s="44"/>
      <c r="P373" s="44"/>
      <c r="Q373" s="44"/>
      <c r="R373" s="44"/>
      <c r="S373" s="44"/>
      <c r="T373" s="44"/>
      <c r="U373" s="30"/>
      <c r="V373" s="250"/>
      <c r="W373" s="250"/>
      <c r="X373" s="44"/>
      <c r="Y373" s="44"/>
      <c r="Z373" s="44"/>
      <c r="AA373" s="44"/>
      <c r="AB373" s="44"/>
      <c r="AC373" s="44"/>
      <c r="AD373" s="44"/>
      <c r="AE373" s="44"/>
      <c r="AF373" s="44"/>
      <c r="AG373" s="30"/>
      <c r="AH373" s="250"/>
      <c r="AI373" s="250"/>
      <c r="AJ373" s="250"/>
      <c r="AK373" s="44"/>
      <c r="AL373" s="44"/>
      <c r="AM373" s="44"/>
      <c r="AN373" s="44"/>
      <c r="AO373" s="44"/>
      <c r="AP373" s="44"/>
      <c r="AQ373" s="44"/>
      <c r="AR373" s="44"/>
      <c r="AS373" s="44"/>
      <c r="AT373" s="30"/>
      <c r="AU373" s="250"/>
      <c r="AV373" s="250"/>
      <c r="AW373" s="250"/>
      <c r="AX373" s="44"/>
      <c r="AY373" s="44"/>
      <c r="AZ373" s="44"/>
      <c r="BA373" s="44"/>
      <c r="BB373" s="44"/>
      <c r="BC373" s="44"/>
      <c r="BD373" s="44"/>
      <c r="BE373" s="44"/>
      <c r="BF373" s="44"/>
      <c r="BG373" s="30"/>
      <c r="BH373" s="250"/>
      <c r="BI373" s="250"/>
      <c r="BJ373" s="273"/>
      <c r="BK373" s="31"/>
      <c r="BL373" s="30"/>
      <c r="BM373" s="250"/>
      <c r="BN373" s="250"/>
      <c r="BO373" s="250"/>
      <c r="BP373" s="250"/>
      <c r="BQ373" s="250"/>
      <c r="BR373" s="250"/>
      <c r="BS373" s="250"/>
      <c r="BT373" s="31"/>
      <c r="BU373" s="30"/>
      <c r="BV373" s="250"/>
      <c r="BW373" s="250"/>
      <c r="BX373" s="250"/>
      <c r="BY373" s="250"/>
      <c r="BZ373" s="250"/>
      <c r="CA373" s="369"/>
      <c r="CB373" s="30"/>
      <c r="CC373" s="250"/>
      <c r="CD373" s="250"/>
      <c r="CE373" s="250"/>
      <c r="CF373" s="250"/>
      <c r="CG373" s="250"/>
      <c r="CH373" s="250"/>
      <c r="CI373" s="31"/>
      <c r="CJ373" s="95"/>
      <c r="CK373" s="13"/>
      <c r="CL373" s="72"/>
      <c r="CM373" s="72"/>
      <c r="CN373" s="7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99"/>
      <c r="CY373" s="319"/>
      <c r="CZ373" s="319"/>
      <c r="DA373" s="319"/>
      <c r="DB373" s="319"/>
      <c r="DC373" s="319"/>
    </row>
    <row r="374" spans="1:107" s="299" customFormat="1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61"/>
      <c r="B375" s="12"/>
      <c r="C375" s="20"/>
      <c r="D375" s="104"/>
      <c r="E375" s="387"/>
      <c r="F375" s="30"/>
      <c r="G375" s="250"/>
      <c r="H375" s="250"/>
      <c r="I375" s="44"/>
      <c r="J375" s="44"/>
      <c r="K375" s="44"/>
      <c r="L375" s="50"/>
      <c r="M375" s="50"/>
      <c r="N375" s="44"/>
      <c r="O375" s="44"/>
      <c r="P375" s="44"/>
      <c r="Q375" s="44"/>
      <c r="R375" s="44"/>
      <c r="S375" s="44"/>
      <c r="T375" s="44"/>
      <c r="U375" s="30"/>
      <c r="V375" s="250"/>
      <c r="W375" s="250"/>
      <c r="X375" s="44"/>
      <c r="Y375" s="44"/>
      <c r="Z375" s="44"/>
      <c r="AA375" s="44"/>
      <c r="AB375" s="44"/>
      <c r="AC375" s="44"/>
      <c r="AD375" s="44"/>
      <c r="AE375" s="44"/>
      <c r="AF375" s="44"/>
      <c r="AG375" s="30"/>
      <c r="AH375" s="250"/>
      <c r="AI375" s="250"/>
      <c r="AJ375" s="250"/>
      <c r="AK375" s="44"/>
      <c r="AL375" s="44"/>
      <c r="AM375" s="44"/>
      <c r="AN375" s="44"/>
      <c r="AO375" s="44"/>
      <c r="AP375" s="44"/>
      <c r="AQ375" s="44"/>
      <c r="AR375" s="44"/>
      <c r="AS375" s="44"/>
      <c r="AT375" s="30"/>
      <c r="AU375" s="250"/>
      <c r="AV375" s="250"/>
      <c r="AW375" s="250"/>
      <c r="AX375" s="44"/>
      <c r="AY375" s="44"/>
      <c r="AZ375" s="44"/>
      <c r="BA375" s="44"/>
      <c r="BB375" s="44"/>
      <c r="BC375" s="44"/>
      <c r="BD375" s="44"/>
      <c r="BE375" s="44"/>
      <c r="BF375" s="44"/>
      <c r="BG375" s="30"/>
      <c r="BH375" s="250"/>
      <c r="BI375" s="250"/>
      <c r="BJ375" s="273"/>
      <c r="BK375" s="31"/>
      <c r="BL375" s="30"/>
      <c r="BM375" s="250"/>
      <c r="BN375" s="250"/>
      <c r="BO375" s="250"/>
      <c r="BP375" s="250"/>
      <c r="BQ375" s="250"/>
      <c r="BR375" s="250"/>
      <c r="BS375" s="250"/>
      <c r="BT375" s="31"/>
      <c r="BU375" s="30"/>
      <c r="BV375" s="250"/>
      <c r="BW375" s="250"/>
      <c r="BX375" s="250"/>
      <c r="BY375" s="250"/>
      <c r="BZ375" s="250"/>
      <c r="CA375" s="369"/>
      <c r="CB375" s="30"/>
      <c r="CC375" s="250"/>
      <c r="CD375" s="250"/>
      <c r="CE375" s="250"/>
      <c r="CF375" s="250"/>
      <c r="CG375" s="250"/>
      <c r="CH375" s="250"/>
      <c r="CI375" s="31"/>
      <c r="CJ375" s="95"/>
      <c r="CK375" s="13"/>
      <c r="CL375" s="72"/>
      <c r="CM375" s="72"/>
      <c r="CN375" s="72"/>
      <c r="CO375" s="80"/>
      <c r="CP375" s="250"/>
      <c r="CQ375" s="250"/>
      <c r="CR375" s="250"/>
      <c r="CS375" s="31"/>
      <c r="CT375" s="81"/>
      <c r="CU375" s="1"/>
      <c r="CV375" s="1"/>
      <c r="CW375" s="82"/>
      <c r="CX375" s="99"/>
      <c r="CY375" s="319"/>
      <c r="CZ375" s="319"/>
      <c r="DA375" s="319"/>
      <c r="DB375" s="319"/>
      <c r="DC375" s="319"/>
    </row>
    <row r="376" spans="1:107" ht="15.75">
      <c r="A376" s="61"/>
      <c r="B376" s="12"/>
      <c r="C376" s="20"/>
      <c r="D376" s="104"/>
      <c r="E376" s="271"/>
      <c r="F376" s="30"/>
      <c r="G376" s="250"/>
      <c r="H376" s="250"/>
      <c r="I376" s="44"/>
      <c r="J376" s="44"/>
      <c r="K376" s="44"/>
      <c r="L376" s="50"/>
      <c r="M376" s="50"/>
      <c r="N376" s="44"/>
      <c r="O376" s="44"/>
      <c r="P376" s="44"/>
      <c r="Q376" s="44"/>
      <c r="R376" s="44"/>
      <c r="S376" s="44"/>
      <c r="T376" s="44"/>
      <c r="U376" s="30"/>
      <c r="V376" s="250"/>
      <c r="W376" s="250"/>
      <c r="X376" s="44"/>
      <c r="Y376" s="44"/>
      <c r="Z376" s="44"/>
      <c r="AA376" s="44"/>
      <c r="AB376" s="44"/>
      <c r="AC376" s="44"/>
      <c r="AD376" s="44"/>
      <c r="AE376" s="44"/>
      <c r="AF376" s="44"/>
      <c r="AG376" s="30"/>
      <c r="AH376" s="250"/>
      <c r="AI376" s="250"/>
      <c r="AJ376" s="250"/>
      <c r="AK376" s="44"/>
      <c r="AL376" s="44"/>
      <c r="AM376" s="44"/>
      <c r="AN376" s="44"/>
      <c r="AO376" s="44"/>
      <c r="AP376" s="44"/>
      <c r="AQ376" s="44"/>
      <c r="AR376" s="44"/>
      <c r="AS376" s="44"/>
      <c r="AT376" s="30"/>
      <c r="AU376" s="250"/>
      <c r="AV376" s="250"/>
      <c r="AW376" s="250"/>
      <c r="AX376" s="44"/>
      <c r="AY376" s="44"/>
      <c r="AZ376" s="44"/>
      <c r="BA376" s="44"/>
      <c r="BB376" s="44"/>
      <c r="BC376" s="44"/>
      <c r="BD376" s="44"/>
      <c r="BE376" s="44"/>
      <c r="BF376" s="44"/>
      <c r="BG376" s="30"/>
      <c r="BH376" s="250"/>
      <c r="BI376" s="250"/>
      <c r="BJ376" s="250"/>
      <c r="BK376" s="31"/>
      <c r="BL376" s="30"/>
      <c r="BM376" s="250"/>
      <c r="BN376" s="250"/>
      <c r="BO376" s="250"/>
      <c r="BP376" s="250"/>
      <c r="BQ376" s="250"/>
      <c r="BR376" s="250"/>
      <c r="BS376" s="250"/>
      <c r="BT376" s="31"/>
      <c r="BU376" s="30"/>
      <c r="BV376" s="250"/>
      <c r="BW376" s="250"/>
      <c r="BX376" s="250"/>
      <c r="BY376" s="250"/>
      <c r="BZ376" s="250"/>
      <c r="CA376" s="369"/>
      <c r="CB376" s="30"/>
      <c r="CC376" s="250"/>
      <c r="CD376" s="250"/>
      <c r="CE376" s="250"/>
      <c r="CF376" s="250"/>
      <c r="CG376" s="250"/>
      <c r="CH376" s="250"/>
      <c r="CI376" s="31"/>
      <c r="CJ376" s="95"/>
      <c r="CK376" s="88"/>
      <c r="CL376" s="72"/>
      <c r="CM376" s="72"/>
      <c r="CN376" s="72"/>
      <c r="CO376" s="80"/>
      <c r="CP376" s="250"/>
      <c r="CQ376" s="250"/>
      <c r="CR376" s="250"/>
      <c r="CS376" s="31"/>
      <c r="CT376" s="81"/>
      <c r="CU376" s="1"/>
      <c r="CV376" s="1"/>
      <c r="CW376" s="82"/>
      <c r="CX376" s="99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63"/>
      <c r="B378" s="64"/>
      <c r="C378" s="65"/>
      <c r="D378" s="105"/>
      <c r="E378" s="251"/>
      <c r="F378" s="32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2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2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2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2"/>
      <c r="BH378" s="33"/>
      <c r="BI378" s="33"/>
      <c r="BJ378" s="33"/>
      <c r="BK378" s="34"/>
      <c r="BL378" s="32"/>
      <c r="BM378" s="33"/>
      <c r="BN378" s="33"/>
      <c r="BO378" s="33"/>
      <c r="BP378" s="33"/>
      <c r="BQ378" s="33"/>
      <c r="BR378" s="33"/>
      <c r="BS378" s="33"/>
      <c r="BT378" s="34"/>
      <c r="BU378" s="32"/>
      <c r="BV378" s="33"/>
      <c r="BW378" s="33"/>
      <c r="BX378" s="33"/>
      <c r="BY378" s="33"/>
      <c r="BZ378" s="33"/>
      <c r="CA378" s="531"/>
      <c r="CB378" s="32"/>
      <c r="CC378" s="33"/>
      <c r="CD378" s="33"/>
      <c r="CE378" s="33"/>
      <c r="CF378" s="33"/>
      <c r="CG378" s="33"/>
      <c r="CH378" s="33"/>
      <c r="CI378" s="34"/>
      <c r="CJ378" s="96"/>
      <c r="CK378" s="41"/>
      <c r="CL378" s="73"/>
      <c r="CM378" s="73"/>
      <c r="CN378" s="73"/>
      <c r="CO378" s="83"/>
      <c r="CP378" s="33"/>
      <c r="CQ378" s="33"/>
      <c r="CR378" s="33"/>
      <c r="CS378" s="34"/>
      <c r="CT378" s="84"/>
      <c r="CU378" s="97"/>
      <c r="CV378" s="97"/>
      <c r="CW378" s="86"/>
      <c r="CX378" s="100"/>
      <c r="CY378" s="86"/>
      <c r="CZ378" s="86"/>
      <c r="DA378" s="86"/>
      <c r="DB378" s="86"/>
      <c r="DC378" s="86"/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8554687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9" width="12.85546875" style="56" bestFit="1" customWidth="1"/>
    <col min="40" max="40" width="12.42578125" style="56" bestFit="1" customWidth="1"/>
    <col min="41" max="41" width="11.710937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9" width="5.7109375" style="299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2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43"/>
      <c r="CP2" s="545"/>
      <c r="CQ2" s="545"/>
      <c r="CR2" s="545"/>
      <c r="CS2" s="340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40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40"/>
      <c r="CB7" s="336"/>
      <c r="CC7" s="545"/>
      <c r="CD7" s="545"/>
      <c r="CE7" s="545"/>
      <c r="CF7" s="545"/>
      <c r="CG7" s="545"/>
      <c r="CH7" s="545"/>
      <c r="CI7" s="340"/>
      <c r="CJ7" s="341"/>
      <c r="CK7" s="270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40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40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40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40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40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40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40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40"/>
      <c r="CB16" s="336"/>
      <c r="CC16" s="545"/>
      <c r="CD16" s="545"/>
      <c r="CE16" s="545"/>
      <c r="CF16" s="545"/>
      <c r="CG16" s="545"/>
      <c r="CH16" s="545"/>
      <c r="CI16" s="340"/>
      <c r="CJ16" s="341"/>
      <c r="CK16" s="270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40"/>
      <c r="CB17" s="336"/>
      <c r="CC17" s="545"/>
      <c r="CD17" s="545"/>
      <c r="CE17" s="545"/>
      <c r="CF17" s="545"/>
      <c r="CG17" s="545"/>
      <c r="CH17" s="545"/>
      <c r="CI17" s="340"/>
      <c r="CJ17" s="341"/>
      <c r="CK17" s="270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40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40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40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40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40"/>
      <c r="CB22" s="336"/>
      <c r="CC22" s="545"/>
      <c r="CD22" s="545"/>
      <c r="CE22" s="545"/>
      <c r="CF22" s="545"/>
      <c r="CG22" s="545"/>
      <c r="CH22" s="545"/>
      <c r="CI22" s="340"/>
      <c r="CJ22" s="341"/>
      <c r="CK22" s="270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40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40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40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40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40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40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40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40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40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40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40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40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40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40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40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40"/>
      <c r="CB42" s="336"/>
      <c r="CC42" s="545"/>
      <c r="CD42" s="545"/>
      <c r="CE42" s="545"/>
      <c r="CF42" s="545"/>
      <c r="CG42" s="545"/>
      <c r="CH42" s="545"/>
      <c r="CI42" s="340"/>
      <c r="CJ42" s="341"/>
      <c r="CK42" s="270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40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40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40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40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40"/>
      <c r="CB47" s="336"/>
      <c r="CC47" s="545"/>
      <c r="CD47" s="545"/>
      <c r="CE47" s="545"/>
      <c r="CF47" s="545"/>
      <c r="CG47" s="545"/>
      <c r="CH47" s="545"/>
      <c r="CI47" s="340"/>
      <c r="CJ47" s="341"/>
      <c r="CK47" s="270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40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40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40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40"/>
      <c r="CJ51" s="341"/>
      <c r="CK51" s="270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40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40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40"/>
      <c r="CB54" s="336"/>
      <c r="CC54" s="545"/>
      <c r="CD54" s="545"/>
      <c r="CE54" s="545"/>
      <c r="CF54" s="545"/>
      <c r="CG54" s="545"/>
      <c r="CH54" s="545"/>
      <c r="CI54" s="340"/>
      <c r="CJ54" s="341"/>
      <c r="CK54" s="270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40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40"/>
      <c r="CB60" s="336"/>
      <c r="CC60" s="545"/>
      <c r="CD60" s="545"/>
      <c r="CE60" s="545"/>
      <c r="CF60" s="545"/>
      <c r="CG60" s="545"/>
      <c r="CH60" s="545"/>
      <c r="CI60" s="340"/>
      <c r="CJ60" s="341"/>
      <c r="CK60" s="270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40"/>
      <c r="CJ61" s="341"/>
      <c r="CK61" s="270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40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40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40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40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40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40"/>
      <c r="CB68" s="336"/>
      <c r="CC68" s="545"/>
      <c r="CD68" s="545"/>
      <c r="CE68" s="545"/>
      <c r="CF68" s="545"/>
      <c r="CG68" s="545"/>
      <c r="CH68" s="545"/>
      <c r="CI68" s="340"/>
      <c r="CJ68" s="341"/>
      <c r="CK68" s="270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40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40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40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40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40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40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40"/>
      <c r="CB86" s="336"/>
      <c r="CC86" s="545"/>
      <c r="CD86" s="545"/>
      <c r="CE86" s="545"/>
      <c r="CF86" s="545"/>
      <c r="CG86" s="545"/>
      <c r="CH86" s="545"/>
      <c r="CI86" s="340"/>
      <c r="CJ86" s="341"/>
      <c r="CK86" s="270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40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40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40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40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40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40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40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40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2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40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40"/>
      <c r="CB98" s="336"/>
      <c r="CC98" s="545"/>
      <c r="CD98" s="545"/>
      <c r="CE98" s="545"/>
      <c r="CF98" s="545"/>
      <c r="CG98" s="545"/>
      <c r="CH98" s="545"/>
      <c r="CI98" s="340"/>
      <c r="CJ98" s="341"/>
      <c r="CK98" s="270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40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40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40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270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40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" customHeight="1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40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40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40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40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40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40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40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40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270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40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270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40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.75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40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40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40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40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270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40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40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40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40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40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40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40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40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40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40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40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40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40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40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40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40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40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40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270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40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40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40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40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40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270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40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40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13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40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40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270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40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40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40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270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40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40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40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40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40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40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270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40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270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40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40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40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40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40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40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40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270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40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40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40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40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40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40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40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40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40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40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40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40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40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40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40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40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40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40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270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40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40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40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40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40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40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88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40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40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2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40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40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40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13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40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108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40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270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271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40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271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40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" customHeight="1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40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271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40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40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13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40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270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40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40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40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270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108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40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270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271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40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40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.75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40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40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40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270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40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40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40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40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40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40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40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40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40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40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40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40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40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40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40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40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40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40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270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40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40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40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40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40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270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40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40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40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40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270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40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40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40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270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40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40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40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40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40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40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270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40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270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40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40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40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40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40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.75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40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.75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40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40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40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40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40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40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40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40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40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40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40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40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40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40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40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40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40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40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40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270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40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40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40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40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40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40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40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5" customHeight="1" thickBot="1">
      <c r="A282" s="314"/>
      <c r="B282" s="333"/>
      <c r="C282" s="312"/>
      <c r="D282" s="104"/>
      <c r="E282" s="335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40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13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6.5" thickBot="1">
      <c r="A283" s="314"/>
      <c r="B283" s="333"/>
      <c r="C283" s="312"/>
      <c r="D283" s="104"/>
      <c r="E283" s="271"/>
      <c r="F283" s="336"/>
      <c r="G283" s="545"/>
      <c r="H283" s="545"/>
      <c r="I283" s="338"/>
      <c r="J283" s="338"/>
      <c r="K283" s="338"/>
      <c r="L283" s="339"/>
      <c r="M283" s="339"/>
      <c r="N283" s="338"/>
      <c r="O283" s="338"/>
      <c r="P283" s="338"/>
      <c r="Q283" s="338"/>
      <c r="R283" s="338"/>
      <c r="S283" s="338"/>
      <c r="T283" s="338"/>
      <c r="U283" s="336"/>
      <c r="V283" s="545"/>
      <c r="W283" s="545"/>
      <c r="X283" s="338"/>
      <c r="Y283" s="338"/>
      <c r="Z283" s="338"/>
      <c r="AA283" s="338"/>
      <c r="AB283" s="338"/>
      <c r="AC283" s="338"/>
      <c r="AD283" s="338"/>
      <c r="AE283" s="338"/>
      <c r="AF283" s="338"/>
      <c r="AG283" s="336"/>
      <c r="AH283" s="545"/>
      <c r="AI283" s="545"/>
      <c r="AJ283" s="545"/>
      <c r="AK283" s="338"/>
      <c r="AL283" s="338"/>
      <c r="AM283" s="338"/>
      <c r="AN283" s="338"/>
      <c r="AO283" s="338"/>
      <c r="AP283" s="338"/>
      <c r="AQ283" s="338"/>
      <c r="AR283" s="338"/>
      <c r="AS283" s="338"/>
      <c r="AT283" s="336"/>
      <c r="AU283" s="545"/>
      <c r="AV283" s="545"/>
      <c r="AW283" s="545"/>
      <c r="AX283" s="338"/>
      <c r="AY283" s="338"/>
      <c r="AZ283" s="338"/>
      <c r="BA283" s="338"/>
      <c r="BB283" s="338"/>
      <c r="BC283" s="338"/>
      <c r="BD283" s="338"/>
      <c r="BE283" s="338"/>
      <c r="BF283" s="338"/>
      <c r="BG283" s="336"/>
      <c r="BH283" s="545"/>
      <c r="BI283" s="545"/>
      <c r="BJ283" s="545"/>
      <c r="BK283" s="340"/>
      <c r="BL283" s="336"/>
      <c r="BM283" s="545"/>
      <c r="BN283" s="545"/>
      <c r="BO283" s="545"/>
      <c r="BP283" s="545"/>
      <c r="BQ283" s="545"/>
      <c r="BR283" s="545"/>
      <c r="BS283" s="545"/>
      <c r="BT283" s="340"/>
      <c r="BU283" s="336"/>
      <c r="BV283" s="545"/>
      <c r="BW283" s="545"/>
      <c r="BX283" s="545"/>
      <c r="BY283" s="545"/>
      <c r="BZ283" s="545"/>
      <c r="CA283" s="369"/>
      <c r="CB283" s="336"/>
      <c r="CC283" s="545"/>
      <c r="CD283" s="545"/>
      <c r="CE283" s="545"/>
      <c r="CF283" s="545"/>
      <c r="CG283" s="545"/>
      <c r="CH283" s="545"/>
      <c r="CI283" s="340"/>
      <c r="CJ283" s="341"/>
      <c r="CK283" s="88"/>
      <c r="CL283" s="342"/>
      <c r="CM283" s="342"/>
      <c r="CN283" s="342"/>
      <c r="CO283" s="343"/>
      <c r="CP283" s="545"/>
      <c r="CQ283" s="545"/>
      <c r="CR283" s="545"/>
      <c r="CS283" s="340"/>
      <c r="CT283" s="318"/>
      <c r="CU283" s="311"/>
      <c r="CV283" s="311"/>
      <c r="CW283" s="319"/>
      <c r="CX283" s="344"/>
      <c r="CY283" s="317"/>
      <c r="CZ283" s="317"/>
      <c r="DA283" s="317"/>
      <c r="DB283" s="317"/>
      <c r="DC283" s="317"/>
    </row>
    <row r="284" spans="1:107" ht="15.75">
      <c r="A284" s="313"/>
      <c r="B284" s="321"/>
      <c r="C284" s="320"/>
      <c r="D284" s="103"/>
      <c r="E284" s="252"/>
      <c r="F284" s="324"/>
      <c r="G284" s="546"/>
      <c r="H284" s="546"/>
      <c r="I284" s="326"/>
      <c r="J284" s="326"/>
      <c r="K284" s="326"/>
      <c r="L284" s="327"/>
      <c r="M284" s="327"/>
      <c r="N284" s="326"/>
      <c r="O284" s="326"/>
      <c r="P284" s="326"/>
      <c r="Q284" s="326"/>
      <c r="R284" s="326"/>
      <c r="S284" s="326"/>
      <c r="T284" s="326"/>
      <c r="U284" s="324"/>
      <c r="V284" s="546"/>
      <c r="W284" s="546"/>
      <c r="X284" s="326"/>
      <c r="Y284" s="326"/>
      <c r="Z284" s="326"/>
      <c r="AA284" s="326"/>
      <c r="AB284" s="326"/>
      <c r="AC284" s="326"/>
      <c r="AD284" s="326"/>
      <c r="AE284" s="326"/>
      <c r="AF284" s="326"/>
      <c r="AG284" s="324"/>
      <c r="AH284" s="546"/>
      <c r="AI284" s="546"/>
      <c r="AJ284" s="546"/>
      <c r="AK284" s="326"/>
      <c r="AL284" s="326"/>
      <c r="AM284" s="326"/>
      <c r="AN284" s="326"/>
      <c r="AO284" s="326"/>
      <c r="AP284" s="326"/>
      <c r="AQ284" s="326"/>
      <c r="AR284" s="326"/>
      <c r="AS284" s="326"/>
      <c r="AT284" s="324"/>
      <c r="AU284" s="546"/>
      <c r="AV284" s="546"/>
      <c r="AW284" s="546"/>
      <c r="AX284" s="326"/>
      <c r="AY284" s="326"/>
      <c r="AZ284" s="326"/>
      <c r="BA284" s="326"/>
      <c r="BB284" s="326"/>
      <c r="BC284" s="326"/>
      <c r="BD284" s="326"/>
      <c r="BE284" s="326"/>
      <c r="BF284" s="326"/>
      <c r="BG284" s="324"/>
      <c r="BH284" s="546"/>
      <c r="BI284" s="546"/>
      <c r="BJ284" s="546"/>
      <c r="BK284" s="328"/>
      <c r="BL284" s="324"/>
      <c r="BM284" s="546"/>
      <c r="BN284" s="546"/>
      <c r="BO284" s="546"/>
      <c r="BP284" s="546"/>
      <c r="BQ284" s="546"/>
      <c r="BR284" s="546"/>
      <c r="BS284" s="546"/>
      <c r="BT284" s="328"/>
      <c r="BU284" s="324"/>
      <c r="BV284" s="546"/>
      <c r="BW284" s="546"/>
      <c r="BX284" s="546"/>
      <c r="BY284" s="546"/>
      <c r="BZ284" s="546"/>
      <c r="CA284" s="328"/>
      <c r="CB284" s="324"/>
      <c r="CC284" s="546"/>
      <c r="CD284" s="546"/>
      <c r="CE284" s="546"/>
      <c r="CF284" s="546"/>
      <c r="CG284" s="546"/>
      <c r="CH284" s="546"/>
      <c r="CI284" s="328"/>
      <c r="CJ284" s="329"/>
      <c r="CK284" s="36"/>
      <c r="CL284" s="330"/>
      <c r="CM284" s="330"/>
      <c r="CN284" s="330"/>
      <c r="CO284" s="331"/>
      <c r="CP284" s="546"/>
      <c r="CQ284" s="546"/>
      <c r="CR284" s="546"/>
      <c r="CS284" s="328"/>
      <c r="CT284" s="315"/>
      <c r="CU284" s="316"/>
      <c r="CV284" s="316"/>
      <c r="CW284" s="317"/>
      <c r="CX284" s="332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40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40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40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40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40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270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40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40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40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40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40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108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40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40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40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40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270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40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270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40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40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40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40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40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270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40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40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40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40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40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40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40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40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40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40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40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40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40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40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40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40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40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40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270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40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40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40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40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40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270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40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40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40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40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270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40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40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40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270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40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40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40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40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40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40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270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40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270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40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40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" customHeight="1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40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40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108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40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108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40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108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40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270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271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40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271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40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271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40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271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40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271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40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40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108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40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108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40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40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40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271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40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271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40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40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40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40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40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40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270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40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40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40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335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40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108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40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87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40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271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88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271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40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6.5" thickBot="1">
      <c r="A376" s="274"/>
      <c r="B376" s="64"/>
      <c r="C376" s="65"/>
      <c r="D376" s="639"/>
      <c r="E376" s="251"/>
      <c r="F376" s="375"/>
      <c r="G376" s="33"/>
      <c r="H376" s="33"/>
      <c r="I376" s="45"/>
      <c r="J376" s="45"/>
      <c r="K376" s="45"/>
      <c r="L376" s="51"/>
      <c r="M376" s="51"/>
      <c r="N376" s="45"/>
      <c r="O376" s="45"/>
      <c r="P376" s="45"/>
      <c r="Q376" s="45"/>
      <c r="R376" s="45"/>
      <c r="S376" s="45"/>
      <c r="T376" s="45"/>
      <c r="U376" s="375"/>
      <c r="V376" s="33"/>
      <c r="W376" s="33"/>
      <c r="X376" s="45"/>
      <c r="Y376" s="45"/>
      <c r="Z376" s="45"/>
      <c r="AA376" s="45"/>
      <c r="AB376" s="45"/>
      <c r="AC376" s="45"/>
      <c r="AD376" s="45"/>
      <c r="AE376" s="45"/>
      <c r="AF376" s="45"/>
      <c r="AG376" s="375"/>
      <c r="AH376" s="33"/>
      <c r="AI376" s="33"/>
      <c r="AJ376" s="33"/>
      <c r="AK376" s="45"/>
      <c r="AL376" s="45"/>
      <c r="AM376" s="45"/>
      <c r="AN376" s="45"/>
      <c r="AO376" s="45"/>
      <c r="AP376" s="45"/>
      <c r="AQ376" s="45"/>
      <c r="AR376" s="45"/>
      <c r="AS376" s="45"/>
      <c r="AT376" s="375"/>
      <c r="AU376" s="33"/>
      <c r="AV376" s="33"/>
      <c r="AW376" s="33"/>
      <c r="AX376" s="45"/>
      <c r="AY376" s="45"/>
      <c r="AZ376" s="45"/>
      <c r="BA376" s="45"/>
      <c r="BB376" s="45"/>
      <c r="BC376" s="45"/>
      <c r="BD376" s="45"/>
      <c r="BE376" s="45"/>
      <c r="BF376" s="45"/>
      <c r="BG376" s="375"/>
      <c r="BH376" s="33"/>
      <c r="BI376" s="33"/>
      <c r="BJ376" s="33"/>
      <c r="BK376" s="285"/>
      <c r="BL376" s="375"/>
      <c r="BM376" s="33"/>
      <c r="BN376" s="33"/>
      <c r="BO376" s="33"/>
      <c r="BP376" s="33"/>
      <c r="BQ376" s="33"/>
      <c r="BR376" s="33"/>
      <c r="BS376" s="33"/>
      <c r="BT376" s="285"/>
      <c r="BU376" s="375"/>
      <c r="BV376" s="33"/>
      <c r="BW376" s="33"/>
      <c r="BX376" s="33"/>
      <c r="BY376" s="33"/>
      <c r="BZ376" s="33"/>
      <c r="CA376" s="285"/>
      <c r="CB376" s="375"/>
      <c r="CC376" s="33"/>
      <c r="CD376" s="33"/>
      <c r="CE376" s="33"/>
      <c r="CF376" s="33"/>
      <c r="CG376" s="33"/>
      <c r="CH376" s="33"/>
      <c r="CI376" s="285"/>
      <c r="CJ376" s="640"/>
      <c r="CK376" s="41"/>
      <c r="CL376" s="73"/>
      <c r="CM376" s="73"/>
      <c r="CN376" s="73"/>
      <c r="CO376" s="283"/>
      <c r="CP376" s="33"/>
      <c r="CQ376" s="33"/>
      <c r="CR376" s="33"/>
      <c r="CS376" s="285"/>
      <c r="CT376" s="286"/>
      <c r="CU376" s="97"/>
      <c r="CV376" s="97"/>
      <c r="CW376" s="288"/>
      <c r="CX376" s="641"/>
      <c r="CY376" s="319"/>
      <c r="CZ376" s="319"/>
      <c r="DA376" s="319"/>
      <c r="DB376" s="319"/>
      <c r="DC376" s="319"/>
    </row>
    <row r="377" spans="1:107">
      <c r="CY377" s="319"/>
      <c r="CZ377" s="319"/>
      <c r="DA377" s="319"/>
      <c r="DB377" s="319"/>
      <c r="DC377" s="319"/>
    </row>
    <row r="378" spans="1:107" ht="15.75" thickBot="1">
      <c r="CY378" s="288"/>
      <c r="CZ378" s="288"/>
      <c r="DA378" s="288"/>
      <c r="DB378" s="288"/>
      <c r="DC378" s="288"/>
    </row>
  </sheetData>
  <pageMargins left="0.7" right="0.7" top="0.75" bottom="0.75" header="0.3" footer="0.3"/>
  <pageSetup paperSize="9" scale="16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8">
    <tabColor rgb="FF0070C0"/>
    <pageSetUpPr fitToPage="1"/>
  </sheetPr>
  <dimension ref="A1:DC9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42.570312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9.7109375" style="359" bestFit="1" customWidth="1"/>
    <col min="12" max="13" width="9.7109375" style="2" bestFit="1" customWidth="1"/>
    <col min="14" max="14" width="12.85546875" style="2" bestFit="1" customWidth="1"/>
    <col min="15" max="15" width="11.140625" style="2" bestFit="1" customWidth="1"/>
    <col min="16" max="16" width="11.42578125" style="2" bestFit="1" customWidth="1"/>
    <col min="17" max="17" width="11.5703125" style="2" bestFit="1" customWidth="1"/>
    <col min="18" max="18" width="12.42578125" style="2" bestFit="1" customWidth="1"/>
    <col min="19" max="19" width="12.5703125" style="2" bestFit="1" customWidth="1"/>
    <col min="20" max="20" width="12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0.7109375" style="56" bestFit="1" customWidth="1"/>
    <col min="28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1.5703125" style="56" bestFit="1" customWidth="1"/>
    <col min="41" max="41" width="11.425781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" bestFit="1" customWidth="1"/>
    <col min="46" max="48" width="5.42578125" style="2" bestFit="1" customWidth="1"/>
    <col min="49" max="49" width="5.42578125" style="2" customWidth="1"/>
    <col min="50" max="50" width="11.5703125" style="56" bestFit="1" customWidth="1"/>
    <col min="51" max="51" width="11.1406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42578125" style="56" bestFit="1" customWidth="1"/>
    <col min="57" max="57" width="12.140625" style="56" bestFit="1" customWidth="1"/>
    <col min="58" max="58" width="11.5703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8.5703125" style="269" bestFit="1" customWidth="1"/>
    <col min="71" max="72" width="5.7109375" style="2" customWidth="1"/>
    <col min="73" max="73" width="6.28515625" bestFit="1" customWidth="1"/>
    <col min="74" max="75" width="5.7109375" style="2" customWidth="1"/>
    <col min="76" max="76" width="9.7109375" style="359" bestFit="1" customWidth="1"/>
    <col min="77" max="77" width="6.28515625" style="2" bestFit="1" customWidth="1"/>
    <col min="78" max="78" width="9.7109375" style="359" bestFit="1" customWidth="1"/>
    <col min="79" max="79" width="7.85546875" style="389" bestFit="1" customWidth="1"/>
    <col min="80" max="80" width="6.28515625" bestFit="1" customWidth="1"/>
    <col min="81" max="82" width="5.7109375" style="2" customWidth="1"/>
    <col min="83" max="83" width="9.7109375" style="359" bestFit="1" customWidth="1"/>
    <col min="84" max="85" width="5.7109375" style="2" customWidth="1"/>
    <col min="86" max="86" width="9.7109375" style="359" bestFit="1" customWidth="1"/>
    <col min="87" max="87" width="5.7109375" style="2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637" customWidth="1"/>
    <col min="104" max="104" width="9" style="637" customWidth="1"/>
    <col min="105" max="105" width="10.7109375" style="637" customWidth="1"/>
    <col min="106" max="106" width="9" style="637" customWidth="1"/>
    <col min="107" max="107" width="10.42578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29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325"/>
      <c r="BN2" s="325"/>
      <c r="BO2" s="325"/>
      <c r="BP2" s="109"/>
      <c r="BQ2" s="109"/>
      <c r="BR2" s="109"/>
      <c r="BS2" s="325"/>
      <c r="BT2" s="328"/>
      <c r="BU2" s="27"/>
      <c r="BV2" s="28"/>
      <c r="BW2" s="28"/>
      <c r="BX2" s="293"/>
      <c r="BY2" s="28"/>
      <c r="BZ2" s="293"/>
      <c r="CA2" s="368"/>
      <c r="CB2" s="27"/>
      <c r="CC2" s="28"/>
      <c r="CD2" s="28"/>
      <c r="CE2" s="293"/>
      <c r="CF2" s="28"/>
      <c r="CG2" s="28"/>
      <c r="CH2" s="293"/>
      <c r="CI2" s="29"/>
      <c r="CJ2" s="94"/>
      <c r="CK2" s="71"/>
      <c r="CL2" s="71"/>
      <c r="CM2" s="71"/>
      <c r="CN2" s="29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8"/>
      <c r="CZ2" s="328"/>
      <c r="DA2" s="328"/>
      <c r="DB2" s="328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111"/>
      <c r="BQ3" s="111"/>
      <c r="BR3" s="111"/>
      <c r="BS3" s="545"/>
      <c r="BT3" s="340"/>
      <c r="BU3" s="336"/>
      <c r="BV3" s="545"/>
      <c r="BW3" s="545"/>
      <c r="BX3" s="355"/>
      <c r="BY3" s="545"/>
      <c r="BZ3" s="355"/>
      <c r="CA3" s="369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0"/>
      <c r="CZ3" s="340"/>
      <c r="DA3" s="340"/>
      <c r="DB3" s="340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55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111"/>
      <c r="BQ4" s="111"/>
      <c r="BR4" s="111"/>
      <c r="BS4" s="545"/>
      <c r="BT4" s="340"/>
      <c r="BU4" s="336"/>
      <c r="BV4" s="545"/>
      <c r="BW4" s="545"/>
      <c r="BX4" s="355"/>
      <c r="BY4" s="545"/>
      <c r="BZ4" s="355"/>
      <c r="CA4" s="369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0"/>
      <c r="CZ4" s="340"/>
      <c r="DA4" s="340"/>
      <c r="DB4" s="340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55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111"/>
      <c r="BQ5" s="111"/>
      <c r="BR5" s="111"/>
      <c r="BS5" s="545"/>
      <c r="BT5" s="340"/>
      <c r="BU5" s="336"/>
      <c r="BV5" s="545"/>
      <c r="BW5" s="545"/>
      <c r="BX5" s="355"/>
      <c r="BY5" s="545"/>
      <c r="BZ5" s="355"/>
      <c r="CA5" s="369"/>
      <c r="CB5" s="336"/>
      <c r="CC5" s="545"/>
      <c r="CD5" s="545"/>
      <c r="CE5" s="355"/>
      <c r="CF5" s="545"/>
      <c r="CG5" s="545"/>
      <c r="CH5" s="355"/>
      <c r="CI5" s="340"/>
      <c r="CJ5" s="341"/>
      <c r="CK5" s="21"/>
      <c r="CL5" s="342"/>
      <c r="CM5" s="342"/>
      <c r="CN5" s="340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0"/>
      <c r="CZ5" s="340"/>
      <c r="DA5" s="340"/>
      <c r="DB5" s="340"/>
      <c r="DC5" s="340"/>
    </row>
    <row r="6" spans="1:107" ht="15.75">
      <c r="A6" s="61"/>
      <c r="B6" s="12"/>
      <c r="C6" s="20"/>
      <c r="D6" s="62"/>
      <c r="E6" s="25"/>
      <c r="F6" s="30"/>
      <c r="G6" s="10"/>
      <c r="H6" s="10"/>
      <c r="I6" s="44"/>
      <c r="J6" s="44"/>
      <c r="K6" s="355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36"/>
      <c r="BM6" s="337"/>
      <c r="BN6" s="337"/>
      <c r="BO6" s="337"/>
      <c r="BP6" s="111"/>
      <c r="BQ6" s="111"/>
      <c r="BR6" s="111"/>
      <c r="BS6" s="337"/>
      <c r="BT6" s="340"/>
      <c r="BU6" s="30"/>
      <c r="BV6" s="10"/>
      <c r="BW6" s="10"/>
      <c r="BX6" s="355"/>
      <c r="BY6" s="10"/>
      <c r="BZ6" s="355"/>
      <c r="CA6" s="369"/>
      <c r="CB6" s="30"/>
      <c r="CC6" s="10"/>
      <c r="CD6" s="10"/>
      <c r="CE6" s="355"/>
      <c r="CF6" s="10"/>
      <c r="CG6" s="10"/>
      <c r="CH6" s="355"/>
      <c r="CI6" s="31"/>
      <c r="CJ6" s="95"/>
      <c r="CK6" s="21"/>
      <c r="CL6" s="72"/>
      <c r="CM6" s="72"/>
      <c r="CN6" s="31"/>
      <c r="CO6" s="80"/>
      <c r="CP6" s="10"/>
      <c r="CQ6" s="10"/>
      <c r="CR6" s="10"/>
      <c r="CS6" s="31"/>
      <c r="CT6" s="81"/>
      <c r="CU6" s="1"/>
      <c r="CV6" s="1"/>
      <c r="CW6" s="82"/>
      <c r="CX6" s="99"/>
      <c r="CY6" s="340"/>
      <c r="CZ6" s="340"/>
      <c r="DA6" s="340"/>
      <c r="DB6" s="340"/>
      <c r="DC6" s="340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55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111"/>
      <c r="BQ7" s="111"/>
      <c r="BR7" s="111"/>
      <c r="BS7" s="545"/>
      <c r="BT7" s="340"/>
      <c r="BU7" s="336"/>
      <c r="BV7" s="545"/>
      <c r="BW7" s="545"/>
      <c r="BX7" s="355"/>
      <c r="BY7" s="545"/>
      <c r="BZ7" s="355"/>
      <c r="CA7" s="369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0"/>
      <c r="CZ7" s="340"/>
      <c r="DA7" s="340"/>
      <c r="DB7" s="340"/>
      <c r="DC7" s="340"/>
    </row>
    <row r="8" spans="1:107" ht="16.5" thickBot="1">
      <c r="A8" s="63"/>
      <c r="B8" s="64"/>
      <c r="C8" s="65"/>
      <c r="D8" s="66"/>
      <c r="E8" s="93"/>
      <c r="F8" s="32"/>
      <c r="G8" s="33"/>
      <c r="H8" s="33"/>
      <c r="I8" s="45"/>
      <c r="J8" s="45"/>
      <c r="K8" s="357"/>
      <c r="L8" s="51"/>
      <c r="M8" s="51"/>
      <c r="N8" s="45"/>
      <c r="O8" s="45"/>
      <c r="P8" s="45"/>
      <c r="Q8" s="45"/>
      <c r="R8" s="45"/>
      <c r="S8" s="45"/>
      <c r="T8" s="45"/>
      <c r="U8" s="32"/>
      <c r="V8" s="33"/>
      <c r="W8" s="33"/>
      <c r="X8" s="45"/>
      <c r="Y8" s="45"/>
      <c r="Z8" s="45"/>
      <c r="AA8" s="45"/>
      <c r="AB8" s="45"/>
      <c r="AC8" s="45"/>
      <c r="AD8" s="45"/>
      <c r="AE8" s="45"/>
      <c r="AF8" s="45"/>
      <c r="AG8" s="32"/>
      <c r="AH8" s="33"/>
      <c r="AI8" s="33"/>
      <c r="AJ8" s="33"/>
      <c r="AK8" s="45"/>
      <c r="AL8" s="45"/>
      <c r="AM8" s="45"/>
      <c r="AN8" s="45"/>
      <c r="AO8" s="45"/>
      <c r="AP8" s="45"/>
      <c r="AQ8" s="45"/>
      <c r="AR8" s="45"/>
      <c r="AS8" s="45"/>
      <c r="AT8" s="32"/>
      <c r="AU8" s="33"/>
      <c r="AV8" s="33"/>
      <c r="AW8" s="33"/>
      <c r="AX8" s="45"/>
      <c r="AY8" s="45"/>
      <c r="AZ8" s="45"/>
      <c r="BA8" s="45"/>
      <c r="BB8" s="45"/>
      <c r="BC8" s="45"/>
      <c r="BD8" s="45"/>
      <c r="BE8" s="45"/>
      <c r="BF8" s="45"/>
      <c r="BG8" s="32"/>
      <c r="BH8" s="33"/>
      <c r="BI8" s="33"/>
      <c r="BJ8" s="33"/>
      <c r="BK8" s="34"/>
      <c r="BL8" s="32"/>
      <c r="BM8" s="33"/>
      <c r="BN8" s="33"/>
      <c r="BO8" s="33"/>
      <c r="BP8" s="113"/>
      <c r="BQ8" s="113"/>
      <c r="BR8" s="113"/>
      <c r="BS8" s="33"/>
      <c r="BT8" s="34"/>
      <c r="BU8" s="32"/>
      <c r="BV8" s="33"/>
      <c r="BW8" s="33"/>
      <c r="BX8" s="357"/>
      <c r="BY8" s="33"/>
      <c r="BZ8" s="357"/>
      <c r="CA8" s="531"/>
      <c r="CB8" s="32"/>
      <c r="CC8" s="33"/>
      <c r="CD8" s="33"/>
      <c r="CE8" s="357"/>
      <c r="CF8" s="33"/>
      <c r="CG8" s="33"/>
      <c r="CH8" s="357"/>
      <c r="CI8" s="34"/>
      <c r="CJ8" s="96"/>
      <c r="CK8" s="73"/>
      <c r="CL8" s="73"/>
      <c r="CM8" s="73"/>
      <c r="CN8" s="34"/>
      <c r="CO8" s="83"/>
      <c r="CP8" s="33"/>
      <c r="CQ8" s="33"/>
      <c r="CR8" s="33"/>
      <c r="CS8" s="34"/>
      <c r="CT8" s="84"/>
      <c r="CU8" s="97"/>
      <c r="CV8" s="97"/>
      <c r="CW8" s="86"/>
      <c r="CX8" s="100"/>
      <c r="CY8" s="34"/>
      <c r="CZ8" s="34"/>
      <c r="DA8" s="34"/>
      <c r="DB8" s="34"/>
      <c r="DC8" s="34"/>
    </row>
    <row r="9" spans="1:107" ht="15" customHeight="1">
      <c r="A9" s="313"/>
      <c r="B9" s="321"/>
      <c r="C9" s="320"/>
      <c r="D9" s="322"/>
      <c r="E9" s="323"/>
      <c r="F9" s="324"/>
      <c r="G9" s="546"/>
      <c r="H9" s="546"/>
      <c r="I9" s="326"/>
      <c r="J9" s="326"/>
      <c r="K9" s="293"/>
      <c r="L9" s="327"/>
      <c r="M9" s="327"/>
      <c r="N9" s="326"/>
      <c r="O9" s="326"/>
      <c r="P9" s="326"/>
      <c r="Q9" s="326"/>
      <c r="R9" s="326"/>
      <c r="S9" s="326"/>
      <c r="T9" s="326"/>
      <c r="U9" s="324"/>
      <c r="V9" s="546"/>
      <c r="W9" s="546"/>
      <c r="X9" s="326"/>
      <c r="Y9" s="326"/>
      <c r="Z9" s="326"/>
      <c r="AA9" s="326"/>
      <c r="AB9" s="326"/>
      <c r="AC9" s="326"/>
      <c r="AD9" s="326"/>
      <c r="AE9" s="326"/>
      <c r="AF9" s="326"/>
      <c r="AG9" s="324"/>
      <c r="AH9" s="546"/>
      <c r="AI9" s="546"/>
      <c r="AJ9" s="546"/>
      <c r="AK9" s="326"/>
      <c r="AL9" s="326"/>
      <c r="AM9" s="326"/>
      <c r="AN9" s="326"/>
      <c r="AO9" s="326"/>
      <c r="AP9" s="326"/>
      <c r="AQ9" s="326"/>
      <c r="AR9" s="326"/>
      <c r="AS9" s="326"/>
      <c r="AT9" s="324"/>
      <c r="AU9" s="546"/>
      <c r="AV9" s="546"/>
      <c r="AW9" s="546"/>
      <c r="AX9" s="326"/>
      <c r="AY9" s="326"/>
      <c r="AZ9" s="326"/>
      <c r="BA9" s="326"/>
      <c r="BB9" s="326"/>
      <c r="BC9" s="326"/>
      <c r="BD9" s="326"/>
      <c r="BE9" s="326"/>
      <c r="BF9" s="326"/>
      <c r="BG9" s="324"/>
      <c r="BH9" s="546"/>
      <c r="BI9" s="546"/>
      <c r="BJ9" s="546"/>
      <c r="BK9" s="328"/>
      <c r="BL9" s="324"/>
      <c r="BM9" s="546"/>
      <c r="BN9" s="546"/>
      <c r="BO9" s="546"/>
      <c r="BP9" s="109"/>
      <c r="BQ9" s="109"/>
      <c r="BR9" s="109"/>
      <c r="BS9" s="546"/>
      <c r="BT9" s="328"/>
      <c r="BU9" s="324"/>
      <c r="BV9" s="546"/>
      <c r="BW9" s="546"/>
      <c r="BX9" s="293"/>
      <c r="BY9" s="546"/>
      <c r="BZ9" s="293"/>
      <c r="CA9" s="368"/>
      <c r="CB9" s="324"/>
      <c r="CC9" s="546"/>
      <c r="CD9" s="546"/>
      <c r="CE9" s="293"/>
      <c r="CF9" s="546"/>
      <c r="CG9" s="546"/>
      <c r="CH9" s="293"/>
      <c r="CI9" s="328"/>
      <c r="CJ9" s="329"/>
      <c r="CK9" s="330"/>
      <c r="CL9" s="330"/>
      <c r="CM9" s="330"/>
      <c r="CN9" s="328"/>
      <c r="CO9" s="331"/>
      <c r="CP9" s="546"/>
      <c r="CQ9" s="546"/>
      <c r="CR9" s="546"/>
      <c r="CS9" s="328"/>
      <c r="CT9" s="315"/>
      <c r="CU9" s="316"/>
      <c r="CV9" s="316"/>
      <c r="CW9" s="317"/>
      <c r="CX9" s="332"/>
      <c r="CY9" s="328"/>
      <c r="CZ9" s="328"/>
      <c r="DA9" s="328"/>
      <c r="DB9" s="328"/>
      <c r="DC9" s="328"/>
    </row>
    <row r="10" spans="1:107" ht="15.75">
      <c r="A10" s="61"/>
      <c r="B10" s="12"/>
      <c r="C10" s="20"/>
      <c r="D10" s="62"/>
      <c r="E10" s="25"/>
      <c r="F10" s="30"/>
      <c r="G10" s="10"/>
      <c r="H10" s="10"/>
      <c r="I10" s="44"/>
      <c r="J10" s="44"/>
      <c r="K10" s="355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36"/>
      <c r="BM10" s="337"/>
      <c r="BN10" s="337"/>
      <c r="BO10" s="337"/>
      <c r="BP10" s="111"/>
      <c r="BQ10" s="111"/>
      <c r="BR10" s="111"/>
      <c r="BS10" s="337"/>
      <c r="BT10" s="340"/>
      <c r="BU10" s="30"/>
      <c r="BV10" s="10"/>
      <c r="BW10" s="10"/>
      <c r="BX10" s="355"/>
      <c r="BY10" s="10"/>
      <c r="BZ10" s="355"/>
      <c r="CA10" s="369"/>
      <c r="CB10" s="30"/>
      <c r="CC10" s="10"/>
      <c r="CD10" s="10"/>
      <c r="CE10" s="355"/>
      <c r="CF10" s="10"/>
      <c r="CG10" s="10"/>
      <c r="CH10" s="355"/>
      <c r="CI10" s="31"/>
      <c r="CJ10" s="95"/>
      <c r="CK10" s="72"/>
      <c r="CL10" s="72"/>
      <c r="CM10" s="72"/>
      <c r="CN10" s="31"/>
      <c r="CO10" s="80"/>
      <c r="CP10" s="10"/>
      <c r="CQ10" s="10"/>
      <c r="CR10" s="10"/>
      <c r="CS10" s="31"/>
      <c r="CT10" s="81"/>
      <c r="CU10" s="1"/>
      <c r="CV10" s="1"/>
      <c r="CW10" s="82"/>
      <c r="CX10" s="99"/>
      <c r="CY10" s="340"/>
      <c r="CZ10" s="340"/>
      <c r="DA10" s="340"/>
      <c r="DB10" s="340"/>
      <c r="DC10" s="340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355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0"/>
      <c r="BK11" s="31"/>
      <c r="BL11" s="336"/>
      <c r="BM11" s="337"/>
      <c r="BN11" s="337"/>
      <c r="BO11" s="337"/>
      <c r="BP11" s="111"/>
      <c r="BQ11" s="111"/>
      <c r="BR11" s="111"/>
      <c r="BS11" s="337"/>
      <c r="BT11" s="340"/>
      <c r="BU11" s="30"/>
      <c r="BV11" s="10"/>
      <c r="BW11" s="10"/>
      <c r="BX11" s="355"/>
      <c r="BY11" s="10"/>
      <c r="BZ11" s="355"/>
      <c r="CA11" s="369"/>
      <c r="CB11" s="30"/>
      <c r="CC11" s="10"/>
      <c r="CD11" s="10"/>
      <c r="CE11" s="355"/>
      <c r="CF11" s="10"/>
      <c r="CG11" s="10"/>
      <c r="CH11" s="355"/>
      <c r="CI11" s="31"/>
      <c r="CJ11" s="95"/>
      <c r="CK11" s="72"/>
      <c r="CL11" s="72"/>
      <c r="CM11" s="72"/>
      <c r="CN11" s="31"/>
      <c r="CO11" s="80"/>
      <c r="CP11" s="10"/>
      <c r="CQ11" s="10"/>
      <c r="CR11" s="10"/>
      <c r="CS11" s="31"/>
      <c r="CT11" s="81"/>
      <c r="CU11" s="1"/>
      <c r="CV11" s="1"/>
      <c r="CW11" s="82"/>
      <c r="CX11" s="99"/>
      <c r="CY11" s="340"/>
      <c r="CZ11" s="340"/>
      <c r="DA11" s="340"/>
      <c r="DB11" s="340"/>
      <c r="DC11" s="340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55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111"/>
      <c r="BQ12" s="111"/>
      <c r="BR12" s="111"/>
      <c r="BS12" s="545"/>
      <c r="BT12" s="340"/>
      <c r="BU12" s="336"/>
      <c r="BV12" s="545"/>
      <c r="BW12" s="545"/>
      <c r="BX12" s="355"/>
      <c r="BY12" s="545"/>
      <c r="BZ12" s="355"/>
      <c r="CA12" s="369"/>
      <c r="CB12" s="336"/>
      <c r="CC12" s="545"/>
      <c r="CD12" s="545"/>
      <c r="CE12" s="355"/>
      <c r="CF12" s="545"/>
      <c r="CG12" s="545"/>
      <c r="CH12" s="355"/>
      <c r="CI12" s="340"/>
      <c r="CJ12" s="341"/>
      <c r="CK12" s="21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0"/>
      <c r="CZ12" s="340"/>
      <c r="DA12" s="340"/>
      <c r="DB12" s="340"/>
      <c r="DC12" s="340"/>
    </row>
    <row r="13" spans="1:107" ht="15.75">
      <c r="A13" s="61"/>
      <c r="B13" s="12"/>
      <c r="C13" s="20"/>
      <c r="D13" s="62"/>
      <c r="E13" s="25"/>
      <c r="F13" s="30"/>
      <c r="G13" s="10"/>
      <c r="H13" s="10"/>
      <c r="I13" s="44"/>
      <c r="J13" s="44"/>
      <c r="K13" s="355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36"/>
      <c r="BM13" s="337"/>
      <c r="BN13" s="337"/>
      <c r="BO13" s="337"/>
      <c r="BP13" s="111"/>
      <c r="BQ13" s="111"/>
      <c r="BR13" s="111"/>
      <c r="BS13" s="337"/>
      <c r="BT13" s="340"/>
      <c r="BU13" s="30"/>
      <c r="BV13" s="10"/>
      <c r="BW13" s="10"/>
      <c r="BX13" s="355"/>
      <c r="BY13" s="10"/>
      <c r="BZ13" s="355"/>
      <c r="CA13" s="369"/>
      <c r="CB13" s="30"/>
      <c r="CC13" s="10"/>
      <c r="CD13" s="10"/>
      <c r="CE13" s="355"/>
      <c r="CF13" s="10"/>
      <c r="CG13" s="10"/>
      <c r="CH13" s="355"/>
      <c r="CI13" s="31"/>
      <c r="CJ13" s="95"/>
      <c r="CK13" s="21"/>
      <c r="CL13" s="72"/>
      <c r="CM13" s="72"/>
      <c r="CN13" s="31"/>
      <c r="CO13" s="80"/>
      <c r="CP13" s="10"/>
      <c r="CQ13" s="10"/>
      <c r="CR13" s="10"/>
      <c r="CS13" s="31"/>
      <c r="CT13" s="81"/>
      <c r="CU13" s="1"/>
      <c r="CV13" s="1"/>
      <c r="CW13" s="82"/>
      <c r="CX13" s="99"/>
      <c r="CY13" s="340"/>
      <c r="CZ13" s="340"/>
      <c r="DA13" s="340"/>
      <c r="DB13" s="340"/>
      <c r="DC13" s="340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55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111"/>
      <c r="BQ14" s="111"/>
      <c r="BR14" s="111"/>
      <c r="BS14" s="545"/>
      <c r="BT14" s="340"/>
      <c r="BU14" s="336"/>
      <c r="BV14" s="545"/>
      <c r="BW14" s="545"/>
      <c r="BX14" s="355"/>
      <c r="BY14" s="545"/>
      <c r="BZ14" s="355"/>
      <c r="CA14" s="369"/>
      <c r="CB14" s="336"/>
      <c r="CC14" s="545"/>
      <c r="CD14" s="545"/>
      <c r="CE14" s="355"/>
      <c r="CF14" s="545"/>
      <c r="CG14" s="545"/>
      <c r="CH14" s="355"/>
      <c r="CI14" s="340"/>
      <c r="CJ14" s="341"/>
      <c r="CK14" s="342"/>
      <c r="CL14" s="342"/>
      <c r="CM14" s="342"/>
      <c r="CN14" s="340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0"/>
      <c r="CZ14" s="340"/>
      <c r="DA14" s="340"/>
      <c r="DB14" s="340"/>
      <c r="DC14" s="340"/>
    </row>
    <row r="15" spans="1:107" ht="16.5" thickBot="1">
      <c r="A15" s="63"/>
      <c r="B15" s="64"/>
      <c r="C15" s="65"/>
      <c r="D15" s="66"/>
      <c r="E15" s="93"/>
      <c r="F15" s="32"/>
      <c r="G15" s="33"/>
      <c r="H15" s="33"/>
      <c r="I15" s="45"/>
      <c r="J15" s="45"/>
      <c r="K15" s="357"/>
      <c r="L15" s="51"/>
      <c r="M15" s="51"/>
      <c r="N15" s="45"/>
      <c r="O15" s="45"/>
      <c r="P15" s="45"/>
      <c r="Q15" s="45"/>
      <c r="R15" s="45"/>
      <c r="S15" s="45"/>
      <c r="T15" s="45"/>
      <c r="U15" s="32"/>
      <c r="V15" s="33"/>
      <c r="W15" s="33"/>
      <c r="X15" s="45"/>
      <c r="Y15" s="45"/>
      <c r="Z15" s="45"/>
      <c r="AA15" s="45"/>
      <c r="AB15" s="45"/>
      <c r="AC15" s="45"/>
      <c r="AD15" s="45"/>
      <c r="AE15" s="45"/>
      <c r="AF15" s="45"/>
      <c r="AG15" s="32"/>
      <c r="AH15" s="33"/>
      <c r="AI15" s="33"/>
      <c r="AJ15" s="33"/>
      <c r="AK15" s="45"/>
      <c r="AL15" s="45"/>
      <c r="AM15" s="45"/>
      <c r="AN15" s="45"/>
      <c r="AO15" s="45"/>
      <c r="AP15" s="45"/>
      <c r="AQ15" s="45"/>
      <c r="AR15" s="45"/>
      <c r="AS15" s="45"/>
      <c r="AT15" s="32"/>
      <c r="AU15" s="33"/>
      <c r="AV15" s="33"/>
      <c r="AW15" s="33"/>
      <c r="AX15" s="45"/>
      <c r="AY15" s="45"/>
      <c r="AZ15" s="45"/>
      <c r="BA15" s="45"/>
      <c r="BB15" s="45"/>
      <c r="BC15" s="45"/>
      <c r="BD15" s="45"/>
      <c r="BE15" s="45"/>
      <c r="BF15" s="45"/>
      <c r="BG15" s="32"/>
      <c r="BH15" s="33"/>
      <c r="BI15" s="33"/>
      <c r="BJ15" s="33"/>
      <c r="BK15" s="34"/>
      <c r="BL15" s="32"/>
      <c r="BM15" s="33"/>
      <c r="BN15" s="33"/>
      <c r="BO15" s="33"/>
      <c r="BP15" s="113"/>
      <c r="BQ15" s="113"/>
      <c r="BR15" s="113"/>
      <c r="BS15" s="33"/>
      <c r="BT15" s="34"/>
      <c r="BU15" s="32"/>
      <c r="BV15" s="33"/>
      <c r="BW15" s="33"/>
      <c r="BX15" s="357"/>
      <c r="BY15" s="33"/>
      <c r="BZ15" s="357"/>
      <c r="CA15" s="531"/>
      <c r="CB15" s="32"/>
      <c r="CC15" s="33"/>
      <c r="CD15" s="33"/>
      <c r="CE15" s="357"/>
      <c r="CF15" s="33"/>
      <c r="CG15" s="33"/>
      <c r="CH15" s="357"/>
      <c r="CI15" s="34"/>
      <c r="CJ15" s="96"/>
      <c r="CK15" s="73"/>
      <c r="CL15" s="73"/>
      <c r="CM15" s="73"/>
      <c r="CN15" s="34"/>
      <c r="CO15" s="83"/>
      <c r="CP15" s="33"/>
      <c r="CQ15" s="33"/>
      <c r="CR15" s="33"/>
      <c r="CS15" s="34"/>
      <c r="CT15" s="84"/>
      <c r="CU15" s="97"/>
      <c r="CV15" s="97"/>
      <c r="CW15" s="86"/>
      <c r="CX15" s="100"/>
      <c r="CY15" s="34"/>
      <c r="CZ15" s="34"/>
      <c r="DA15" s="34"/>
      <c r="DB15" s="34"/>
      <c r="DC15" s="34"/>
    </row>
    <row r="16" spans="1:107" ht="15" customHeight="1">
      <c r="A16" s="313"/>
      <c r="B16" s="321"/>
      <c r="C16" s="320"/>
      <c r="D16" s="322"/>
      <c r="E16" s="323"/>
      <c r="F16" s="324"/>
      <c r="G16" s="546"/>
      <c r="H16" s="546"/>
      <c r="I16" s="326"/>
      <c r="J16" s="326"/>
      <c r="K16" s="293"/>
      <c r="L16" s="327"/>
      <c r="M16" s="327"/>
      <c r="N16" s="326"/>
      <c r="O16" s="326"/>
      <c r="P16" s="326"/>
      <c r="Q16" s="326"/>
      <c r="R16" s="326"/>
      <c r="S16" s="326"/>
      <c r="T16" s="326"/>
      <c r="U16" s="324"/>
      <c r="V16" s="546"/>
      <c r="W16" s="546"/>
      <c r="X16" s="326"/>
      <c r="Y16" s="326"/>
      <c r="Z16" s="326"/>
      <c r="AA16" s="326"/>
      <c r="AB16" s="326"/>
      <c r="AC16" s="326"/>
      <c r="AD16" s="326"/>
      <c r="AE16" s="326"/>
      <c r="AF16" s="326"/>
      <c r="AG16" s="324"/>
      <c r="AH16" s="546"/>
      <c r="AI16" s="546"/>
      <c r="AJ16" s="54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4"/>
      <c r="AU16" s="546"/>
      <c r="AV16" s="546"/>
      <c r="AW16" s="546"/>
      <c r="AX16" s="326"/>
      <c r="AY16" s="326"/>
      <c r="AZ16" s="326"/>
      <c r="BA16" s="326"/>
      <c r="BB16" s="326"/>
      <c r="BC16" s="326"/>
      <c r="BD16" s="326"/>
      <c r="BE16" s="326"/>
      <c r="BF16" s="326"/>
      <c r="BG16" s="324"/>
      <c r="BH16" s="546"/>
      <c r="BI16" s="546"/>
      <c r="BJ16" s="546"/>
      <c r="BK16" s="328"/>
      <c r="BL16" s="324"/>
      <c r="BM16" s="546"/>
      <c r="BN16" s="546"/>
      <c r="BO16" s="546"/>
      <c r="BP16" s="109"/>
      <c r="BQ16" s="109"/>
      <c r="BR16" s="109"/>
      <c r="BS16" s="546"/>
      <c r="BT16" s="328"/>
      <c r="BU16" s="324"/>
      <c r="BV16" s="546"/>
      <c r="BW16" s="546"/>
      <c r="BX16" s="293"/>
      <c r="BY16" s="546"/>
      <c r="BZ16" s="293"/>
      <c r="CA16" s="368"/>
      <c r="CB16" s="324"/>
      <c r="CC16" s="546"/>
      <c r="CD16" s="546"/>
      <c r="CE16" s="293"/>
      <c r="CF16" s="546"/>
      <c r="CG16" s="546"/>
      <c r="CH16" s="293"/>
      <c r="CI16" s="328"/>
      <c r="CJ16" s="329"/>
      <c r="CK16" s="330"/>
      <c r="CL16" s="330"/>
      <c r="CM16" s="330"/>
      <c r="CN16" s="328"/>
      <c r="CO16" s="331"/>
      <c r="CP16" s="546"/>
      <c r="CQ16" s="546"/>
      <c r="CR16" s="546"/>
      <c r="CS16" s="328"/>
      <c r="CT16" s="315"/>
      <c r="CU16" s="316"/>
      <c r="CV16" s="316"/>
      <c r="CW16" s="317"/>
      <c r="CX16" s="332"/>
      <c r="CY16" s="328"/>
      <c r="CZ16" s="328"/>
      <c r="DA16" s="328"/>
      <c r="DB16" s="328"/>
      <c r="DC16" s="328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355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111"/>
      <c r="BQ17" s="111"/>
      <c r="BR17" s="111"/>
      <c r="BS17" s="545"/>
      <c r="BT17" s="340"/>
      <c r="BU17" s="336"/>
      <c r="BV17" s="545"/>
      <c r="BW17" s="545"/>
      <c r="BX17" s="355"/>
      <c r="BY17" s="545"/>
      <c r="BZ17" s="355"/>
      <c r="CA17" s="369"/>
      <c r="CB17" s="336"/>
      <c r="CC17" s="545"/>
      <c r="CD17" s="545"/>
      <c r="CE17" s="355"/>
      <c r="CF17" s="545"/>
      <c r="CG17" s="545"/>
      <c r="CH17" s="355"/>
      <c r="CI17" s="340"/>
      <c r="CJ17" s="341"/>
      <c r="CK17" s="342"/>
      <c r="CL17" s="342"/>
      <c r="CM17" s="342"/>
      <c r="CN17" s="340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0"/>
      <c r="CZ17" s="340"/>
      <c r="DA17" s="340"/>
      <c r="DB17" s="340"/>
      <c r="DC17" s="340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355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0"/>
      <c r="BK18" s="31"/>
      <c r="BL18" s="336"/>
      <c r="BM18" s="337"/>
      <c r="BN18" s="337"/>
      <c r="BO18" s="337"/>
      <c r="BP18" s="111"/>
      <c r="BQ18" s="111"/>
      <c r="BR18" s="111"/>
      <c r="BS18" s="337"/>
      <c r="BT18" s="340"/>
      <c r="BU18" s="30"/>
      <c r="BV18" s="10"/>
      <c r="BW18" s="10"/>
      <c r="BX18" s="355"/>
      <c r="BY18" s="10"/>
      <c r="BZ18" s="355"/>
      <c r="CA18" s="369"/>
      <c r="CB18" s="30"/>
      <c r="CC18" s="10"/>
      <c r="CD18" s="10"/>
      <c r="CE18" s="355"/>
      <c r="CF18" s="10"/>
      <c r="CG18" s="10"/>
      <c r="CH18" s="355"/>
      <c r="CI18" s="31"/>
      <c r="CJ18" s="95"/>
      <c r="CK18" s="342"/>
      <c r="CL18" s="72"/>
      <c r="CM18" s="72"/>
      <c r="CN18" s="31"/>
      <c r="CO18" s="80"/>
      <c r="CP18" s="10"/>
      <c r="CQ18" s="10"/>
      <c r="CR18" s="10"/>
      <c r="CS18" s="31"/>
      <c r="CT18" s="81"/>
      <c r="CU18" s="1"/>
      <c r="CV18" s="1"/>
      <c r="CW18" s="82"/>
      <c r="CX18" s="99"/>
      <c r="CY18" s="340"/>
      <c r="CZ18" s="340"/>
      <c r="DA18" s="340"/>
      <c r="DB18" s="340"/>
      <c r="DC18" s="340"/>
    </row>
    <row r="19" spans="1:107" ht="15.75">
      <c r="A19" s="314"/>
      <c r="B19" s="333"/>
      <c r="C19" s="312"/>
      <c r="D19" s="334"/>
      <c r="E19" s="335"/>
      <c r="F19" s="336"/>
      <c r="G19" s="545"/>
      <c r="H19" s="545"/>
      <c r="I19" s="338"/>
      <c r="J19" s="338"/>
      <c r="K19" s="355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111"/>
      <c r="BQ19" s="111"/>
      <c r="BR19" s="111"/>
      <c r="BS19" s="545"/>
      <c r="BT19" s="340"/>
      <c r="BU19" s="336"/>
      <c r="BV19" s="545"/>
      <c r="BW19" s="545"/>
      <c r="BX19" s="355"/>
      <c r="BY19" s="545"/>
      <c r="BZ19" s="355"/>
      <c r="CA19" s="369"/>
      <c r="CB19" s="336"/>
      <c r="CC19" s="545"/>
      <c r="CD19" s="545"/>
      <c r="CE19" s="355"/>
      <c r="CF19" s="545"/>
      <c r="CG19" s="545"/>
      <c r="CH19" s="355"/>
      <c r="CI19" s="340"/>
      <c r="CJ19" s="341"/>
      <c r="CK19" s="21"/>
      <c r="CL19" s="342"/>
      <c r="CM19" s="342"/>
      <c r="CN19" s="340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0"/>
      <c r="CZ19" s="340"/>
      <c r="DA19" s="340"/>
      <c r="DB19" s="340"/>
      <c r="DC19" s="340"/>
    </row>
    <row r="20" spans="1:107" ht="15.75">
      <c r="A20" s="61"/>
      <c r="B20" s="12"/>
      <c r="C20" s="20"/>
      <c r="D20" s="62"/>
      <c r="E20" s="25"/>
      <c r="F20" s="30"/>
      <c r="G20" s="10"/>
      <c r="H20" s="10"/>
      <c r="I20" s="44"/>
      <c r="J20" s="44"/>
      <c r="K20" s="355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10"/>
      <c r="W20" s="10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10"/>
      <c r="AI20" s="10"/>
      <c r="AJ20" s="10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10"/>
      <c r="AV20" s="10"/>
      <c r="AW20" s="10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10"/>
      <c r="BI20" s="10"/>
      <c r="BJ20" s="10"/>
      <c r="BK20" s="31"/>
      <c r="BL20" s="336"/>
      <c r="BM20" s="337"/>
      <c r="BN20" s="337"/>
      <c r="BO20" s="337"/>
      <c r="BP20" s="111"/>
      <c r="BQ20" s="111"/>
      <c r="BR20" s="111"/>
      <c r="BS20" s="337"/>
      <c r="BT20" s="340"/>
      <c r="BU20" s="30"/>
      <c r="BV20" s="10"/>
      <c r="BW20" s="10"/>
      <c r="BX20" s="355"/>
      <c r="BY20" s="10"/>
      <c r="BZ20" s="355"/>
      <c r="CA20" s="369"/>
      <c r="CB20" s="30"/>
      <c r="CC20" s="10"/>
      <c r="CD20" s="10"/>
      <c r="CE20" s="355"/>
      <c r="CF20" s="10"/>
      <c r="CG20" s="10"/>
      <c r="CH20" s="355"/>
      <c r="CI20" s="31"/>
      <c r="CJ20" s="95"/>
      <c r="CK20" s="21"/>
      <c r="CL20" s="72"/>
      <c r="CM20" s="72"/>
      <c r="CN20" s="31"/>
      <c r="CO20" s="80"/>
      <c r="CP20" s="10"/>
      <c r="CQ20" s="10"/>
      <c r="CR20" s="10"/>
      <c r="CS20" s="31"/>
      <c r="CT20" s="81"/>
      <c r="CU20" s="1"/>
      <c r="CV20" s="1"/>
      <c r="CW20" s="82"/>
      <c r="CX20" s="99"/>
      <c r="CY20" s="340"/>
      <c r="CZ20" s="340"/>
      <c r="DA20" s="340"/>
      <c r="DB20" s="340"/>
      <c r="DC20" s="340"/>
    </row>
    <row r="21" spans="1:107" ht="15.75">
      <c r="A21" s="61"/>
      <c r="B21" s="12"/>
      <c r="C21" s="20"/>
      <c r="D21" s="62"/>
      <c r="E21" s="25"/>
      <c r="F21" s="30"/>
      <c r="G21" s="10"/>
      <c r="H21" s="10"/>
      <c r="I21" s="44"/>
      <c r="J21" s="44"/>
      <c r="K21" s="355"/>
      <c r="L21" s="50"/>
      <c r="M21" s="50"/>
      <c r="N21" s="44"/>
      <c r="O21" s="44"/>
      <c r="P21" s="44"/>
      <c r="Q21" s="44"/>
      <c r="R21" s="44"/>
      <c r="S21" s="44"/>
      <c r="T21" s="44"/>
      <c r="U21" s="30"/>
      <c r="V21" s="10"/>
      <c r="W21" s="10"/>
      <c r="X21" s="44"/>
      <c r="Y21" s="44"/>
      <c r="Z21" s="44"/>
      <c r="AA21" s="44"/>
      <c r="AB21" s="44"/>
      <c r="AC21" s="44"/>
      <c r="AD21" s="44"/>
      <c r="AE21" s="44"/>
      <c r="AF21" s="44"/>
      <c r="AG21" s="30"/>
      <c r="AH21" s="10"/>
      <c r="AI21" s="10"/>
      <c r="AJ21" s="10"/>
      <c r="AK21" s="44"/>
      <c r="AL21" s="44"/>
      <c r="AM21" s="44"/>
      <c r="AN21" s="44"/>
      <c r="AO21" s="44"/>
      <c r="AP21" s="44"/>
      <c r="AQ21" s="44"/>
      <c r="AR21" s="44"/>
      <c r="AS21" s="44"/>
      <c r="AT21" s="30"/>
      <c r="AU21" s="10"/>
      <c r="AV21" s="10"/>
      <c r="AW21" s="10"/>
      <c r="AX21" s="44"/>
      <c r="AY21" s="44"/>
      <c r="AZ21" s="44"/>
      <c r="BA21" s="44"/>
      <c r="BB21" s="44"/>
      <c r="BC21" s="44"/>
      <c r="BD21" s="44"/>
      <c r="BE21" s="44"/>
      <c r="BF21" s="44"/>
      <c r="BG21" s="30"/>
      <c r="BH21" s="10"/>
      <c r="BI21" s="10"/>
      <c r="BJ21" s="250"/>
      <c r="BK21" s="31"/>
      <c r="BL21" s="336"/>
      <c r="BM21" s="337"/>
      <c r="BN21" s="337"/>
      <c r="BO21" s="337"/>
      <c r="BP21" s="111"/>
      <c r="BQ21" s="111"/>
      <c r="BR21" s="111"/>
      <c r="BS21" s="337"/>
      <c r="BT21" s="340"/>
      <c r="BU21" s="30"/>
      <c r="BV21" s="10"/>
      <c r="BW21" s="10"/>
      <c r="BX21" s="355"/>
      <c r="BY21" s="10"/>
      <c r="BZ21" s="355"/>
      <c r="CA21" s="369"/>
      <c r="CB21" s="30"/>
      <c r="CC21" s="10"/>
      <c r="CD21" s="10"/>
      <c r="CE21" s="355"/>
      <c r="CF21" s="10"/>
      <c r="CG21" s="10"/>
      <c r="CH21" s="355"/>
      <c r="CI21" s="31"/>
      <c r="CJ21" s="95"/>
      <c r="CK21" s="342"/>
      <c r="CL21" s="72"/>
      <c r="CM21" s="72"/>
      <c r="CN21" s="31"/>
      <c r="CO21" s="80"/>
      <c r="CP21" s="10"/>
      <c r="CQ21" s="10"/>
      <c r="CR21" s="10"/>
      <c r="CS21" s="31"/>
      <c r="CT21" s="81"/>
      <c r="CU21" s="1"/>
      <c r="CV21" s="1"/>
      <c r="CW21" s="82"/>
      <c r="CX21" s="99"/>
      <c r="CY21" s="340"/>
      <c r="CZ21" s="340"/>
      <c r="DA21" s="340"/>
      <c r="DB21" s="340"/>
      <c r="DC21" s="340"/>
    </row>
    <row r="22" spans="1:107" ht="16.5" thickBot="1">
      <c r="A22" s="63"/>
      <c r="B22" s="64"/>
      <c r="C22" s="65"/>
      <c r="D22" s="66"/>
      <c r="E22" s="93"/>
      <c r="F22" s="32"/>
      <c r="G22" s="33"/>
      <c r="H22" s="33"/>
      <c r="I22" s="45"/>
      <c r="J22" s="45"/>
      <c r="K22" s="357"/>
      <c r="L22" s="51"/>
      <c r="M22" s="51"/>
      <c r="N22" s="45"/>
      <c r="O22" s="45"/>
      <c r="P22" s="45"/>
      <c r="Q22" s="45"/>
      <c r="R22" s="45"/>
      <c r="S22" s="45"/>
      <c r="T22" s="45"/>
      <c r="U22" s="32"/>
      <c r="V22" s="33"/>
      <c r="W22" s="33"/>
      <c r="X22" s="45"/>
      <c r="Y22" s="45"/>
      <c r="Z22" s="45"/>
      <c r="AA22" s="45"/>
      <c r="AB22" s="45"/>
      <c r="AC22" s="45"/>
      <c r="AD22" s="45"/>
      <c r="AE22" s="45"/>
      <c r="AF22" s="45"/>
      <c r="AG22" s="32"/>
      <c r="AH22" s="33"/>
      <c r="AI22" s="33"/>
      <c r="AJ22" s="33"/>
      <c r="AK22" s="45"/>
      <c r="AL22" s="45"/>
      <c r="AM22" s="45"/>
      <c r="AN22" s="45"/>
      <c r="AO22" s="45"/>
      <c r="AP22" s="45"/>
      <c r="AQ22" s="45"/>
      <c r="AR22" s="45"/>
      <c r="AS22" s="45"/>
      <c r="AT22" s="32"/>
      <c r="AU22" s="33"/>
      <c r="AV22" s="33"/>
      <c r="AW22" s="33"/>
      <c r="AX22" s="45"/>
      <c r="AY22" s="45"/>
      <c r="AZ22" s="45"/>
      <c r="BA22" s="45"/>
      <c r="BB22" s="45"/>
      <c r="BC22" s="45"/>
      <c r="BD22" s="45"/>
      <c r="BE22" s="45"/>
      <c r="BF22" s="45"/>
      <c r="BG22" s="32"/>
      <c r="BH22" s="33"/>
      <c r="BI22" s="33"/>
      <c r="BJ22" s="33"/>
      <c r="BK22" s="34"/>
      <c r="BL22" s="32"/>
      <c r="BM22" s="33"/>
      <c r="BN22" s="33"/>
      <c r="BO22" s="33"/>
      <c r="BP22" s="113"/>
      <c r="BQ22" s="113"/>
      <c r="BR22" s="113"/>
      <c r="BS22" s="33"/>
      <c r="BT22" s="34"/>
      <c r="BU22" s="32"/>
      <c r="BV22" s="33"/>
      <c r="BW22" s="33"/>
      <c r="BX22" s="357"/>
      <c r="BY22" s="33"/>
      <c r="BZ22" s="357"/>
      <c r="CA22" s="531"/>
      <c r="CB22" s="32"/>
      <c r="CC22" s="33"/>
      <c r="CD22" s="33"/>
      <c r="CE22" s="357"/>
      <c r="CF22" s="33"/>
      <c r="CG22" s="33"/>
      <c r="CH22" s="357"/>
      <c r="CI22" s="34"/>
      <c r="CJ22" s="96"/>
      <c r="CK22" s="73"/>
      <c r="CL22" s="73"/>
      <c r="CM22" s="73"/>
      <c r="CN22" s="34"/>
      <c r="CO22" s="83"/>
      <c r="CP22" s="33"/>
      <c r="CQ22" s="33"/>
      <c r="CR22" s="33"/>
      <c r="CS22" s="34"/>
      <c r="CT22" s="84"/>
      <c r="CU22" s="97"/>
      <c r="CV22" s="97"/>
      <c r="CW22" s="86"/>
      <c r="CX22" s="100"/>
      <c r="CY22" s="34"/>
      <c r="CZ22" s="34"/>
      <c r="DA22" s="34"/>
      <c r="DB22" s="34"/>
      <c r="DC22" s="34"/>
    </row>
    <row r="23" spans="1:107" ht="15" customHeight="1">
      <c r="A23" s="313"/>
      <c r="B23" s="321"/>
      <c r="C23" s="320"/>
      <c r="D23" s="322"/>
      <c r="E23" s="323"/>
      <c r="F23" s="324"/>
      <c r="G23" s="546"/>
      <c r="H23" s="546"/>
      <c r="I23" s="326"/>
      <c r="J23" s="326"/>
      <c r="K23" s="293"/>
      <c r="L23" s="327"/>
      <c r="M23" s="327"/>
      <c r="N23" s="326"/>
      <c r="O23" s="326"/>
      <c r="P23" s="326"/>
      <c r="Q23" s="326"/>
      <c r="R23" s="326"/>
      <c r="S23" s="326"/>
      <c r="T23" s="326"/>
      <c r="U23" s="324"/>
      <c r="V23" s="546"/>
      <c r="W23" s="546"/>
      <c r="X23" s="326"/>
      <c r="Y23" s="326"/>
      <c r="Z23" s="326"/>
      <c r="AA23" s="326"/>
      <c r="AB23" s="326"/>
      <c r="AC23" s="326"/>
      <c r="AD23" s="326"/>
      <c r="AE23" s="326"/>
      <c r="AF23" s="326"/>
      <c r="AG23" s="324"/>
      <c r="AH23" s="546"/>
      <c r="AI23" s="546"/>
      <c r="AJ23" s="54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4"/>
      <c r="AU23" s="546"/>
      <c r="AV23" s="546"/>
      <c r="AW23" s="546"/>
      <c r="AX23" s="326"/>
      <c r="AY23" s="326"/>
      <c r="AZ23" s="326"/>
      <c r="BA23" s="326"/>
      <c r="BB23" s="326"/>
      <c r="BC23" s="326"/>
      <c r="BD23" s="326"/>
      <c r="BE23" s="326"/>
      <c r="BF23" s="326"/>
      <c r="BG23" s="324"/>
      <c r="BH23" s="546"/>
      <c r="BI23" s="546"/>
      <c r="BJ23" s="546"/>
      <c r="BK23" s="328"/>
      <c r="BL23" s="324"/>
      <c r="BM23" s="546"/>
      <c r="BN23" s="546"/>
      <c r="BO23" s="546"/>
      <c r="BP23" s="109"/>
      <c r="BQ23" s="109"/>
      <c r="BR23" s="109"/>
      <c r="BS23" s="546"/>
      <c r="BT23" s="328"/>
      <c r="BU23" s="324"/>
      <c r="BV23" s="546"/>
      <c r="BW23" s="546"/>
      <c r="BX23" s="293"/>
      <c r="BY23" s="546"/>
      <c r="BZ23" s="293"/>
      <c r="CA23" s="368"/>
      <c r="CB23" s="324"/>
      <c r="CC23" s="546"/>
      <c r="CD23" s="546"/>
      <c r="CE23" s="293"/>
      <c r="CF23" s="546"/>
      <c r="CG23" s="546"/>
      <c r="CH23" s="293"/>
      <c r="CI23" s="328"/>
      <c r="CJ23" s="329"/>
      <c r="CK23" s="330"/>
      <c r="CL23" s="330"/>
      <c r="CM23" s="330"/>
      <c r="CN23" s="328"/>
      <c r="CO23" s="331"/>
      <c r="CP23" s="546"/>
      <c r="CQ23" s="546"/>
      <c r="CR23" s="546"/>
      <c r="CS23" s="328"/>
      <c r="CT23" s="315"/>
      <c r="CU23" s="316"/>
      <c r="CV23" s="316"/>
      <c r="CW23" s="317"/>
      <c r="CX23" s="332"/>
      <c r="CY23" s="328"/>
      <c r="CZ23" s="328"/>
      <c r="DA23" s="328"/>
      <c r="DB23" s="328"/>
      <c r="DC23" s="328"/>
    </row>
    <row r="24" spans="1:107" ht="15.75">
      <c r="A24" s="314"/>
      <c r="B24" s="333"/>
      <c r="C24" s="312"/>
      <c r="D24" s="334"/>
      <c r="E24" s="335"/>
      <c r="F24" s="336"/>
      <c r="G24" s="545"/>
      <c r="H24" s="545"/>
      <c r="I24" s="338"/>
      <c r="J24" s="338"/>
      <c r="K24" s="355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111"/>
      <c r="BQ24" s="111"/>
      <c r="BR24" s="111"/>
      <c r="BS24" s="545"/>
      <c r="BT24" s="340"/>
      <c r="BU24" s="336"/>
      <c r="BV24" s="545"/>
      <c r="BW24" s="545"/>
      <c r="BX24" s="355"/>
      <c r="BY24" s="545"/>
      <c r="BZ24" s="355"/>
      <c r="CA24" s="369"/>
      <c r="CB24" s="336"/>
      <c r="CC24" s="545"/>
      <c r="CD24" s="545"/>
      <c r="CE24" s="355"/>
      <c r="CF24" s="545"/>
      <c r="CG24" s="545"/>
      <c r="CH24" s="355"/>
      <c r="CI24" s="340"/>
      <c r="CJ24" s="341"/>
      <c r="CK24" s="342"/>
      <c r="CL24" s="342"/>
      <c r="CM24" s="342"/>
      <c r="CN24" s="340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40"/>
      <c r="CZ24" s="340"/>
      <c r="DA24" s="340"/>
      <c r="DB24" s="340"/>
      <c r="DC24" s="340"/>
    </row>
    <row r="25" spans="1:107" ht="15.75">
      <c r="A25" s="61"/>
      <c r="B25" s="12"/>
      <c r="C25" s="20"/>
      <c r="D25" s="62"/>
      <c r="E25" s="25"/>
      <c r="F25" s="30"/>
      <c r="G25" s="10"/>
      <c r="H25" s="10"/>
      <c r="I25" s="44"/>
      <c r="J25" s="44"/>
      <c r="K25" s="355"/>
      <c r="L25" s="50"/>
      <c r="M25" s="50"/>
      <c r="N25" s="44"/>
      <c r="O25" s="44"/>
      <c r="P25" s="44"/>
      <c r="Q25" s="44"/>
      <c r="R25" s="44"/>
      <c r="S25" s="44"/>
      <c r="T25" s="44"/>
      <c r="U25" s="30"/>
      <c r="V25" s="10"/>
      <c r="W25" s="10"/>
      <c r="X25" s="44"/>
      <c r="Y25" s="44"/>
      <c r="Z25" s="44"/>
      <c r="AA25" s="44"/>
      <c r="AB25" s="44"/>
      <c r="AC25" s="44"/>
      <c r="AD25" s="44"/>
      <c r="AE25" s="44"/>
      <c r="AF25" s="44"/>
      <c r="AG25" s="30"/>
      <c r="AH25" s="10"/>
      <c r="AI25" s="10"/>
      <c r="AJ25" s="10"/>
      <c r="AK25" s="44"/>
      <c r="AL25" s="44"/>
      <c r="AM25" s="44"/>
      <c r="AN25" s="44"/>
      <c r="AO25" s="44"/>
      <c r="AP25" s="44"/>
      <c r="AQ25" s="44"/>
      <c r="AR25" s="44"/>
      <c r="AS25" s="44"/>
      <c r="AT25" s="30"/>
      <c r="AU25" s="10"/>
      <c r="AV25" s="10"/>
      <c r="AW25" s="10"/>
      <c r="AX25" s="44"/>
      <c r="AY25" s="44"/>
      <c r="AZ25" s="44"/>
      <c r="BA25" s="44"/>
      <c r="BB25" s="44"/>
      <c r="BC25" s="44"/>
      <c r="BD25" s="44"/>
      <c r="BE25" s="44"/>
      <c r="BF25" s="44"/>
      <c r="BG25" s="30"/>
      <c r="BH25" s="10"/>
      <c r="BI25" s="10"/>
      <c r="BJ25" s="10"/>
      <c r="BK25" s="31"/>
      <c r="BL25" s="336"/>
      <c r="BM25" s="337"/>
      <c r="BN25" s="337"/>
      <c r="BO25" s="337"/>
      <c r="BP25" s="111"/>
      <c r="BQ25" s="111"/>
      <c r="BR25" s="111"/>
      <c r="BS25" s="337"/>
      <c r="BT25" s="340"/>
      <c r="BU25" s="30"/>
      <c r="BV25" s="10"/>
      <c r="BW25" s="10"/>
      <c r="BX25" s="355"/>
      <c r="BY25" s="10"/>
      <c r="BZ25" s="355"/>
      <c r="CA25" s="369"/>
      <c r="CB25" s="30"/>
      <c r="CC25" s="10"/>
      <c r="CD25" s="10"/>
      <c r="CE25" s="355"/>
      <c r="CF25" s="10"/>
      <c r="CG25" s="10"/>
      <c r="CH25" s="355"/>
      <c r="CI25" s="31"/>
      <c r="CJ25" s="95"/>
      <c r="CK25" s="72"/>
      <c r="CL25" s="72"/>
      <c r="CM25" s="72"/>
      <c r="CN25" s="31"/>
      <c r="CO25" s="80"/>
      <c r="CP25" s="10"/>
      <c r="CQ25" s="10"/>
      <c r="CR25" s="10"/>
      <c r="CS25" s="31"/>
      <c r="CT25" s="81"/>
      <c r="CU25" s="1"/>
      <c r="CV25" s="1"/>
      <c r="CW25" s="82"/>
      <c r="CX25" s="99"/>
      <c r="CY25" s="340"/>
      <c r="CZ25" s="340"/>
      <c r="DA25" s="340"/>
      <c r="DB25" s="340"/>
      <c r="DC25" s="340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55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111"/>
      <c r="BQ26" s="111"/>
      <c r="BR26" s="111"/>
      <c r="BS26" s="545"/>
      <c r="BT26" s="340"/>
      <c r="BU26" s="336"/>
      <c r="BV26" s="545"/>
      <c r="BW26" s="545"/>
      <c r="BX26" s="355"/>
      <c r="BY26" s="545"/>
      <c r="BZ26" s="355"/>
      <c r="CA26" s="369"/>
      <c r="CB26" s="336"/>
      <c r="CC26" s="545"/>
      <c r="CD26" s="545"/>
      <c r="CE26" s="355"/>
      <c r="CF26" s="545"/>
      <c r="CG26" s="545"/>
      <c r="CH26" s="355"/>
      <c r="CI26" s="340"/>
      <c r="CJ26" s="341"/>
      <c r="CK26" s="21"/>
      <c r="CL26" s="342"/>
      <c r="CM26" s="342"/>
      <c r="CN26" s="340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0"/>
      <c r="CZ26" s="340"/>
      <c r="DA26" s="340"/>
      <c r="DB26" s="340"/>
      <c r="DC26" s="340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55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111"/>
      <c r="BQ27" s="111"/>
      <c r="BR27" s="111"/>
      <c r="BS27" s="545"/>
      <c r="BT27" s="340"/>
      <c r="BU27" s="336"/>
      <c r="BV27" s="545"/>
      <c r="BW27" s="545"/>
      <c r="BX27" s="355"/>
      <c r="BY27" s="545"/>
      <c r="BZ27" s="355"/>
      <c r="CA27" s="369"/>
      <c r="CB27" s="336"/>
      <c r="CC27" s="545"/>
      <c r="CD27" s="545"/>
      <c r="CE27" s="355"/>
      <c r="CF27" s="545"/>
      <c r="CG27" s="545"/>
      <c r="CH27" s="355"/>
      <c r="CI27" s="340"/>
      <c r="CJ27" s="341"/>
      <c r="CK27" s="21"/>
      <c r="CL27" s="342"/>
      <c r="CM27" s="342"/>
      <c r="CN27" s="340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0"/>
      <c r="CZ27" s="340"/>
      <c r="DA27" s="340"/>
      <c r="DB27" s="340"/>
      <c r="DC27" s="340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55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111"/>
      <c r="BQ28" s="111"/>
      <c r="BR28" s="111"/>
      <c r="BS28" s="545"/>
      <c r="BT28" s="340"/>
      <c r="BU28" s="336"/>
      <c r="BV28" s="545"/>
      <c r="BW28" s="545"/>
      <c r="BX28" s="355"/>
      <c r="BY28" s="545"/>
      <c r="BZ28" s="355"/>
      <c r="CA28" s="369"/>
      <c r="CB28" s="336"/>
      <c r="CC28" s="545"/>
      <c r="CD28" s="545"/>
      <c r="CE28" s="355"/>
      <c r="CF28" s="545"/>
      <c r="CG28" s="545"/>
      <c r="CH28" s="355"/>
      <c r="CI28" s="340"/>
      <c r="CJ28" s="341"/>
      <c r="CK28" s="342"/>
      <c r="CL28" s="342"/>
      <c r="CM28" s="342"/>
      <c r="CN28" s="340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0"/>
      <c r="CZ28" s="340"/>
      <c r="DA28" s="340"/>
      <c r="DB28" s="340"/>
      <c r="DC28" s="340"/>
    </row>
    <row r="29" spans="1:107" ht="16.5" thickBot="1">
      <c r="A29" s="63"/>
      <c r="B29" s="64"/>
      <c r="C29" s="65"/>
      <c r="D29" s="66"/>
      <c r="E29" s="93"/>
      <c r="F29" s="32"/>
      <c r="G29" s="33"/>
      <c r="H29" s="33"/>
      <c r="I29" s="45"/>
      <c r="J29" s="45"/>
      <c r="K29" s="357"/>
      <c r="L29" s="51"/>
      <c r="M29" s="51"/>
      <c r="N29" s="45"/>
      <c r="O29" s="45"/>
      <c r="P29" s="45"/>
      <c r="Q29" s="45"/>
      <c r="R29" s="45"/>
      <c r="S29" s="45"/>
      <c r="T29" s="45"/>
      <c r="U29" s="32"/>
      <c r="V29" s="33"/>
      <c r="W29" s="33"/>
      <c r="X29" s="45"/>
      <c r="Y29" s="45"/>
      <c r="Z29" s="45"/>
      <c r="AA29" s="45"/>
      <c r="AB29" s="45"/>
      <c r="AC29" s="45"/>
      <c r="AD29" s="45"/>
      <c r="AE29" s="45"/>
      <c r="AF29" s="45"/>
      <c r="AG29" s="32"/>
      <c r="AH29" s="33"/>
      <c r="AI29" s="33"/>
      <c r="AJ29" s="33"/>
      <c r="AK29" s="45"/>
      <c r="AL29" s="45"/>
      <c r="AM29" s="45"/>
      <c r="AN29" s="45"/>
      <c r="AO29" s="45"/>
      <c r="AP29" s="45"/>
      <c r="AQ29" s="45"/>
      <c r="AR29" s="45"/>
      <c r="AS29" s="45"/>
      <c r="AT29" s="32"/>
      <c r="AU29" s="33"/>
      <c r="AV29" s="33"/>
      <c r="AW29" s="33"/>
      <c r="AX29" s="45"/>
      <c r="AY29" s="45"/>
      <c r="AZ29" s="45"/>
      <c r="BA29" s="45"/>
      <c r="BB29" s="45"/>
      <c r="BC29" s="45"/>
      <c r="BD29" s="45"/>
      <c r="BE29" s="45"/>
      <c r="BF29" s="45"/>
      <c r="BG29" s="32"/>
      <c r="BH29" s="33"/>
      <c r="BI29" s="33"/>
      <c r="BJ29" s="33"/>
      <c r="BK29" s="34"/>
      <c r="BL29" s="32"/>
      <c r="BM29" s="33"/>
      <c r="BN29" s="33"/>
      <c r="BO29" s="33"/>
      <c r="BP29" s="113"/>
      <c r="BQ29" s="113"/>
      <c r="BR29" s="113"/>
      <c r="BS29" s="33"/>
      <c r="BT29" s="34"/>
      <c r="BU29" s="32"/>
      <c r="BV29" s="33"/>
      <c r="BW29" s="33"/>
      <c r="BX29" s="357"/>
      <c r="BY29" s="33"/>
      <c r="BZ29" s="357"/>
      <c r="CA29" s="531"/>
      <c r="CB29" s="32"/>
      <c r="CC29" s="33"/>
      <c r="CD29" s="33"/>
      <c r="CE29" s="357"/>
      <c r="CF29" s="33"/>
      <c r="CG29" s="33"/>
      <c r="CH29" s="357"/>
      <c r="CI29" s="34"/>
      <c r="CJ29" s="96"/>
      <c r="CK29" s="73"/>
      <c r="CL29" s="73"/>
      <c r="CM29" s="73"/>
      <c r="CN29" s="34"/>
      <c r="CO29" s="83"/>
      <c r="CP29" s="33"/>
      <c r="CQ29" s="33"/>
      <c r="CR29" s="33"/>
      <c r="CS29" s="34"/>
      <c r="CT29" s="84"/>
      <c r="CU29" s="97"/>
      <c r="CV29" s="97"/>
      <c r="CW29" s="86"/>
      <c r="CX29" s="100"/>
      <c r="CY29" s="34"/>
      <c r="CZ29" s="34"/>
      <c r="DA29" s="34"/>
      <c r="DB29" s="34"/>
      <c r="DC29" s="34"/>
    </row>
    <row r="33" spans="2:107" ht="14.25">
      <c r="B33" s="2"/>
      <c r="C33" s="2"/>
      <c r="E33" s="2"/>
      <c r="X33" s="2"/>
      <c r="Y33" s="2"/>
      <c r="Z33" s="2"/>
      <c r="AA33" s="2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99"/>
      <c r="CZ33" s="299"/>
      <c r="DA33" s="299"/>
      <c r="DB33" s="299"/>
      <c r="DC33" s="299"/>
    </row>
    <row r="34" spans="2:107" ht="14.25">
      <c r="B34" s="2"/>
      <c r="C34" s="2"/>
      <c r="E34" s="2"/>
      <c r="X34" s="2"/>
      <c r="Y34" s="2"/>
      <c r="Z34" s="2"/>
      <c r="AA34" s="2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99"/>
      <c r="CZ34" s="299"/>
      <c r="DA34" s="299"/>
      <c r="DB34" s="299"/>
      <c r="DC34" s="299"/>
    </row>
    <row r="35" spans="2:107" ht="14.25">
      <c r="B35" s="2"/>
      <c r="C35" s="2"/>
      <c r="E35" s="2"/>
      <c r="X35" s="2"/>
      <c r="Y35" s="2"/>
      <c r="Z35" s="2"/>
      <c r="AA35" s="2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99"/>
      <c r="CZ35" s="299"/>
      <c r="DA35" s="299"/>
      <c r="DB35" s="299"/>
      <c r="DC35" s="299"/>
    </row>
    <row r="36" spans="2:107" ht="14.25">
      <c r="B36" s="2"/>
      <c r="C36" s="2"/>
      <c r="E36" s="2"/>
      <c r="X36" s="2"/>
      <c r="Y36" s="2"/>
      <c r="Z36" s="2"/>
      <c r="AA36" s="2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99"/>
      <c r="CZ36" s="299"/>
      <c r="DA36" s="299"/>
      <c r="DB36" s="299"/>
      <c r="DC36" s="299"/>
    </row>
    <row r="37" spans="2:107" ht="14.25">
      <c r="B37" s="2"/>
      <c r="C37" s="2"/>
      <c r="E37" s="2"/>
      <c r="X37" s="2"/>
      <c r="Y37" s="2"/>
      <c r="Z37" s="2"/>
      <c r="AA37" s="2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99"/>
      <c r="CZ37" s="299"/>
      <c r="DA37" s="299"/>
      <c r="DB37" s="299"/>
      <c r="DC37" s="299"/>
    </row>
    <row r="38" spans="2:107" ht="14.25">
      <c r="B38" s="2"/>
      <c r="C38" s="2"/>
      <c r="E38" s="2"/>
      <c r="X38" s="2"/>
      <c r="Y38" s="2"/>
      <c r="Z38" s="2"/>
      <c r="AA38" s="2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99"/>
      <c r="CZ38" s="299"/>
      <c r="DA38" s="299"/>
      <c r="DB38" s="299"/>
      <c r="DC38" s="299"/>
    </row>
    <row r="39" spans="2:107" ht="14.25">
      <c r="B39" s="2"/>
      <c r="C39" s="2"/>
      <c r="E39" s="2"/>
      <c r="X39" s="2"/>
      <c r="Y39" s="2"/>
      <c r="Z39" s="2"/>
      <c r="AA39" s="2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99"/>
      <c r="CZ39" s="299"/>
      <c r="DA39" s="299"/>
      <c r="DB39" s="299"/>
      <c r="DC39" s="299"/>
    </row>
    <row r="40" spans="2:107" ht="14.25">
      <c r="B40" s="2"/>
      <c r="C40" s="2"/>
      <c r="E40" s="2"/>
      <c r="X40" s="2"/>
      <c r="Y40" s="2"/>
      <c r="Z40" s="2"/>
      <c r="AA40" s="2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99"/>
      <c r="CZ40" s="299"/>
      <c r="DA40" s="299"/>
      <c r="DB40" s="299"/>
      <c r="DC40" s="299"/>
    </row>
    <row r="41" spans="2:107" ht="14.25">
      <c r="B41" s="2"/>
      <c r="C41" s="2"/>
      <c r="E41" s="2"/>
      <c r="X41" s="2"/>
      <c r="Y41" s="2"/>
      <c r="Z41" s="2"/>
      <c r="AA41" s="2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99"/>
      <c r="CZ41" s="299"/>
      <c r="DA41" s="299"/>
      <c r="DB41" s="299"/>
      <c r="DC41" s="299"/>
    </row>
    <row r="42" spans="2:107" ht="14.25">
      <c r="B42" s="2"/>
      <c r="C42" s="2"/>
      <c r="E42" s="2"/>
      <c r="X42" s="2"/>
      <c r="Y42" s="2"/>
      <c r="Z42" s="2"/>
      <c r="AA42" s="2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99"/>
      <c r="CZ42" s="299"/>
      <c r="DA42" s="299"/>
      <c r="DB42" s="299"/>
      <c r="DC42" s="299"/>
    </row>
    <row r="43" spans="2:107" ht="14.25">
      <c r="B43" s="2"/>
      <c r="C43" s="2"/>
      <c r="E43" s="2"/>
      <c r="X43" s="2"/>
      <c r="Y43" s="2"/>
      <c r="Z43" s="2"/>
      <c r="AA43" s="2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99"/>
      <c r="CZ43" s="299"/>
      <c r="DA43" s="299"/>
      <c r="DB43" s="299"/>
      <c r="DC43" s="299"/>
    </row>
    <row r="44" spans="2:107" ht="14.25">
      <c r="B44" s="2"/>
      <c r="C44" s="2"/>
      <c r="E44" s="2"/>
      <c r="X44" s="2"/>
      <c r="Y44" s="2"/>
      <c r="Z44" s="2"/>
      <c r="AA44" s="2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99"/>
      <c r="CZ44" s="299"/>
      <c r="DA44" s="299"/>
      <c r="DB44" s="299"/>
      <c r="DC44" s="299"/>
    </row>
    <row r="45" spans="2:107" ht="14.25">
      <c r="B45" s="2"/>
      <c r="C45" s="2"/>
      <c r="E45" s="2"/>
      <c r="X45" s="2"/>
      <c r="Y45" s="2"/>
      <c r="Z45" s="2"/>
      <c r="AA45" s="2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99"/>
      <c r="CZ45" s="299"/>
      <c r="DA45" s="299"/>
      <c r="DB45" s="299"/>
      <c r="DC45" s="299"/>
    </row>
    <row r="46" spans="2:107" ht="14.25">
      <c r="B46" s="2"/>
      <c r="C46" s="2"/>
      <c r="E46" s="2"/>
      <c r="X46" s="2"/>
      <c r="Y46" s="2"/>
      <c r="Z46" s="2"/>
      <c r="AA46" s="2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99"/>
      <c r="CZ46" s="299"/>
      <c r="DA46" s="299"/>
      <c r="DB46" s="299"/>
      <c r="DC46" s="299"/>
    </row>
    <row r="47" spans="2:107" ht="14.25">
      <c r="B47" s="2"/>
      <c r="C47" s="2"/>
      <c r="E47" s="2"/>
      <c r="X47" s="2"/>
      <c r="Y47" s="2"/>
      <c r="Z47" s="2"/>
      <c r="AA47" s="2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99"/>
      <c r="CZ47" s="299"/>
      <c r="DA47" s="299"/>
      <c r="DB47" s="299"/>
      <c r="DC47" s="299"/>
    </row>
    <row r="48" spans="2:107" ht="14.25">
      <c r="B48" s="2"/>
      <c r="C48" s="2"/>
      <c r="E48" s="2"/>
      <c r="X48" s="2"/>
      <c r="Y48" s="2"/>
      <c r="Z48" s="2"/>
      <c r="AA48" s="2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99"/>
      <c r="CZ48" s="299"/>
      <c r="DA48" s="299"/>
      <c r="DB48" s="299"/>
      <c r="DC48" s="299"/>
    </row>
    <row r="49" spans="2:107" ht="14.25">
      <c r="B49" s="2"/>
      <c r="C49" s="2"/>
      <c r="E49" s="2"/>
      <c r="X49" s="2"/>
      <c r="Y49" s="2"/>
      <c r="Z49" s="2"/>
      <c r="AA49" s="2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99"/>
      <c r="CZ49" s="299"/>
      <c r="DA49" s="299"/>
      <c r="DB49" s="299"/>
      <c r="DC49" s="299"/>
    </row>
    <row r="50" spans="2:107" ht="14.25">
      <c r="B50" s="2"/>
      <c r="C50" s="2"/>
      <c r="E50" s="2"/>
      <c r="X50" s="2"/>
      <c r="Y50" s="2"/>
      <c r="Z50" s="2"/>
      <c r="AA50" s="2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99"/>
      <c r="CZ50" s="299"/>
      <c r="DA50" s="299"/>
      <c r="DB50" s="299"/>
      <c r="DC50" s="299"/>
    </row>
    <row r="51" spans="2:107" ht="14.25">
      <c r="B51" s="2"/>
      <c r="C51" s="2"/>
      <c r="E51" s="2"/>
      <c r="X51" s="2"/>
      <c r="Y51" s="2"/>
      <c r="Z51" s="2"/>
      <c r="AA51" s="2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99"/>
      <c r="CZ51" s="299"/>
      <c r="DA51" s="299"/>
      <c r="DB51" s="299"/>
      <c r="DC51" s="299"/>
    </row>
    <row r="52" spans="2:107" ht="14.25">
      <c r="B52" s="2"/>
      <c r="C52" s="2"/>
      <c r="E52" s="2"/>
      <c r="X52" s="2"/>
      <c r="Y52" s="2"/>
      <c r="Z52" s="2"/>
      <c r="AA52" s="2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99"/>
      <c r="CZ52" s="299"/>
      <c r="DA52" s="299"/>
      <c r="DB52" s="299"/>
      <c r="DC52" s="299"/>
    </row>
    <row r="53" spans="2:107" ht="14.25">
      <c r="B53" s="2"/>
      <c r="C53" s="2"/>
      <c r="E53" s="2"/>
      <c r="X53" s="2"/>
      <c r="Y53" s="2"/>
      <c r="Z53" s="2"/>
      <c r="AA53" s="2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99"/>
      <c r="CZ53" s="299"/>
      <c r="DA53" s="299"/>
      <c r="DB53" s="299"/>
      <c r="DC53" s="299"/>
    </row>
    <row r="54" spans="2:107" ht="14.25">
      <c r="B54" s="2"/>
      <c r="C54" s="2"/>
      <c r="E54" s="2"/>
      <c r="X54" s="2"/>
      <c r="Y54" s="2"/>
      <c r="Z54" s="2"/>
      <c r="AA54" s="2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99"/>
      <c r="CZ54" s="299"/>
      <c r="DA54" s="299"/>
      <c r="DB54" s="299"/>
      <c r="DC54" s="299"/>
    </row>
    <row r="55" spans="2:107" ht="14.25">
      <c r="B55" s="2"/>
      <c r="C55" s="2"/>
      <c r="E55" s="2"/>
      <c r="X55" s="2"/>
      <c r="Y55" s="2"/>
      <c r="Z55" s="2"/>
      <c r="AA55" s="2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99"/>
      <c r="CZ55" s="299"/>
      <c r="DA55" s="299"/>
      <c r="DB55" s="299"/>
      <c r="DC55" s="299"/>
    </row>
    <row r="56" spans="2:107" ht="14.25">
      <c r="B56" s="2"/>
      <c r="C56" s="2"/>
      <c r="E56" s="2"/>
      <c r="X56" s="2"/>
      <c r="Y56" s="2"/>
      <c r="Z56" s="2"/>
      <c r="AA56" s="2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99"/>
      <c r="CZ56" s="299"/>
      <c r="DA56" s="299"/>
      <c r="DB56" s="299"/>
      <c r="DC56" s="299"/>
    </row>
    <row r="57" spans="2:107" ht="14.25">
      <c r="B57" s="2"/>
      <c r="C57" s="2"/>
      <c r="E57" s="2"/>
      <c r="X57" s="2"/>
      <c r="Y57" s="2"/>
      <c r="Z57" s="2"/>
      <c r="AA57" s="2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99"/>
      <c r="CZ57" s="299"/>
      <c r="DA57" s="299"/>
      <c r="DB57" s="299"/>
      <c r="DC57" s="299"/>
    </row>
    <row r="58" spans="2:107" ht="14.25">
      <c r="B58" s="2"/>
      <c r="C58" s="2"/>
      <c r="E58" s="2"/>
      <c r="X58" s="2"/>
      <c r="Y58" s="2"/>
      <c r="Z58" s="2"/>
      <c r="AA58" s="2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99"/>
      <c r="CZ58" s="299"/>
      <c r="DA58" s="299"/>
      <c r="DB58" s="299"/>
      <c r="DC58" s="299"/>
    </row>
    <row r="59" spans="2:107" ht="14.25">
      <c r="B59" s="2"/>
      <c r="C59" s="2"/>
      <c r="E59" s="2"/>
      <c r="X59" s="2"/>
      <c r="Y59" s="2"/>
      <c r="Z59" s="2"/>
      <c r="AA59" s="2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99"/>
      <c r="CZ59" s="299"/>
      <c r="DA59" s="299"/>
      <c r="DB59" s="299"/>
      <c r="DC59" s="299"/>
    </row>
    <row r="60" spans="2:107" ht="14.25">
      <c r="B60" s="2"/>
      <c r="C60" s="2"/>
      <c r="E60" s="2"/>
      <c r="X60" s="2"/>
      <c r="Y60" s="2"/>
      <c r="Z60" s="2"/>
      <c r="AA60" s="2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99"/>
      <c r="CZ60" s="299"/>
      <c r="DA60" s="299"/>
      <c r="DB60" s="299"/>
      <c r="DC60" s="299"/>
    </row>
    <row r="61" spans="2:107" ht="14.25">
      <c r="B61" s="2"/>
      <c r="C61" s="2"/>
      <c r="E61" s="2"/>
      <c r="X61" s="2"/>
      <c r="Y61" s="2"/>
      <c r="Z61" s="2"/>
      <c r="AA61" s="2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99"/>
      <c r="CZ61" s="299"/>
      <c r="DA61" s="299"/>
      <c r="DB61" s="299"/>
      <c r="DC61" s="299"/>
    </row>
    <row r="62" spans="2:107" ht="14.25">
      <c r="B62" s="2"/>
      <c r="C62" s="2"/>
      <c r="E62" s="2"/>
      <c r="X62" s="2"/>
      <c r="Y62" s="2"/>
      <c r="Z62" s="2"/>
      <c r="AA62" s="2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99"/>
      <c r="CZ62" s="299"/>
      <c r="DA62" s="299"/>
      <c r="DB62" s="299"/>
      <c r="DC62" s="299"/>
    </row>
    <row r="63" spans="2:107" ht="14.25">
      <c r="B63" s="2"/>
      <c r="C63" s="2"/>
      <c r="E63" s="2"/>
      <c r="X63" s="2"/>
      <c r="Y63" s="2"/>
      <c r="Z63" s="2"/>
      <c r="AA63" s="2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99"/>
      <c r="CZ63" s="299"/>
      <c r="DA63" s="299"/>
      <c r="DB63" s="299"/>
      <c r="DC63" s="299"/>
    </row>
    <row r="64" spans="2:107" ht="14.25">
      <c r="B64" s="2"/>
      <c r="C64" s="2"/>
      <c r="E64" s="2"/>
      <c r="X64" s="2"/>
      <c r="Y64" s="2"/>
      <c r="Z64" s="2"/>
      <c r="AA64" s="2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99"/>
      <c r="CZ64" s="299"/>
      <c r="DA64" s="299"/>
      <c r="DB64" s="299"/>
      <c r="DC64" s="299"/>
    </row>
    <row r="65" spans="2:107" ht="14.25">
      <c r="B65" s="2"/>
      <c r="C65" s="2"/>
      <c r="E65" s="2"/>
      <c r="X65" s="2"/>
      <c r="Y65" s="2"/>
      <c r="Z65" s="2"/>
      <c r="AA65" s="2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99"/>
      <c r="CZ65" s="299"/>
      <c r="DA65" s="299"/>
      <c r="DB65" s="299"/>
      <c r="DC65" s="299"/>
    </row>
    <row r="66" spans="2:107" ht="14.25">
      <c r="B66" s="2"/>
      <c r="C66" s="2"/>
      <c r="E66" s="2"/>
      <c r="X66" s="2"/>
      <c r="Y66" s="2"/>
      <c r="Z66" s="2"/>
      <c r="AA66" s="2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99"/>
      <c r="CZ66" s="299"/>
      <c r="DA66" s="299"/>
      <c r="DB66" s="299"/>
      <c r="DC66" s="299"/>
    </row>
    <row r="67" spans="2:107" ht="14.25">
      <c r="B67" s="2"/>
      <c r="C67" s="2"/>
      <c r="E67" s="2"/>
      <c r="X67" s="2"/>
      <c r="Y67" s="2"/>
      <c r="Z67" s="2"/>
      <c r="AA67" s="2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99"/>
      <c r="CZ67" s="299"/>
      <c r="DA67" s="299"/>
      <c r="DB67" s="299"/>
      <c r="DC67" s="299"/>
    </row>
    <row r="68" spans="2:107" ht="14.25">
      <c r="B68" s="2"/>
      <c r="C68" s="2"/>
      <c r="E68" s="2"/>
      <c r="X68" s="2"/>
      <c r="Y68" s="2"/>
      <c r="Z68" s="2"/>
      <c r="AA68" s="2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99"/>
      <c r="CZ68" s="299"/>
      <c r="DA68" s="299"/>
      <c r="DB68" s="299"/>
      <c r="DC68" s="299"/>
    </row>
    <row r="69" spans="2:107" ht="14.25">
      <c r="B69" s="2"/>
      <c r="C69" s="2"/>
      <c r="E69" s="2"/>
      <c r="X69" s="2"/>
      <c r="Y69" s="2"/>
      <c r="Z69" s="2"/>
      <c r="AA69" s="2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99"/>
      <c r="CZ69" s="299"/>
      <c r="DA69" s="299"/>
      <c r="DB69" s="299"/>
      <c r="DC69" s="299"/>
    </row>
    <row r="70" spans="2:107" ht="14.25">
      <c r="B70" s="2"/>
      <c r="C70" s="2"/>
      <c r="E70" s="2"/>
      <c r="X70" s="2"/>
      <c r="Y70" s="2"/>
      <c r="Z70" s="2"/>
      <c r="AA70" s="2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99"/>
      <c r="CZ70" s="299"/>
      <c r="DA70" s="299"/>
      <c r="DB70" s="299"/>
      <c r="DC70" s="299"/>
    </row>
    <row r="71" spans="2:107" ht="14.25">
      <c r="B71" s="2"/>
      <c r="C71" s="2"/>
      <c r="E71" s="2"/>
      <c r="X71" s="2"/>
      <c r="Y71" s="2"/>
      <c r="Z71" s="2"/>
      <c r="AA71" s="2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99"/>
      <c r="CZ71" s="299"/>
      <c r="DA71" s="299"/>
      <c r="DB71" s="299"/>
      <c r="DC71" s="299"/>
    </row>
    <row r="72" spans="2:107" ht="14.25">
      <c r="B72" s="2"/>
      <c r="C72" s="2"/>
      <c r="E72" s="2"/>
      <c r="X72" s="2"/>
      <c r="Y72" s="2"/>
      <c r="Z72" s="2"/>
      <c r="AA72" s="2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99"/>
      <c r="CZ72" s="299"/>
      <c r="DA72" s="299"/>
      <c r="DB72" s="299"/>
      <c r="DC72" s="299"/>
    </row>
    <row r="73" spans="2:107" ht="14.25">
      <c r="B73" s="2"/>
      <c r="C73" s="2"/>
      <c r="E73" s="2"/>
      <c r="X73" s="2"/>
      <c r="Y73" s="2"/>
      <c r="Z73" s="2"/>
      <c r="AA73" s="2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99"/>
      <c r="CZ73" s="299"/>
      <c r="DA73" s="299"/>
      <c r="DB73" s="299"/>
      <c r="DC73" s="299"/>
    </row>
    <row r="74" spans="2:107" ht="14.25">
      <c r="B74" s="2"/>
      <c r="C74" s="2"/>
      <c r="E74" s="2"/>
      <c r="X74" s="2"/>
      <c r="Y74" s="2"/>
      <c r="Z74" s="2"/>
      <c r="AA74" s="2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99"/>
      <c r="CZ74" s="299"/>
      <c r="DA74" s="299"/>
      <c r="DB74" s="299"/>
      <c r="DC74" s="299"/>
    </row>
    <row r="75" spans="2:107" ht="14.25">
      <c r="B75" s="2"/>
      <c r="C75" s="2"/>
      <c r="E75" s="2"/>
      <c r="X75" s="2"/>
      <c r="Y75" s="2"/>
      <c r="Z75" s="2"/>
      <c r="AA75" s="2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99"/>
      <c r="CZ75" s="299"/>
      <c r="DA75" s="299"/>
      <c r="DB75" s="299"/>
      <c r="DC75" s="299"/>
    </row>
    <row r="76" spans="2:107" ht="14.25">
      <c r="B76" s="2"/>
      <c r="C76" s="2"/>
      <c r="E76" s="2"/>
      <c r="X76" s="2"/>
      <c r="Y76" s="2"/>
      <c r="Z76" s="2"/>
      <c r="AA76" s="2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99"/>
      <c r="CZ76" s="299"/>
      <c r="DA76" s="299"/>
      <c r="DB76" s="299"/>
      <c r="DC76" s="299"/>
    </row>
    <row r="77" spans="2:107" ht="14.25">
      <c r="B77" s="2"/>
      <c r="C77" s="2"/>
      <c r="E77" s="2"/>
      <c r="X77" s="2"/>
      <c r="Y77" s="2"/>
      <c r="Z77" s="2"/>
      <c r="AA77" s="2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99"/>
      <c r="CZ77" s="299"/>
      <c r="DA77" s="299"/>
      <c r="DB77" s="299"/>
      <c r="DC77" s="299"/>
    </row>
    <row r="78" spans="2:107" ht="14.25">
      <c r="B78" s="2"/>
      <c r="C78" s="2"/>
      <c r="E78" s="2"/>
      <c r="X78" s="2"/>
      <c r="Y78" s="2"/>
      <c r="Z78" s="2"/>
      <c r="AA78" s="2"/>
      <c r="AB78" s="2"/>
      <c r="AC78" s="2"/>
      <c r="AD78" s="2"/>
      <c r="AE78" s="2"/>
      <c r="AK78" s="2"/>
      <c r="AL78" s="2"/>
      <c r="AM78" s="2"/>
      <c r="AN78" s="2"/>
      <c r="AO78" s="2"/>
      <c r="AP78" s="2"/>
      <c r="AQ78" s="2"/>
      <c r="AR78" s="2"/>
      <c r="AX78" s="2"/>
      <c r="AY78" s="2"/>
      <c r="AZ78" s="2"/>
      <c r="BA78" s="2"/>
      <c r="BB78" s="2"/>
      <c r="BC78" s="2"/>
      <c r="BD78" s="2"/>
      <c r="BE78" s="2"/>
      <c r="BM78" s="2"/>
      <c r="BN78" s="2"/>
      <c r="BU78" s="2"/>
      <c r="CB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99"/>
      <c r="CZ78" s="299"/>
      <c r="DA78" s="299"/>
      <c r="DB78" s="299"/>
      <c r="DC78" s="299"/>
    </row>
    <row r="79" spans="2:107" ht="14.25">
      <c r="B79" s="2"/>
      <c r="C79" s="2"/>
      <c r="E79" s="2"/>
      <c r="X79" s="2"/>
      <c r="Y79" s="2"/>
      <c r="Z79" s="2"/>
      <c r="AA79" s="2"/>
      <c r="AB79" s="2"/>
      <c r="AC79" s="2"/>
      <c r="AD79" s="2"/>
      <c r="AE79" s="2"/>
      <c r="AK79" s="2"/>
      <c r="AL79" s="2"/>
      <c r="AM79" s="2"/>
      <c r="AN79" s="2"/>
      <c r="AO79" s="2"/>
      <c r="AP79" s="2"/>
      <c r="AQ79" s="2"/>
      <c r="AR79" s="2"/>
      <c r="AX79" s="2"/>
      <c r="AY79" s="2"/>
      <c r="AZ79" s="2"/>
      <c r="BA79" s="2"/>
      <c r="BB79" s="2"/>
      <c r="BC79" s="2"/>
      <c r="BD79" s="2"/>
      <c r="BE79" s="2"/>
      <c r="BM79" s="2"/>
      <c r="BN79" s="2"/>
      <c r="BU79" s="2"/>
      <c r="CB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99"/>
      <c r="CZ79" s="299"/>
      <c r="DA79" s="299"/>
      <c r="DB79" s="299"/>
      <c r="DC79" s="299"/>
    </row>
    <row r="80" spans="2:107" ht="14.25">
      <c r="B80" s="2"/>
      <c r="C80" s="2"/>
      <c r="E80" s="2"/>
      <c r="X80" s="2"/>
      <c r="Y80" s="2"/>
      <c r="Z80" s="2"/>
      <c r="AA80" s="2"/>
      <c r="AB80" s="2"/>
      <c r="AC80" s="2"/>
      <c r="AD80" s="2"/>
      <c r="AE80" s="2"/>
      <c r="AK80" s="2"/>
      <c r="AL80" s="2"/>
      <c r="AM80" s="2"/>
      <c r="AN80" s="2"/>
      <c r="AO80" s="2"/>
      <c r="AP80" s="2"/>
      <c r="AQ80" s="2"/>
      <c r="AR80" s="2"/>
      <c r="AX80" s="2"/>
      <c r="AY80" s="2"/>
      <c r="AZ80" s="2"/>
      <c r="BA80" s="2"/>
      <c r="BB80" s="2"/>
      <c r="BC80" s="2"/>
      <c r="BD80" s="2"/>
      <c r="BE80" s="2"/>
      <c r="BM80" s="2"/>
      <c r="BN80" s="2"/>
      <c r="BU80" s="2"/>
      <c r="CB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99"/>
      <c r="CZ80" s="299"/>
      <c r="DA80" s="299"/>
      <c r="DB80" s="299"/>
      <c r="DC80" s="299"/>
    </row>
    <row r="81" spans="2:107" ht="14.25">
      <c r="B81" s="2"/>
      <c r="C81" s="2"/>
      <c r="E81" s="2"/>
      <c r="X81" s="2"/>
      <c r="Y81" s="2"/>
      <c r="Z81" s="2"/>
      <c r="AA81" s="2"/>
      <c r="AB81" s="2"/>
      <c r="AC81" s="2"/>
      <c r="AD81" s="2"/>
      <c r="AE81" s="2"/>
      <c r="AK81" s="2"/>
      <c r="AL81" s="2"/>
      <c r="AM81" s="2"/>
      <c r="AN81" s="2"/>
      <c r="AO81" s="2"/>
      <c r="AP81" s="2"/>
      <c r="AQ81" s="2"/>
      <c r="AR81" s="2"/>
      <c r="AX81" s="2"/>
      <c r="AY81" s="2"/>
      <c r="AZ81" s="2"/>
      <c r="BA81" s="2"/>
      <c r="BB81" s="2"/>
      <c r="BC81" s="2"/>
      <c r="BD81" s="2"/>
      <c r="BE81" s="2"/>
      <c r="BM81" s="2"/>
      <c r="BN81" s="2"/>
      <c r="BU81" s="2"/>
      <c r="CB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99"/>
      <c r="CZ81" s="299"/>
      <c r="DA81" s="299"/>
      <c r="DB81" s="299"/>
      <c r="DC81" s="299"/>
    </row>
    <row r="82" spans="2:107" ht="14.25">
      <c r="B82" s="2"/>
      <c r="C82" s="2"/>
      <c r="E82" s="2"/>
      <c r="X82" s="2"/>
      <c r="Y82" s="2"/>
      <c r="Z82" s="2"/>
      <c r="AA82" s="2"/>
      <c r="AB82" s="2"/>
      <c r="AC82" s="2"/>
      <c r="AD82" s="2"/>
      <c r="AE82" s="2"/>
      <c r="AK82" s="2"/>
      <c r="AL82" s="2"/>
      <c r="AM82" s="2"/>
      <c r="AN82" s="2"/>
      <c r="AO82" s="2"/>
      <c r="AP82" s="2"/>
      <c r="AQ82" s="2"/>
      <c r="AR82" s="2"/>
      <c r="AX82" s="2"/>
      <c r="AY82" s="2"/>
      <c r="AZ82" s="2"/>
      <c r="BA82" s="2"/>
      <c r="BB82" s="2"/>
      <c r="BC82" s="2"/>
      <c r="BD82" s="2"/>
      <c r="BE82" s="2"/>
      <c r="BM82" s="2"/>
      <c r="BN82" s="2"/>
      <c r="BU82" s="2"/>
      <c r="CB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99"/>
      <c r="CZ82" s="299"/>
      <c r="DA82" s="299"/>
      <c r="DB82" s="299"/>
      <c r="DC82" s="299"/>
    </row>
    <row r="83" spans="2:107" ht="14.25">
      <c r="B83" s="2"/>
      <c r="C83" s="2"/>
      <c r="E83" s="2"/>
      <c r="X83" s="2"/>
      <c r="Y83" s="2"/>
      <c r="Z83" s="2"/>
      <c r="AA83" s="2"/>
      <c r="AB83" s="2"/>
      <c r="AC83" s="2"/>
      <c r="AD83" s="2"/>
      <c r="AE83" s="2"/>
      <c r="AK83" s="2"/>
      <c r="AL83" s="2"/>
      <c r="AM83" s="2"/>
      <c r="AN83" s="2"/>
      <c r="AO83" s="2"/>
      <c r="AP83" s="2"/>
      <c r="AQ83" s="2"/>
      <c r="AR83" s="2"/>
      <c r="AX83" s="2"/>
      <c r="AY83" s="2"/>
      <c r="AZ83" s="2"/>
      <c r="BA83" s="2"/>
      <c r="BB83" s="2"/>
      <c r="BC83" s="2"/>
      <c r="BD83" s="2"/>
      <c r="BE83" s="2"/>
      <c r="BM83" s="2"/>
      <c r="BN83" s="2"/>
      <c r="BU83" s="2"/>
      <c r="CB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99"/>
      <c r="CZ83" s="299"/>
      <c r="DA83" s="299"/>
      <c r="DB83" s="299"/>
      <c r="DC83" s="299"/>
    </row>
    <row r="84" spans="2:107" ht="14.25">
      <c r="B84" s="2"/>
      <c r="C84" s="2"/>
      <c r="E84" s="2"/>
      <c r="X84" s="2"/>
      <c r="Y84" s="2"/>
      <c r="Z84" s="2"/>
      <c r="AA84" s="2"/>
      <c r="AB84" s="2"/>
      <c r="AC84" s="2"/>
      <c r="AD84" s="2"/>
      <c r="AE84" s="2"/>
      <c r="AK84" s="2"/>
      <c r="AL84" s="2"/>
      <c r="AM84" s="2"/>
      <c r="AN84" s="2"/>
      <c r="AO84" s="2"/>
      <c r="AP84" s="2"/>
      <c r="AQ84" s="2"/>
      <c r="AR84" s="2"/>
      <c r="AX84" s="2"/>
      <c r="AY84" s="2"/>
      <c r="AZ84" s="2"/>
      <c r="BA84" s="2"/>
      <c r="BB84" s="2"/>
      <c r="BC84" s="2"/>
      <c r="BD84" s="2"/>
      <c r="BE84" s="2"/>
      <c r="BM84" s="2"/>
      <c r="BN84" s="2"/>
      <c r="BU84" s="2"/>
      <c r="CB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99"/>
      <c r="CZ84" s="299"/>
      <c r="DA84" s="299"/>
      <c r="DB84" s="299"/>
      <c r="DC84" s="299"/>
    </row>
    <row r="85" spans="2:107" ht="14.25">
      <c r="B85" s="2"/>
      <c r="C85" s="2"/>
      <c r="E85" s="2"/>
      <c r="X85" s="2"/>
      <c r="Y85" s="2"/>
      <c r="Z85" s="2"/>
      <c r="AA85" s="2"/>
      <c r="AB85" s="2"/>
      <c r="AC85" s="2"/>
      <c r="AD85" s="2"/>
      <c r="AE85" s="2"/>
      <c r="AK85" s="2"/>
      <c r="AL85" s="2"/>
      <c r="AM85" s="2"/>
      <c r="AN85" s="2"/>
      <c r="AO85" s="2"/>
      <c r="AP85" s="2"/>
      <c r="AQ85" s="2"/>
      <c r="AR85" s="2"/>
      <c r="AX85" s="2"/>
      <c r="AY85" s="2"/>
      <c r="AZ85" s="2"/>
      <c r="BA85" s="2"/>
      <c r="BB85" s="2"/>
      <c r="BC85" s="2"/>
      <c r="BD85" s="2"/>
      <c r="BE85" s="2"/>
      <c r="BM85" s="2"/>
      <c r="BN85" s="2"/>
      <c r="BU85" s="2"/>
      <c r="CB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99"/>
      <c r="CZ85" s="299"/>
      <c r="DA85" s="299"/>
      <c r="DB85" s="299"/>
      <c r="DC85" s="299"/>
    </row>
    <row r="86" spans="2:107" ht="14.25">
      <c r="B86" s="2"/>
      <c r="C86" s="2"/>
      <c r="E86" s="2"/>
      <c r="X86" s="2"/>
      <c r="Y86" s="2"/>
      <c r="Z86" s="2"/>
      <c r="AA86" s="2"/>
      <c r="AB86" s="2"/>
      <c r="AC86" s="2"/>
      <c r="AD86" s="2"/>
      <c r="AE86" s="2"/>
      <c r="AK86" s="2"/>
      <c r="AL86" s="2"/>
      <c r="AM86" s="2"/>
      <c r="AN86" s="2"/>
      <c r="AO86" s="2"/>
      <c r="AP86" s="2"/>
      <c r="AQ86" s="2"/>
      <c r="AR86" s="2"/>
      <c r="AX86" s="2"/>
      <c r="AY86" s="2"/>
      <c r="AZ86" s="2"/>
      <c r="BA86" s="2"/>
      <c r="BB86" s="2"/>
      <c r="BC86" s="2"/>
      <c r="BD86" s="2"/>
      <c r="BE86" s="2"/>
      <c r="BM86" s="2"/>
      <c r="BN86" s="2"/>
      <c r="BU86" s="2"/>
      <c r="CB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99"/>
      <c r="CZ86" s="299"/>
      <c r="DA86" s="299"/>
      <c r="DB86" s="299"/>
      <c r="DC86" s="299"/>
    </row>
    <row r="87" spans="2:107" ht="14.25">
      <c r="B87" s="2"/>
      <c r="C87" s="2"/>
      <c r="E87" s="2"/>
      <c r="X87" s="2"/>
      <c r="Y87" s="2"/>
      <c r="Z87" s="2"/>
      <c r="AA87" s="2"/>
      <c r="AB87" s="2"/>
      <c r="AC87" s="2"/>
      <c r="AD87" s="2"/>
      <c r="AE87" s="2"/>
      <c r="AK87" s="2"/>
      <c r="AL87" s="2"/>
      <c r="AM87" s="2"/>
      <c r="AN87" s="2"/>
      <c r="AO87" s="2"/>
      <c r="AP87" s="2"/>
      <c r="AQ87" s="2"/>
      <c r="AR87" s="2"/>
      <c r="AX87" s="2"/>
      <c r="AY87" s="2"/>
      <c r="AZ87" s="2"/>
      <c r="BA87" s="2"/>
      <c r="BB87" s="2"/>
      <c r="BC87" s="2"/>
      <c r="BD87" s="2"/>
      <c r="BE87" s="2"/>
      <c r="BM87" s="2"/>
      <c r="BN87" s="2"/>
      <c r="BU87" s="2"/>
      <c r="CB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99"/>
      <c r="CZ87" s="299"/>
      <c r="DA87" s="299"/>
      <c r="DB87" s="299"/>
      <c r="DC87" s="299"/>
    </row>
    <row r="88" spans="2:107" ht="14.25">
      <c r="B88" s="2"/>
      <c r="C88" s="2"/>
      <c r="E88" s="2"/>
      <c r="X88" s="2"/>
      <c r="Y88" s="2"/>
      <c r="Z88" s="2"/>
      <c r="AA88" s="2"/>
      <c r="AB88" s="2"/>
      <c r="AC88" s="2"/>
      <c r="AD88" s="2"/>
      <c r="AE88" s="2"/>
      <c r="AK88" s="2"/>
      <c r="AL88" s="2"/>
      <c r="AM88" s="2"/>
      <c r="AN88" s="2"/>
      <c r="AO88" s="2"/>
      <c r="AP88" s="2"/>
      <c r="AQ88" s="2"/>
      <c r="AR88" s="2"/>
      <c r="AX88" s="2"/>
      <c r="AY88" s="2"/>
      <c r="AZ88" s="2"/>
      <c r="BA88" s="2"/>
      <c r="BB88" s="2"/>
      <c r="BC88" s="2"/>
      <c r="BD88" s="2"/>
      <c r="BE88" s="2"/>
      <c r="BM88" s="2"/>
      <c r="BN88" s="2"/>
      <c r="BU88" s="2"/>
      <c r="CB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99"/>
      <c r="CZ88" s="299"/>
      <c r="DA88" s="299"/>
      <c r="DB88" s="299"/>
      <c r="DC88" s="299"/>
    </row>
    <row r="89" spans="2:107" ht="14.25">
      <c r="B89" s="2"/>
      <c r="C89" s="2"/>
      <c r="E89" s="2"/>
      <c r="X89" s="2"/>
      <c r="Y89" s="2"/>
      <c r="Z89" s="2"/>
      <c r="AA89" s="2"/>
      <c r="AB89" s="2"/>
      <c r="AC89" s="2"/>
      <c r="AD89" s="2"/>
      <c r="AE89" s="2"/>
      <c r="AK89" s="2"/>
      <c r="AL89" s="2"/>
      <c r="AM89" s="2"/>
      <c r="AN89" s="2"/>
      <c r="AO89" s="2"/>
      <c r="AP89" s="2"/>
      <c r="AQ89" s="2"/>
      <c r="AR89" s="2"/>
      <c r="AX89" s="2"/>
      <c r="AY89" s="2"/>
      <c r="AZ89" s="2"/>
      <c r="BA89" s="2"/>
      <c r="BB89" s="2"/>
      <c r="BC89" s="2"/>
      <c r="BD89" s="2"/>
      <c r="BE89" s="2"/>
      <c r="BM89" s="2"/>
      <c r="BN89" s="2"/>
      <c r="BU89" s="2"/>
      <c r="CB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99"/>
      <c r="CZ89" s="299"/>
      <c r="DA89" s="299"/>
      <c r="DB89" s="299"/>
      <c r="DC89" s="299"/>
    </row>
    <row r="90" spans="2:107" ht="14.25">
      <c r="B90" s="2"/>
      <c r="C90" s="2"/>
      <c r="E90" s="2"/>
      <c r="X90" s="2"/>
      <c r="Y90" s="2"/>
      <c r="Z90" s="2"/>
      <c r="AA90" s="2"/>
      <c r="AB90" s="2"/>
      <c r="AC90" s="2"/>
      <c r="AD90" s="2"/>
      <c r="AE90" s="2"/>
      <c r="AK90" s="2"/>
      <c r="AL90" s="2"/>
      <c r="AM90" s="2"/>
      <c r="AN90" s="2"/>
      <c r="AO90" s="2"/>
      <c r="AP90" s="2"/>
      <c r="AQ90" s="2"/>
      <c r="AR90" s="2"/>
      <c r="AX90" s="2"/>
      <c r="AY90" s="2"/>
      <c r="AZ90" s="2"/>
      <c r="BA90" s="2"/>
      <c r="BB90" s="2"/>
      <c r="BC90" s="2"/>
      <c r="BD90" s="2"/>
      <c r="BE90" s="2"/>
      <c r="BM90" s="2"/>
      <c r="BN90" s="2"/>
      <c r="BU90" s="2"/>
      <c r="CB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99"/>
      <c r="CZ90" s="299"/>
      <c r="DA90" s="299"/>
      <c r="DB90" s="299"/>
      <c r="DC90" s="299"/>
    </row>
    <row r="91" spans="2:107" ht="14.25">
      <c r="B91" s="2"/>
      <c r="C91" s="2"/>
      <c r="E91" s="2"/>
      <c r="X91" s="2"/>
      <c r="Y91" s="2"/>
      <c r="Z91" s="2"/>
      <c r="AA91" s="2"/>
      <c r="AB91" s="2"/>
      <c r="AC91" s="2"/>
      <c r="AD91" s="2"/>
      <c r="AE91" s="2"/>
      <c r="AK91" s="2"/>
      <c r="AL91" s="2"/>
      <c r="AM91" s="2"/>
      <c r="AN91" s="2"/>
      <c r="AO91" s="2"/>
      <c r="AP91" s="2"/>
      <c r="AQ91" s="2"/>
      <c r="AR91" s="2"/>
      <c r="AX91" s="2"/>
      <c r="AY91" s="2"/>
      <c r="AZ91" s="2"/>
      <c r="BA91" s="2"/>
      <c r="BB91" s="2"/>
      <c r="BC91" s="2"/>
      <c r="BD91" s="2"/>
      <c r="BE91" s="2"/>
      <c r="BM91" s="2"/>
      <c r="BN91" s="2"/>
      <c r="BU91" s="2"/>
      <c r="CB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99"/>
      <c r="CZ91" s="299"/>
      <c r="DA91" s="299"/>
      <c r="DB91" s="299"/>
      <c r="DC91" s="299"/>
    </row>
    <row r="92" spans="2:107" ht="14.25">
      <c r="B92" s="2"/>
      <c r="C92" s="2"/>
      <c r="E92" s="2"/>
      <c r="X92" s="2"/>
      <c r="Y92" s="2"/>
      <c r="Z92" s="2"/>
      <c r="AA92" s="2"/>
      <c r="AB92" s="2"/>
      <c r="AC92" s="2"/>
      <c r="AD92" s="2"/>
      <c r="AE92" s="2"/>
      <c r="AK92" s="2"/>
      <c r="AL92" s="2"/>
      <c r="AM92" s="2"/>
      <c r="AN92" s="2"/>
      <c r="AO92" s="2"/>
      <c r="AP92" s="2"/>
      <c r="AQ92" s="2"/>
      <c r="AR92" s="2"/>
      <c r="AX92" s="2"/>
      <c r="AY92" s="2"/>
      <c r="AZ92" s="2"/>
      <c r="BA92" s="2"/>
      <c r="BB92" s="2"/>
      <c r="BC92" s="2"/>
      <c r="BD92" s="2"/>
      <c r="BE92" s="2"/>
      <c r="BM92" s="2"/>
      <c r="BN92" s="2"/>
      <c r="BU92" s="2"/>
      <c r="CB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99"/>
      <c r="CZ92" s="299"/>
      <c r="DA92" s="299"/>
      <c r="DB92" s="299"/>
      <c r="DC92" s="299"/>
    </row>
    <row r="93" spans="2:107" ht="14.25">
      <c r="B93" s="2"/>
      <c r="C93" s="2"/>
      <c r="E93" s="2"/>
      <c r="X93" s="2"/>
      <c r="Y93" s="2"/>
      <c r="Z93" s="2"/>
      <c r="AA93" s="2"/>
      <c r="AB93" s="2"/>
      <c r="AC93" s="2"/>
      <c r="AD93" s="2"/>
      <c r="AE93" s="2"/>
      <c r="AK93" s="2"/>
      <c r="AL93" s="2"/>
      <c r="AM93" s="2"/>
      <c r="AN93" s="2"/>
      <c r="AO93" s="2"/>
      <c r="AP93" s="2"/>
      <c r="AQ93" s="2"/>
      <c r="AR93" s="2"/>
      <c r="AX93" s="2"/>
      <c r="AY93" s="2"/>
      <c r="AZ93" s="2"/>
      <c r="BA93" s="2"/>
      <c r="BB93" s="2"/>
      <c r="BC93" s="2"/>
      <c r="BD93" s="2"/>
      <c r="BE93" s="2"/>
      <c r="BM93" s="2"/>
      <c r="BN93" s="2"/>
      <c r="BU93" s="2"/>
      <c r="CB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99"/>
      <c r="CZ93" s="299"/>
      <c r="DA93" s="299"/>
      <c r="DB93" s="299"/>
      <c r="DC93" s="299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70C0"/>
    <pageSetUpPr fitToPage="1"/>
  </sheetPr>
  <dimension ref="A1:DC9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99" bestFit="1" customWidth="1"/>
    <col min="2" max="2" width="11.5703125" style="3" bestFit="1" customWidth="1"/>
    <col min="3" max="3" width="7.85546875" style="3" bestFit="1" customWidth="1"/>
    <col min="4" max="4" width="17.85546875" style="299" customWidth="1"/>
    <col min="5" max="5" width="42.5703125" style="15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8.5703125" style="269" bestFit="1" customWidth="1"/>
    <col min="12" max="13" width="9.7109375" style="299" bestFit="1" customWidth="1"/>
    <col min="14" max="14" width="12.85546875" style="299" bestFit="1" customWidth="1"/>
    <col min="15" max="15" width="12.42578125" style="299" bestFit="1" customWidth="1"/>
    <col min="16" max="16" width="12.140625" style="299" bestFit="1" customWidth="1"/>
    <col min="17" max="17" width="11.5703125" style="299" bestFit="1" customWidth="1"/>
    <col min="18" max="18" width="12.42578125" style="299" bestFit="1" customWidth="1"/>
    <col min="19" max="19" width="12.5703125" style="299" bestFit="1" customWidth="1"/>
    <col min="20" max="20" width="12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.42578125" style="56" bestFit="1" customWidth="1"/>
    <col min="29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42578125" style="56" bestFit="1" customWidth="1"/>
    <col min="40" max="40" width="12.42578125" style="56" bestFit="1" customWidth="1"/>
    <col min="41" max="41" width="12.1406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99" bestFit="1" customWidth="1"/>
    <col min="46" max="48" width="5.42578125" style="299" bestFit="1" customWidth="1"/>
    <col min="49" max="49" width="5.42578125" style="299" customWidth="1"/>
    <col min="50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" style="56" bestFit="1" customWidth="1"/>
    <col min="55" max="55" width="5.42578125" style="56" bestFit="1" customWidth="1"/>
    <col min="56" max="56" width="12.42578125" style="56" bestFit="1" customWidth="1"/>
    <col min="57" max="57" width="12.5703125" style="56" bestFit="1" customWidth="1"/>
    <col min="58" max="58" width="11.5703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67" width="5.7109375" style="299" customWidth="1"/>
    <col min="68" max="70" width="8.5703125" style="269" bestFit="1" customWidth="1"/>
    <col min="71" max="72" width="5.7109375" style="299" customWidth="1"/>
    <col min="73" max="73" width="6.28515625" style="637" bestFit="1" customWidth="1"/>
    <col min="74" max="75" width="5.7109375" style="299" customWidth="1"/>
    <col min="76" max="76" width="9.7109375" style="359" bestFit="1" customWidth="1"/>
    <col min="77" max="77" width="6.28515625" style="299" bestFit="1" customWidth="1"/>
    <col min="78" max="78" width="9.7109375" style="359" bestFit="1" customWidth="1"/>
    <col min="79" max="79" width="5.7109375" style="299" customWidth="1"/>
    <col min="80" max="80" width="6.28515625" style="637" bestFit="1" customWidth="1"/>
    <col min="81" max="82" width="5.7109375" style="299" customWidth="1"/>
    <col min="83" max="83" width="9.7109375" style="359" bestFit="1" customWidth="1"/>
    <col min="84" max="85" width="5.7109375" style="299" customWidth="1"/>
    <col min="86" max="86" width="9.7109375" style="359" bestFit="1" customWidth="1"/>
    <col min="87" max="87" width="5.7109375" style="299" customWidth="1"/>
    <col min="88" max="88" width="5.42578125" style="637" bestFit="1" customWidth="1"/>
    <col min="89" max="89" width="10" style="637" bestFit="1" customWidth="1"/>
    <col min="90" max="91" width="5.42578125" style="637" bestFit="1" customWidth="1"/>
    <col min="92" max="92" width="6.285156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3" width="9.7109375" style="637" customWidth="1"/>
    <col min="104" max="104" width="9" style="637" customWidth="1"/>
    <col min="105" max="105" width="10.7109375" style="637" customWidth="1"/>
    <col min="106" max="106" width="9" style="637" customWidth="1"/>
    <col min="107" max="107" width="10.42578125" style="637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109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109"/>
      <c r="BQ2" s="109"/>
      <c r="BR2" s="109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8"/>
      <c r="CZ2" s="328"/>
      <c r="DA2" s="328"/>
      <c r="DB2" s="328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111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111"/>
      <c r="BQ3" s="111"/>
      <c r="BR3" s="111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0"/>
      <c r="CZ3" s="340"/>
      <c r="DA3" s="340"/>
      <c r="DB3" s="340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111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111"/>
      <c r="BQ4" s="111"/>
      <c r="BR4" s="111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0"/>
      <c r="CZ4" s="340"/>
      <c r="DA4" s="340"/>
      <c r="DB4" s="340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111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111"/>
      <c r="BQ5" s="111"/>
      <c r="BR5" s="111"/>
      <c r="BS5" s="545"/>
      <c r="BT5" s="340"/>
      <c r="BU5" s="336"/>
      <c r="BV5" s="545"/>
      <c r="BW5" s="545"/>
      <c r="BX5" s="355"/>
      <c r="BY5" s="545"/>
      <c r="BZ5" s="355"/>
      <c r="CA5" s="340"/>
      <c r="CB5" s="336"/>
      <c r="CC5" s="545"/>
      <c r="CD5" s="545"/>
      <c r="CE5" s="355"/>
      <c r="CF5" s="545"/>
      <c r="CG5" s="545"/>
      <c r="CH5" s="355"/>
      <c r="CI5" s="340"/>
      <c r="CJ5" s="341"/>
      <c r="CK5" s="21"/>
      <c r="CL5" s="342"/>
      <c r="CM5" s="342"/>
      <c r="CN5" s="340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0"/>
      <c r="CZ5" s="340"/>
      <c r="DA5" s="340"/>
      <c r="DB5" s="340"/>
      <c r="DC5" s="340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111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111"/>
      <c r="BQ6" s="111"/>
      <c r="BR6" s="111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21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40"/>
      <c r="CZ6" s="340"/>
      <c r="DA6" s="340"/>
      <c r="DB6" s="340"/>
      <c r="DC6" s="340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111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111"/>
      <c r="BQ7" s="111"/>
      <c r="BR7" s="111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0"/>
      <c r="CZ7" s="340"/>
      <c r="DA7" s="340"/>
      <c r="DB7" s="340"/>
      <c r="DC7" s="340"/>
    </row>
    <row r="8" spans="1:107" ht="16.5" thickBot="1">
      <c r="A8" s="274"/>
      <c r="B8" s="64"/>
      <c r="C8" s="65"/>
      <c r="D8" s="373"/>
      <c r="E8" s="386"/>
      <c r="F8" s="375"/>
      <c r="G8" s="33"/>
      <c r="H8" s="33"/>
      <c r="I8" s="45"/>
      <c r="J8" s="45"/>
      <c r="K8" s="113"/>
      <c r="L8" s="51"/>
      <c r="M8" s="51"/>
      <c r="N8" s="45"/>
      <c r="O8" s="45"/>
      <c r="P8" s="45"/>
      <c r="Q8" s="45"/>
      <c r="R8" s="45"/>
      <c r="S8" s="45"/>
      <c r="T8" s="45"/>
      <c r="U8" s="375"/>
      <c r="V8" s="33"/>
      <c r="W8" s="33"/>
      <c r="X8" s="45"/>
      <c r="Y8" s="45"/>
      <c r="Z8" s="45"/>
      <c r="AA8" s="45"/>
      <c r="AB8" s="45"/>
      <c r="AC8" s="45"/>
      <c r="AD8" s="45"/>
      <c r="AE8" s="45"/>
      <c r="AF8" s="45"/>
      <c r="AG8" s="375"/>
      <c r="AH8" s="33"/>
      <c r="AI8" s="33"/>
      <c r="AJ8" s="33"/>
      <c r="AK8" s="45"/>
      <c r="AL8" s="45"/>
      <c r="AM8" s="45"/>
      <c r="AN8" s="45"/>
      <c r="AO8" s="45"/>
      <c r="AP8" s="45"/>
      <c r="AQ8" s="45"/>
      <c r="AR8" s="45"/>
      <c r="AS8" s="45"/>
      <c r="AT8" s="375"/>
      <c r="AU8" s="33"/>
      <c r="AV8" s="33"/>
      <c r="AW8" s="33"/>
      <c r="AX8" s="45"/>
      <c r="AY8" s="45"/>
      <c r="AZ8" s="45"/>
      <c r="BA8" s="45"/>
      <c r="BB8" s="45"/>
      <c r="BC8" s="45"/>
      <c r="BD8" s="45"/>
      <c r="BE8" s="45"/>
      <c r="BF8" s="45"/>
      <c r="BG8" s="375"/>
      <c r="BH8" s="33"/>
      <c r="BI8" s="33"/>
      <c r="BJ8" s="33"/>
      <c r="BK8" s="285"/>
      <c r="BL8" s="375"/>
      <c r="BM8" s="33"/>
      <c r="BN8" s="33"/>
      <c r="BO8" s="33"/>
      <c r="BP8" s="113"/>
      <c r="BQ8" s="113"/>
      <c r="BR8" s="113"/>
      <c r="BS8" s="33"/>
      <c r="BT8" s="285"/>
      <c r="BU8" s="375"/>
      <c r="BV8" s="33"/>
      <c r="BW8" s="33"/>
      <c r="BX8" s="357"/>
      <c r="BY8" s="33"/>
      <c r="BZ8" s="357"/>
      <c r="CA8" s="285"/>
      <c r="CB8" s="375"/>
      <c r="CC8" s="33"/>
      <c r="CD8" s="33"/>
      <c r="CE8" s="357"/>
      <c r="CF8" s="33"/>
      <c r="CG8" s="33"/>
      <c r="CH8" s="357"/>
      <c r="CI8" s="285"/>
      <c r="CJ8" s="640"/>
      <c r="CK8" s="73"/>
      <c r="CL8" s="73"/>
      <c r="CM8" s="73"/>
      <c r="CN8" s="285"/>
      <c r="CO8" s="283"/>
      <c r="CP8" s="33"/>
      <c r="CQ8" s="33"/>
      <c r="CR8" s="33"/>
      <c r="CS8" s="285"/>
      <c r="CT8" s="286"/>
      <c r="CU8" s="97"/>
      <c r="CV8" s="97"/>
      <c r="CW8" s="288"/>
      <c r="CX8" s="641"/>
      <c r="CY8" s="285"/>
      <c r="CZ8" s="285"/>
      <c r="DA8" s="285"/>
      <c r="DB8" s="285"/>
      <c r="DC8" s="285"/>
    </row>
    <row r="9" spans="1:107" ht="15" customHeight="1">
      <c r="A9" s="313"/>
      <c r="B9" s="321"/>
      <c r="C9" s="320"/>
      <c r="D9" s="322"/>
      <c r="E9" s="323"/>
      <c r="F9" s="324"/>
      <c r="G9" s="546"/>
      <c r="H9" s="546"/>
      <c r="I9" s="326"/>
      <c r="J9" s="326"/>
      <c r="K9" s="109"/>
      <c r="L9" s="327"/>
      <c r="M9" s="327"/>
      <c r="N9" s="326"/>
      <c r="O9" s="326"/>
      <c r="P9" s="326"/>
      <c r="Q9" s="326"/>
      <c r="R9" s="326"/>
      <c r="S9" s="326"/>
      <c r="T9" s="326"/>
      <c r="U9" s="324"/>
      <c r="V9" s="546"/>
      <c r="W9" s="546"/>
      <c r="X9" s="326"/>
      <c r="Y9" s="326"/>
      <c r="Z9" s="326"/>
      <c r="AA9" s="326"/>
      <c r="AB9" s="326"/>
      <c r="AC9" s="326"/>
      <c r="AD9" s="326"/>
      <c r="AE9" s="326"/>
      <c r="AF9" s="326"/>
      <c r="AG9" s="324"/>
      <c r="AH9" s="546"/>
      <c r="AI9" s="546"/>
      <c r="AJ9" s="546"/>
      <c r="AK9" s="326"/>
      <c r="AL9" s="326"/>
      <c r="AM9" s="326"/>
      <c r="AN9" s="326"/>
      <c r="AO9" s="326"/>
      <c r="AP9" s="326"/>
      <c r="AQ9" s="326"/>
      <c r="AR9" s="326"/>
      <c r="AS9" s="326"/>
      <c r="AT9" s="324"/>
      <c r="AU9" s="546"/>
      <c r="AV9" s="546"/>
      <c r="AW9" s="546"/>
      <c r="AX9" s="326"/>
      <c r="AY9" s="326"/>
      <c r="AZ9" s="326"/>
      <c r="BA9" s="326"/>
      <c r="BB9" s="326"/>
      <c r="BC9" s="326"/>
      <c r="BD9" s="326"/>
      <c r="BE9" s="326"/>
      <c r="BF9" s="326"/>
      <c r="BG9" s="324"/>
      <c r="BH9" s="546"/>
      <c r="BI9" s="546"/>
      <c r="BJ9" s="546"/>
      <c r="BK9" s="328"/>
      <c r="BL9" s="324"/>
      <c r="BM9" s="546"/>
      <c r="BN9" s="546"/>
      <c r="BO9" s="546"/>
      <c r="BP9" s="109"/>
      <c r="BQ9" s="109"/>
      <c r="BR9" s="109"/>
      <c r="BS9" s="546"/>
      <c r="BT9" s="328"/>
      <c r="BU9" s="324"/>
      <c r="BV9" s="546"/>
      <c r="BW9" s="546"/>
      <c r="BX9" s="293"/>
      <c r="BY9" s="546"/>
      <c r="BZ9" s="293"/>
      <c r="CA9" s="328"/>
      <c r="CB9" s="324"/>
      <c r="CC9" s="546"/>
      <c r="CD9" s="546"/>
      <c r="CE9" s="293"/>
      <c r="CF9" s="546"/>
      <c r="CG9" s="546"/>
      <c r="CH9" s="293"/>
      <c r="CI9" s="328"/>
      <c r="CJ9" s="329"/>
      <c r="CK9" s="330"/>
      <c r="CL9" s="330"/>
      <c r="CM9" s="330"/>
      <c r="CN9" s="328"/>
      <c r="CO9" s="331"/>
      <c r="CP9" s="546"/>
      <c r="CQ9" s="546"/>
      <c r="CR9" s="546"/>
      <c r="CS9" s="328"/>
      <c r="CT9" s="315"/>
      <c r="CU9" s="316"/>
      <c r="CV9" s="316"/>
      <c r="CW9" s="317"/>
      <c r="CX9" s="332"/>
      <c r="CY9" s="328"/>
      <c r="CZ9" s="328"/>
      <c r="DA9" s="328"/>
      <c r="DB9" s="328"/>
      <c r="DC9" s="328"/>
    </row>
    <row r="10" spans="1:107" ht="15.75">
      <c r="A10" s="314"/>
      <c r="B10" s="333"/>
      <c r="C10" s="312"/>
      <c r="D10" s="334"/>
      <c r="E10" s="335"/>
      <c r="F10" s="336"/>
      <c r="G10" s="545"/>
      <c r="H10" s="545"/>
      <c r="I10" s="338"/>
      <c r="J10" s="338"/>
      <c r="K10" s="111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111"/>
      <c r="BQ10" s="111"/>
      <c r="BR10" s="111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40"/>
      <c r="CZ10" s="340"/>
      <c r="DA10" s="340"/>
      <c r="DB10" s="340"/>
      <c r="DC10" s="340"/>
    </row>
    <row r="11" spans="1:107" ht="15.75">
      <c r="A11" s="314"/>
      <c r="B11" s="333"/>
      <c r="C11" s="312"/>
      <c r="D11" s="334"/>
      <c r="E11" s="335"/>
      <c r="F11" s="336"/>
      <c r="G11" s="545"/>
      <c r="H11" s="545"/>
      <c r="I11" s="338"/>
      <c r="J11" s="338"/>
      <c r="K11" s="111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111"/>
      <c r="BQ11" s="111"/>
      <c r="BR11" s="111"/>
      <c r="BS11" s="545"/>
      <c r="BT11" s="340"/>
      <c r="BU11" s="336"/>
      <c r="BV11" s="545"/>
      <c r="BW11" s="545"/>
      <c r="BX11" s="355"/>
      <c r="BY11" s="545"/>
      <c r="BZ11" s="355"/>
      <c r="CA11" s="340"/>
      <c r="CB11" s="336"/>
      <c r="CC11" s="545"/>
      <c r="CD11" s="545"/>
      <c r="CE11" s="355"/>
      <c r="CF11" s="545"/>
      <c r="CG11" s="545"/>
      <c r="CH11" s="355"/>
      <c r="CI11" s="340"/>
      <c r="CJ11" s="341"/>
      <c r="CK11" s="342"/>
      <c r="CL11" s="342"/>
      <c r="CM11" s="342"/>
      <c r="CN11" s="340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40"/>
      <c r="CZ11" s="340"/>
      <c r="DA11" s="340"/>
      <c r="DB11" s="340"/>
      <c r="DC11" s="340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111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111"/>
      <c r="BQ12" s="111"/>
      <c r="BR12" s="111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21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0"/>
      <c r="CZ12" s="340"/>
      <c r="DA12" s="340"/>
      <c r="DB12" s="340"/>
      <c r="DC12" s="340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111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111"/>
      <c r="BQ13" s="111"/>
      <c r="BR13" s="111"/>
      <c r="BS13" s="545"/>
      <c r="BT13" s="340"/>
      <c r="BU13" s="336"/>
      <c r="BV13" s="545"/>
      <c r="BW13" s="545"/>
      <c r="BX13" s="355"/>
      <c r="BY13" s="545"/>
      <c r="BZ13" s="355"/>
      <c r="CA13" s="340"/>
      <c r="CB13" s="336"/>
      <c r="CC13" s="545"/>
      <c r="CD13" s="545"/>
      <c r="CE13" s="355"/>
      <c r="CF13" s="545"/>
      <c r="CG13" s="545"/>
      <c r="CH13" s="355"/>
      <c r="CI13" s="340"/>
      <c r="CJ13" s="341"/>
      <c r="CK13" s="21"/>
      <c r="CL13" s="342"/>
      <c r="CM13" s="342"/>
      <c r="CN13" s="340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40"/>
      <c r="CZ13" s="340"/>
      <c r="DA13" s="340"/>
      <c r="DB13" s="340"/>
      <c r="DC13" s="340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111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111"/>
      <c r="BQ14" s="111"/>
      <c r="BR14" s="111"/>
      <c r="BS14" s="545"/>
      <c r="BT14" s="340"/>
      <c r="BU14" s="336"/>
      <c r="BV14" s="545"/>
      <c r="BW14" s="545"/>
      <c r="BX14" s="355"/>
      <c r="BY14" s="545"/>
      <c r="BZ14" s="355"/>
      <c r="CA14" s="340"/>
      <c r="CB14" s="336"/>
      <c r="CC14" s="545"/>
      <c r="CD14" s="545"/>
      <c r="CE14" s="355"/>
      <c r="CF14" s="545"/>
      <c r="CG14" s="545"/>
      <c r="CH14" s="355"/>
      <c r="CI14" s="340"/>
      <c r="CJ14" s="341"/>
      <c r="CK14" s="342"/>
      <c r="CL14" s="342"/>
      <c r="CM14" s="342"/>
      <c r="CN14" s="340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0"/>
      <c r="CZ14" s="340"/>
      <c r="DA14" s="340"/>
      <c r="DB14" s="340"/>
      <c r="DC14" s="340"/>
    </row>
    <row r="15" spans="1:107" ht="16.5" thickBot="1">
      <c r="A15" s="274"/>
      <c r="B15" s="64"/>
      <c r="C15" s="65"/>
      <c r="D15" s="373"/>
      <c r="E15" s="386"/>
      <c r="F15" s="375"/>
      <c r="G15" s="33"/>
      <c r="H15" s="33"/>
      <c r="I15" s="45"/>
      <c r="J15" s="45"/>
      <c r="K15" s="113"/>
      <c r="L15" s="51"/>
      <c r="M15" s="51"/>
      <c r="N15" s="45"/>
      <c r="O15" s="45"/>
      <c r="P15" s="45"/>
      <c r="Q15" s="45"/>
      <c r="R15" s="45"/>
      <c r="S15" s="45"/>
      <c r="T15" s="45"/>
      <c r="U15" s="375"/>
      <c r="V15" s="33"/>
      <c r="W15" s="33"/>
      <c r="X15" s="45"/>
      <c r="Y15" s="45"/>
      <c r="Z15" s="45"/>
      <c r="AA15" s="45"/>
      <c r="AB15" s="45"/>
      <c r="AC15" s="45"/>
      <c r="AD15" s="45"/>
      <c r="AE15" s="45"/>
      <c r="AF15" s="45"/>
      <c r="AG15" s="375"/>
      <c r="AH15" s="33"/>
      <c r="AI15" s="33"/>
      <c r="AJ15" s="33"/>
      <c r="AK15" s="45"/>
      <c r="AL15" s="45"/>
      <c r="AM15" s="45"/>
      <c r="AN15" s="45"/>
      <c r="AO15" s="45"/>
      <c r="AP15" s="45"/>
      <c r="AQ15" s="45"/>
      <c r="AR15" s="45"/>
      <c r="AS15" s="45"/>
      <c r="AT15" s="375"/>
      <c r="AU15" s="33"/>
      <c r="AV15" s="33"/>
      <c r="AW15" s="33"/>
      <c r="AX15" s="45"/>
      <c r="AY15" s="45"/>
      <c r="AZ15" s="45"/>
      <c r="BA15" s="45"/>
      <c r="BB15" s="45"/>
      <c r="BC15" s="45"/>
      <c r="BD15" s="45"/>
      <c r="BE15" s="45"/>
      <c r="BF15" s="45"/>
      <c r="BG15" s="375"/>
      <c r="BH15" s="33"/>
      <c r="BI15" s="33"/>
      <c r="BJ15" s="33"/>
      <c r="BK15" s="285"/>
      <c r="BL15" s="375"/>
      <c r="BM15" s="33"/>
      <c r="BN15" s="33"/>
      <c r="BO15" s="33"/>
      <c r="BP15" s="113"/>
      <c r="BQ15" s="113"/>
      <c r="BR15" s="113"/>
      <c r="BS15" s="33"/>
      <c r="BT15" s="285"/>
      <c r="BU15" s="375"/>
      <c r="BV15" s="33"/>
      <c r="BW15" s="33"/>
      <c r="BX15" s="357"/>
      <c r="BY15" s="33"/>
      <c r="BZ15" s="357"/>
      <c r="CA15" s="285"/>
      <c r="CB15" s="375"/>
      <c r="CC15" s="33"/>
      <c r="CD15" s="33"/>
      <c r="CE15" s="357"/>
      <c r="CF15" s="33"/>
      <c r="CG15" s="33"/>
      <c r="CH15" s="357"/>
      <c r="CI15" s="285"/>
      <c r="CJ15" s="640"/>
      <c r="CK15" s="73"/>
      <c r="CL15" s="73"/>
      <c r="CM15" s="73"/>
      <c r="CN15" s="285"/>
      <c r="CO15" s="283"/>
      <c r="CP15" s="33"/>
      <c r="CQ15" s="33"/>
      <c r="CR15" s="33"/>
      <c r="CS15" s="285"/>
      <c r="CT15" s="286"/>
      <c r="CU15" s="97"/>
      <c r="CV15" s="97"/>
      <c r="CW15" s="288"/>
      <c r="CX15" s="641"/>
      <c r="CY15" s="285"/>
      <c r="CZ15" s="285"/>
      <c r="DA15" s="285"/>
      <c r="DB15" s="285"/>
      <c r="DC15" s="285"/>
    </row>
    <row r="16" spans="1:107" ht="15" customHeight="1">
      <c r="A16" s="313"/>
      <c r="B16" s="321"/>
      <c r="C16" s="320"/>
      <c r="D16" s="322"/>
      <c r="E16" s="323"/>
      <c r="F16" s="324"/>
      <c r="G16" s="546"/>
      <c r="H16" s="546"/>
      <c r="I16" s="326"/>
      <c r="J16" s="326"/>
      <c r="K16" s="109"/>
      <c r="L16" s="327"/>
      <c r="M16" s="327"/>
      <c r="N16" s="326"/>
      <c r="O16" s="326"/>
      <c r="P16" s="326"/>
      <c r="Q16" s="326"/>
      <c r="R16" s="326"/>
      <c r="S16" s="326"/>
      <c r="T16" s="326"/>
      <c r="U16" s="324"/>
      <c r="V16" s="546"/>
      <c r="W16" s="546"/>
      <c r="X16" s="326"/>
      <c r="Y16" s="326"/>
      <c r="Z16" s="326"/>
      <c r="AA16" s="326"/>
      <c r="AB16" s="326"/>
      <c r="AC16" s="326"/>
      <c r="AD16" s="326"/>
      <c r="AE16" s="326"/>
      <c r="AF16" s="326"/>
      <c r="AG16" s="324"/>
      <c r="AH16" s="546"/>
      <c r="AI16" s="546"/>
      <c r="AJ16" s="54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4"/>
      <c r="AU16" s="546"/>
      <c r="AV16" s="546"/>
      <c r="AW16" s="546"/>
      <c r="AX16" s="326"/>
      <c r="AY16" s="326"/>
      <c r="AZ16" s="326"/>
      <c r="BA16" s="326"/>
      <c r="BB16" s="326"/>
      <c r="BC16" s="326"/>
      <c r="BD16" s="326"/>
      <c r="BE16" s="326"/>
      <c r="BF16" s="326"/>
      <c r="BG16" s="324"/>
      <c r="BH16" s="546"/>
      <c r="BI16" s="546"/>
      <c r="BJ16" s="546"/>
      <c r="BK16" s="328"/>
      <c r="BL16" s="324"/>
      <c r="BM16" s="546"/>
      <c r="BN16" s="546"/>
      <c r="BO16" s="546"/>
      <c r="BP16" s="109"/>
      <c r="BQ16" s="109"/>
      <c r="BR16" s="109"/>
      <c r="BS16" s="546"/>
      <c r="BT16" s="328"/>
      <c r="BU16" s="324"/>
      <c r="BV16" s="546"/>
      <c r="BW16" s="546"/>
      <c r="BX16" s="293"/>
      <c r="BY16" s="546"/>
      <c r="BZ16" s="293"/>
      <c r="CA16" s="328"/>
      <c r="CB16" s="324"/>
      <c r="CC16" s="546"/>
      <c r="CD16" s="546"/>
      <c r="CE16" s="293"/>
      <c r="CF16" s="546"/>
      <c r="CG16" s="546"/>
      <c r="CH16" s="293"/>
      <c r="CI16" s="328"/>
      <c r="CJ16" s="329"/>
      <c r="CK16" s="330"/>
      <c r="CL16" s="330"/>
      <c r="CM16" s="330"/>
      <c r="CN16" s="328"/>
      <c r="CO16" s="331"/>
      <c r="CP16" s="546"/>
      <c r="CQ16" s="546"/>
      <c r="CR16" s="546"/>
      <c r="CS16" s="328"/>
      <c r="CT16" s="315"/>
      <c r="CU16" s="316"/>
      <c r="CV16" s="316"/>
      <c r="CW16" s="317"/>
      <c r="CX16" s="332"/>
      <c r="CY16" s="328"/>
      <c r="CZ16" s="328"/>
      <c r="DA16" s="328"/>
      <c r="DB16" s="328"/>
      <c r="DC16" s="328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111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111"/>
      <c r="BQ17" s="111"/>
      <c r="BR17" s="111"/>
      <c r="BS17" s="545"/>
      <c r="BT17" s="340"/>
      <c r="BU17" s="336"/>
      <c r="BV17" s="545"/>
      <c r="BW17" s="545"/>
      <c r="BX17" s="355"/>
      <c r="BY17" s="545"/>
      <c r="BZ17" s="355"/>
      <c r="CA17" s="340"/>
      <c r="CB17" s="336"/>
      <c r="CC17" s="545"/>
      <c r="CD17" s="545"/>
      <c r="CE17" s="355"/>
      <c r="CF17" s="545"/>
      <c r="CG17" s="545"/>
      <c r="CH17" s="355"/>
      <c r="CI17" s="340"/>
      <c r="CJ17" s="341"/>
      <c r="CK17" s="342"/>
      <c r="CL17" s="342"/>
      <c r="CM17" s="342"/>
      <c r="CN17" s="340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0"/>
      <c r="CZ17" s="340"/>
      <c r="DA17" s="340"/>
      <c r="DB17" s="340"/>
      <c r="DC17" s="340"/>
    </row>
    <row r="18" spans="1:107" ht="15.75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111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111"/>
      <c r="BQ18" s="111"/>
      <c r="BR18" s="111"/>
      <c r="BS18" s="545"/>
      <c r="BT18" s="340"/>
      <c r="BU18" s="336"/>
      <c r="BV18" s="545"/>
      <c r="BW18" s="545"/>
      <c r="BX18" s="355"/>
      <c r="BY18" s="545"/>
      <c r="BZ18" s="355"/>
      <c r="CA18" s="340"/>
      <c r="CB18" s="336"/>
      <c r="CC18" s="545"/>
      <c r="CD18" s="545"/>
      <c r="CE18" s="355"/>
      <c r="CF18" s="545"/>
      <c r="CG18" s="545"/>
      <c r="CH18" s="355"/>
      <c r="CI18" s="340"/>
      <c r="CJ18" s="341"/>
      <c r="CK18" s="342"/>
      <c r="CL18" s="342"/>
      <c r="CM18" s="342"/>
      <c r="CN18" s="340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40"/>
      <c r="CZ18" s="340"/>
      <c r="DA18" s="340"/>
      <c r="DB18" s="340"/>
      <c r="DC18" s="340"/>
    </row>
    <row r="19" spans="1:107" ht="15.75">
      <c r="A19" s="314"/>
      <c r="B19" s="333"/>
      <c r="C19" s="312"/>
      <c r="D19" s="334"/>
      <c r="E19" s="335"/>
      <c r="F19" s="336"/>
      <c r="G19" s="545"/>
      <c r="H19" s="545"/>
      <c r="I19" s="338"/>
      <c r="J19" s="338"/>
      <c r="K19" s="111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111"/>
      <c r="BQ19" s="111"/>
      <c r="BR19" s="111"/>
      <c r="BS19" s="545"/>
      <c r="BT19" s="340"/>
      <c r="BU19" s="336"/>
      <c r="BV19" s="545"/>
      <c r="BW19" s="545"/>
      <c r="BX19" s="355"/>
      <c r="BY19" s="545"/>
      <c r="BZ19" s="355"/>
      <c r="CA19" s="340"/>
      <c r="CB19" s="336"/>
      <c r="CC19" s="545"/>
      <c r="CD19" s="545"/>
      <c r="CE19" s="355"/>
      <c r="CF19" s="545"/>
      <c r="CG19" s="545"/>
      <c r="CH19" s="355"/>
      <c r="CI19" s="340"/>
      <c r="CJ19" s="341"/>
      <c r="CK19" s="21"/>
      <c r="CL19" s="342"/>
      <c r="CM19" s="342"/>
      <c r="CN19" s="340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0"/>
      <c r="CZ19" s="340"/>
      <c r="DA19" s="340"/>
      <c r="DB19" s="340"/>
      <c r="DC19" s="340"/>
    </row>
    <row r="20" spans="1:107" ht="15.75">
      <c r="A20" s="314"/>
      <c r="B20" s="333"/>
      <c r="C20" s="312"/>
      <c r="D20" s="334"/>
      <c r="E20" s="335"/>
      <c r="F20" s="336"/>
      <c r="G20" s="545"/>
      <c r="H20" s="545"/>
      <c r="I20" s="338"/>
      <c r="J20" s="338"/>
      <c r="K20" s="111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111"/>
      <c r="BQ20" s="111"/>
      <c r="BR20" s="111"/>
      <c r="BS20" s="545"/>
      <c r="BT20" s="340"/>
      <c r="BU20" s="336"/>
      <c r="BV20" s="545"/>
      <c r="BW20" s="545"/>
      <c r="BX20" s="355"/>
      <c r="BY20" s="545"/>
      <c r="BZ20" s="355"/>
      <c r="CA20" s="340"/>
      <c r="CB20" s="336"/>
      <c r="CC20" s="545"/>
      <c r="CD20" s="545"/>
      <c r="CE20" s="355"/>
      <c r="CF20" s="545"/>
      <c r="CG20" s="545"/>
      <c r="CH20" s="355"/>
      <c r="CI20" s="340"/>
      <c r="CJ20" s="341"/>
      <c r="CK20" s="21"/>
      <c r="CL20" s="342"/>
      <c r="CM20" s="342"/>
      <c r="CN20" s="340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40"/>
      <c r="CZ20" s="340"/>
      <c r="DA20" s="340"/>
      <c r="DB20" s="340"/>
      <c r="DC20" s="340"/>
    </row>
    <row r="21" spans="1:107" ht="15.75">
      <c r="A21" s="314"/>
      <c r="B21" s="333"/>
      <c r="C21" s="312"/>
      <c r="D21" s="334"/>
      <c r="E21" s="335"/>
      <c r="F21" s="336"/>
      <c r="G21" s="545"/>
      <c r="H21" s="545"/>
      <c r="I21" s="338"/>
      <c r="J21" s="338"/>
      <c r="K21" s="111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111"/>
      <c r="BQ21" s="111"/>
      <c r="BR21" s="111"/>
      <c r="BS21" s="545"/>
      <c r="BT21" s="340"/>
      <c r="BU21" s="336"/>
      <c r="BV21" s="545"/>
      <c r="BW21" s="545"/>
      <c r="BX21" s="355"/>
      <c r="BY21" s="545"/>
      <c r="BZ21" s="355"/>
      <c r="CA21" s="340"/>
      <c r="CB21" s="336"/>
      <c r="CC21" s="545"/>
      <c r="CD21" s="545"/>
      <c r="CE21" s="355"/>
      <c r="CF21" s="545"/>
      <c r="CG21" s="545"/>
      <c r="CH21" s="355"/>
      <c r="CI21" s="340"/>
      <c r="CJ21" s="341"/>
      <c r="CK21" s="342"/>
      <c r="CL21" s="342"/>
      <c r="CM21" s="342"/>
      <c r="CN21" s="340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40"/>
      <c r="CZ21" s="340"/>
      <c r="DA21" s="340"/>
      <c r="DB21" s="340"/>
      <c r="DC21" s="340"/>
    </row>
    <row r="22" spans="1:107" ht="16.5" thickBot="1">
      <c r="A22" s="274"/>
      <c r="B22" s="64"/>
      <c r="C22" s="65"/>
      <c r="D22" s="373"/>
      <c r="E22" s="386"/>
      <c r="F22" s="375"/>
      <c r="G22" s="33"/>
      <c r="H22" s="33"/>
      <c r="I22" s="45"/>
      <c r="J22" s="45"/>
      <c r="K22" s="113"/>
      <c r="L22" s="51"/>
      <c r="M22" s="51"/>
      <c r="N22" s="45"/>
      <c r="O22" s="45"/>
      <c r="P22" s="45"/>
      <c r="Q22" s="45"/>
      <c r="R22" s="45"/>
      <c r="S22" s="45"/>
      <c r="T22" s="45"/>
      <c r="U22" s="375"/>
      <c r="V22" s="33"/>
      <c r="W22" s="33"/>
      <c r="X22" s="45"/>
      <c r="Y22" s="45"/>
      <c r="Z22" s="45"/>
      <c r="AA22" s="45"/>
      <c r="AB22" s="45"/>
      <c r="AC22" s="45"/>
      <c r="AD22" s="45"/>
      <c r="AE22" s="45"/>
      <c r="AF22" s="45"/>
      <c r="AG22" s="375"/>
      <c r="AH22" s="33"/>
      <c r="AI22" s="33"/>
      <c r="AJ22" s="33"/>
      <c r="AK22" s="45"/>
      <c r="AL22" s="45"/>
      <c r="AM22" s="45"/>
      <c r="AN22" s="45"/>
      <c r="AO22" s="45"/>
      <c r="AP22" s="45"/>
      <c r="AQ22" s="45"/>
      <c r="AR22" s="45"/>
      <c r="AS22" s="45"/>
      <c r="AT22" s="375"/>
      <c r="AU22" s="33"/>
      <c r="AV22" s="33"/>
      <c r="AW22" s="33"/>
      <c r="AX22" s="45"/>
      <c r="AY22" s="45"/>
      <c r="AZ22" s="45"/>
      <c r="BA22" s="45"/>
      <c r="BB22" s="45"/>
      <c r="BC22" s="45"/>
      <c r="BD22" s="45"/>
      <c r="BE22" s="45"/>
      <c r="BF22" s="45"/>
      <c r="BG22" s="375"/>
      <c r="BH22" s="33"/>
      <c r="BI22" s="33"/>
      <c r="BJ22" s="33"/>
      <c r="BK22" s="285"/>
      <c r="BL22" s="375"/>
      <c r="BM22" s="33"/>
      <c r="BN22" s="33"/>
      <c r="BO22" s="33"/>
      <c r="BP22" s="113"/>
      <c r="BQ22" s="113"/>
      <c r="BR22" s="113"/>
      <c r="BS22" s="33"/>
      <c r="BT22" s="285"/>
      <c r="BU22" s="375"/>
      <c r="BV22" s="33"/>
      <c r="BW22" s="33"/>
      <c r="BX22" s="357"/>
      <c r="BY22" s="33"/>
      <c r="BZ22" s="357"/>
      <c r="CA22" s="285"/>
      <c r="CB22" s="375"/>
      <c r="CC22" s="33"/>
      <c r="CD22" s="33"/>
      <c r="CE22" s="357"/>
      <c r="CF22" s="33"/>
      <c r="CG22" s="33"/>
      <c r="CH22" s="357"/>
      <c r="CI22" s="285"/>
      <c r="CJ22" s="640"/>
      <c r="CK22" s="73"/>
      <c r="CL22" s="73"/>
      <c r="CM22" s="73"/>
      <c r="CN22" s="285"/>
      <c r="CO22" s="283"/>
      <c r="CP22" s="33"/>
      <c r="CQ22" s="33"/>
      <c r="CR22" s="33"/>
      <c r="CS22" s="285"/>
      <c r="CT22" s="286"/>
      <c r="CU22" s="97"/>
      <c r="CV22" s="97"/>
      <c r="CW22" s="288"/>
      <c r="CX22" s="641"/>
      <c r="CY22" s="285"/>
      <c r="CZ22" s="285"/>
      <c r="DA22" s="285"/>
      <c r="DB22" s="285"/>
      <c r="DC22" s="285"/>
    </row>
    <row r="23" spans="1:107" ht="15" customHeight="1">
      <c r="A23" s="313"/>
      <c r="B23" s="321"/>
      <c r="C23" s="320"/>
      <c r="D23" s="322"/>
      <c r="E23" s="323"/>
      <c r="F23" s="324"/>
      <c r="G23" s="546"/>
      <c r="H23" s="546"/>
      <c r="I23" s="326"/>
      <c r="J23" s="326"/>
      <c r="K23" s="109"/>
      <c r="L23" s="327"/>
      <c r="M23" s="327"/>
      <c r="N23" s="326"/>
      <c r="O23" s="326"/>
      <c r="P23" s="326"/>
      <c r="Q23" s="326"/>
      <c r="R23" s="326"/>
      <c r="S23" s="326"/>
      <c r="T23" s="326"/>
      <c r="U23" s="324"/>
      <c r="V23" s="546"/>
      <c r="W23" s="546"/>
      <c r="X23" s="326"/>
      <c r="Y23" s="326"/>
      <c r="Z23" s="326"/>
      <c r="AA23" s="326"/>
      <c r="AB23" s="326"/>
      <c r="AC23" s="326"/>
      <c r="AD23" s="326"/>
      <c r="AE23" s="326"/>
      <c r="AF23" s="326"/>
      <c r="AG23" s="324"/>
      <c r="AH23" s="546"/>
      <c r="AI23" s="546"/>
      <c r="AJ23" s="54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4"/>
      <c r="AU23" s="546"/>
      <c r="AV23" s="546"/>
      <c r="AW23" s="546"/>
      <c r="AX23" s="326"/>
      <c r="AY23" s="326"/>
      <c r="AZ23" s="326"/>
      <c r="BA23" s="326"/>
      <c r="BB23" s="326"/>
      <c r="BC23" s="326"/>
      <c r="BD23" s="326"/>
      <c r="BE23" s="326"/>
      <c r="BF23" s="326"/>
      <c r="BG23" s="324"/>
      <c r="BH23" s="546"/>
      <c r="BI23" s="546"/>
      <c r="BJ23" s="546"/>
      <c r="BK23" s="328"/>
      <c r="BL23" s="324"/>
      <c r="BM23" s="546"/>
      <c r="BN23" s="546"/>
      <c r="BO23" s="546"/>
      <c r="BP23" s="109"/>
      <c r="BQ23" s="109"/>
      <c r="BR23" s="109"/>
      <c r="BS23" s="546"/>
      <c r="BT23" s="328"/>
      <c r="BU23" s="324"/>
      <c r="BV23" s="546"/>
      <c r="BW23" s="546"/>
      <c r="BX23" s="293"/>
      <c r="BY23" s="546"/>
      <c r="BZ23" s="293"/>
      <c r="CA23" s="328"/>
      <c r="CB23" s="324"/>
      <c r="CC23" s="546"/>
      <c r="CD23" s="546"/>
      <c r="CE23" s="293"/>
      <c r="CF23" s="546"/>
      <c r="CG23" s="546"/>
      <c r="CH23" s="293"/>
      <c r="CI23" s="328"/>
      <c r="CJ23" s="329"/>
      <c r="CK23" s="330"/>
      <c r="CL23" s="330"/>
      <c r="CM23" s="330"/>
      <c r="CN23" s="328"/>
      <c r="CO23" s="331"/>
      <c r="CP23" s="546"/>
      <c r="CQ23" s="546"/>
      <c r="CR23" s="546"/>
      <c r="CS23" s="328"/>
      <c r="CT23" s="315"/>
      <c r="CU23" s="316"/>
      <c r="CV23" s="316"/>
      <c r="CW23" s="317"/>
      <c r="CX23" s="332"/>
      <c r="CY23" s="328"/>
      <c r="CZ23" s="328"/>
      <c r="DA23" s="328"/>
      <c r="DB23" s="328"/>
      <c r="DC23" s="328"/>
    </row>
    <row r="24" spans="1:107" ht="15.75">
      <c r="A24" s="314"/>
      <c r="B24" s="333"/>
      <c r="C24" s="312"/>
      <c r="D24" s="334"/>
      <c r="E24" s="335"/>
      <c r="F24" s="336"/>
      <c r="G24" s="545"/>
      <c r="H24" s="545"/>
      <c r="I24" s="338"/>
      <c r="J24" s="338"/>
      <c r="K24" s="111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111"/>
      <c r="BQ24" s="111"/>
      <c r="BR24" s="111"/>
      <c r="BS24" s="545"/>
      <c r="BT24" s="340"/>
      <c r="BU24" s="336"/>
      <c r="BV24" s="545"/>
      <c r="BW24" s="545"/>
      <c r="BX24" s="355"/>
      <c r="BY24" s="545"/>
      <c r="BZ24" s="355"/>
      <c r="CA24" s="340"/>
      <c r="CB24" s="336"/>
      <c r="CC24" s="545"/>
      <c r="CD24" s="545"/>
      <c r="CE24" s="355"/>
      <c r="CF24" s="545"/>
      <c r="CG24" s="545"/>
      <c r="CH24" s="355"/>
      <c r="CI24" s="340"/>
      <c r="CJ24" s="341"/>
      <c r="CK24" s="342"/>
      <c r="CL24" s="342"/>
      <c r="CM24" s="342"/>
      <c r="CN24" s="340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40"/>
      <c r="CZ24" s="340"/>
      <c r="DA24" s="340"/>
      <c r="DB24" s="340"/>
      <c r="DC24" s="340"/>
    </row>
    <row r="25" spans="1:107" ht="15.75">
      <c r="A25" s="314"/>
      <c r="B25" s="333"/>
      <c r="C25" s="312"/>
      <c r="D25" s="334"/>
      <c r="E25" s="335"/>
      <c r="F25" s="336"/>
      <c r="G25" s="545"/>
      <c r="H25" s="545"/>
      <c r="I25" s="338"/>
      <c r="J25" s="338"/>
      <c r="K25" s="111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111"/>
      <c r="BQ25" s="111"/>
      <c r="BR25" s="111"/>
      <c r="BS25" s="545"/>
      <c r="BT25" s="340"/>
      <c r="BU25" s="336"/>
      <c r="BV25" s="545"/>
      <c r="BW25" s="545"/>
      <c r="BX25" s="355"/>
      <c r="BY25" s="545"/>
      <c r="BZ25" s="355"/>
      <c r="CA25" s="340"/>
      <c r="CB25" s="336"/>
      <c r="CC25" s="545"/>
      <c r="CD25" s="545"/>
      <c r="CE25" s="355"/>
      <c r="CF25" s="545"/>
      <c r="CG25" s="545"/>
      <c r="CH25" s="355"/>
      <c r="CI25" s="340"/>
      <c r="CJ25" s="341"/>
      <c r="CK25" s="342"/>
      <c r="CL25" s="342"/>
      <c r="CM25" s="342"/>
      <c r="CN25" s="340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40"/>
      <c r="CZ25" s="340"/>
      <c r="DA25" s="340"/>
      <c r="DB25" s="340"/>
      <c r="DC25" s="340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111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111"/>
      <c r="BQ26" s="111"/>
      <c r="BR26" s="111"/>
      <c r="BS26" s="545"/>
      <c r="BT26" s="340"/>
      <c r="BU26" s="336"/>
      <c r="BV26" s="545"/>
      <c r="BW26" s="545"/>
      <c r="BX26" s="355"/>
      <c r="BY26" s="545"/>
      <c r="BZ26" s="355"/>
      <c r="CA26" s="340"/>
      <c r="CB26" s="336"/>
      <c r="CC26" s="545"/>
      <c r="CD26" s="545"/>
      <c r="CE26" s="355"/>
      <c r="CF26" s="545"/>
      <c r="CG26" s="545"/>
      <c r="CH26" s="355"/>
      <c r="CI26" s="340"/>
      <c r="CJ26" s="341"/>
      <c r="CK26" s="21"/>
      <c r="CL26" s="342"/>
      <c r="CM26" s="342"/>
      <c r="CN26" s="340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0"/>
      <c r="CZ26" s="340"/>
      <c r="DA26" s="340"/>
      <c r="DB26" s="340"/>
      <c r="DC26" s="340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111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111"/>
      <c r="BQ27" s="111"/>
      <c r="BR27" s="111"/>
      <c r="BS27" s="545"/>
      <c r="BT27" s="340"/>
      <c r="BU27" s="336"/>
      <c r="BV27" s="545"/>
      <c r="BW27" s="545"/>
      <c r="BX27" s="355"/>
      <c r="BY27" s="545"/>
      <c r="BZ27" s="355"/>
      <c r="CA27" s="340"/>
      <c r="CB27" s="336"/>
      <c r="CC27" s="545"/>
      <c r="CD27" s="545"/>
      <c r="CE27" s="355"/>
      <c r="CF27" s="545"/>
      <c r="CG27" s="545"/>
      <c r="CH27" s="355"/>
      <c r="CI27" s="340"/>
      <c r="CJ27" s="341"/>
      <c r="CK27" s="21"/>
      <c r="CL27" s="342"/>
      <c r="CM27" s="342"/>
      <c r="CN27" s="340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0"/>
      <c r="CZ27" s="340"/>
      <c r="DA27" s="340"/>
      <c r="DB27" s="340"/>
      <c r="DC27" s="340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111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111"/>
      <c r="BQ28" s="111"/>
      <c r="BR28" s="111"/>
      <c r="BS28" s="545"/>
      <c r="BT28" s="340"/>
      <c r="BU28" s="336"/>
      <c r="BV28" s="545"/>
      <c r="BW28" s="545"/>
      <c r="BX28" s="355"/>
      <c r="BY28" s="545"/>
      <c r="BZ28" s="355"/>
      <c r="CA28" s="340"/>
      <c r="CB28" s="336"/>
      <c r="CC28" s="545"/>
      <c r="CD28" s="545"/>
      <c r="CE28" s="355"/>
      <c r="CF28" s="545"/>
      <c r="CG28" s="545"/>
      <c r="CH28" s="355"/>
      <c r="CI28" s="340"/>
      <c r="CJ28" s="341"/>
      <c r="CK28" s="342"/>
      <c r="CL28" s="342"/>
      <c r="CM28" s="342"/>
      <c r="CN28" s="340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0"/>
      <c r="CZ28" s="340"/>
      <c r="DA28" s="340"/>
      <c r="DB28" s="340"/>
      <c r="DC28" s="340"/>
    </row>
    <row r="29" spans="1:107" ht="16.5" thickBot="1">
      <c r="A29" s="274"/>
      <c r="B29" s="64"/>
      <c r="C29" s="65"/>
      <c r="D29" s="373"/>
      <c r="E29" s="386"/>
      <c r="F29" s="375"/>
      <c r="G29" s="33"/>
      <c r="H29" s="33"/>
      <c r="I29" s="45"/>
      <c r="J29" s="45"/>
      <c r="K29" s="113"/>
      <c r="L29" s="51"/>
      <c r="M29" s="51"/>
      <c r="N29" s="45"/>
      <c r="O29" s="45"/>
      <c r="P29" s="45"/>
      <c r="Q29" s="45"/>
      <c r="R29" s="45"/>
      <c r="S29" s="45"/>
      <c r="T29" s="45"/>
      <c r="U29" s="375"/>
      <c r="V29" s="33"/>
      <c r="W29" s="33"/>
      <c r="X29" s="45"/>
      <c r="Y29" s="45"/>
      <c r="Z29" s="45"/>
      <c r="AA29" s="45"/>
      <c r="AB29" s="45"/>
      <c r="AC29" s="45"/>
      <c r="AD29" s="45"/>
      <c r="AE29" s="45"/>
      <c r="AF29" s="45"/>
      <c r="AG29" s="375"/>
      <c r="AH29" s="33"/>
      <c r="AI29" s="33"/>
      <c r="AJ29" s="33"/>
      <c r="AK29" s="45"/>
      <c r="AL29" s="45"/>
      <c r="AM29" s="45"/>
      <c r="AN29" s="45"/>
      <c r="AO29" s="45"/>
      <c r="AP29" s="45"/>
      <c r="AQ29" s="45"/>
      <c r="AR29" s="45"/>
      <c r="AS29" s="45"/>
      <c r="AT29" s="375"/>
      <c r="AU29" s="33"/>
      <c r="AV29" s="33"/>
      <c r="AW29" s="33"/>
      <c r="AX29" s="45"/>
      <c r="AY29" s="45"/>
      <c r="AZ29" s="45"/>
      <c r="BA29" s="45"/>
      <c r="BB29" s="45"/>
      <c r="BC29" s="45"/>
      <c r="BD29" s="45"/>
      <c r="BE29" s="45"/>
      <c r="BF29" s="45"/>
      <c r="BG29" s="375"/>
      <c r="BH29" s="33"/>
      <c r="BI29" s="33"/>
      <c r="BJ29" s="33"/>
      <c r="BK29" s="285"/>
      <c r="BL29" s="375"/>
      <c r="BM29" s="33"/>
      <c r="BN29" s="33"/>
      <c r="BO29" s="33"/>
      <c r="BP29" s="113"/>
      <c r="BQ29" s="113"/>
      <c r="BR29" s="113"/>
      <c r="BS29" s="33"/>
      <c r="BT29" s="285"/>
      <c r="BU29" s="375"/>
      <c r="BV29" s="33"/>
      <c r="BW29" s="33"/>
      <c r="BX29" s="357"/>
      <c r="BY29" s="33"/>
      <c r="BZ29" s="357"/>
      <c r="CA29" s="285"/>
      <c r="CB29" s="375"/>
      <c r="CC29" s="33"/>
      <c r="CD29" s="33"/>
      <c r="CE29" s="357"/>
      <c r="CF29" s="33"/>
      <c r="CG29" s="33"/>
      <c r="CH29" s="357"/>
      <c r="CI29" s="285"/>
      <c r="CJ29" s="640"/>
      <c r="CK29" s="73"/>
      <c r="CL29" s="73"/>
      <c r="CM29" s="73"/>
      <c r="CN29" s="285"/>
      <c r="CO29" s="283"/>
      <c r="CP29" s="33"/>
      <c r="CQ29" s="33"/>
      <c r="CR29" s="33"/>
      <c r="CS29" s="285"/>
      <c r="CT29" s="286"/>
      <c r="CU29" s="97"/>
      <c r="CV29" s="97"/>
      <c r="CW29" s="288"/>
      <c r="CX29" s="641"/>
      <c r="CY29" s="285"/>
      <c r="CZ29" s="285"/>
      <c r="DA29" s="285"/>
      <c r="DB29" s="285"/>
      <c r="DC29" s="285"/>
    </row>
    <row r="33" spans="2:107" ht="14.25">
      <c r="B33" s="299"/>
      <c r="C33" s="299"/>
      <c r="E33" s="299"/>
      <c r="X33" s="299"/>
      <c r="Y33" s="299"/>
      <c r="Z33" s="299"/>
      <c r="AA33" s="299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R33" s="299"/>
      <c r="CS33" s="299"/>
      <c r="CT33" s="299"/>
      <c r="CU33" s="299"/>
      <c r="CV33" s="299"/>
      <c r="CW33" s="299"/>
      <c r="CX33" s="299"/>
      <c r="CY33" s="299"/>
      <c r="CZ33" s="299"/>
      <c r="DA33" s="299"/>
      <c r="DB33" s="299"/>
      <c r="DC33" s="299"/>
    </row>
    <row r="34" spans="2:107" ht="14.25">
      <c r="B34" s="299"/>
      <c r="C34" s="299"/>
      <c r="E34" s="299"/>
      <c r="X34" s="299"/>
      <c r="Y34" s="299"/>
      <c r="Z34" s="299"/>
      <c r="AA34" s="299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R34" s="299"/>
      <c r="CS34" s="299"/>
      <c r="CT34" s="299"/>
      <c r="CU34" s="299"/>
      <c r="CV34" s="299"/>
      <c r="CW34" s="299"/>
      <c r="CX34" s="299"/>
      <c r="CY34" s="299"/>
      <c r="CZ34" s="299"/>
      <c r="DA34" s="299"/>
      <c r="DB34" s="299"/>
      <c r="DC34" s="299"/>
    </row>
    <row r="35" spans="2:107" ht="14.25">
      <c r="B35" s="299"/>
      <c r="C35" s="299"/>
      <c r="E35" s="299"/>
      <c r="X35" s="299"/>
      <c r="Y35" s="299"/>
      <c r="Z35" s="299"/>
      <c r="AA35" s="299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R35" s="299"/>
      <c r="CS35" s="299"/>
      <c r="CT35" s="299"/>
      <c r="CU35" s="299"/>
      <c r="CV35" s="299"/>
      <c r="CW35" s="299"/>
      <c r="CX35" s="299"/>
      <c r="CY35" s="299"/>
      <c r="CZ35" s="299"/>
      <c r="DA35" s="299"/>
      <c r="DB35" s="299"/>
      <c r="DC35" s="299"/>
    </row>
    <row r="36" spans="2:107" ht="14.25">
      <c r="B36" s="299"/>
      <c r="C36" s="299"/>
      <c r="E36" s="299"/>
      <c r="X36" s="299"/>
      <c r="Y36" s="299"/>
      <c r="Z36" s="299"/>
      <c r="AA36" s="299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R36" s="299"/>
      <c r="CS36" s="299"/>
      <c r="CT36" s="299"/>
      <c r="CU36" s="299"/>
      <c r="CV36" s="299"/>
      <c r="CW36" s="299"/>
      <c r="CX36" s="299"/>
      <c r="CY36" s="299"/>
      <c r="CZ36" s="299"/>
      <c r="DA36" s="299"/>
      <c r="DB36" s="299"/>
      <c r="DC36" s="299"/>
    </row>
    <row r="37" spans="2:107" ht="14.25">
      <c r="B37" s="299"/>
      <c r="C37" s="299"/>
      <c r="E37" s="299"/>
      <c r="X37" s="299"/>
      <c r="Y37" s="299"/>
      <c r="Z37" s="299"/>
      <c r="AA37" s="299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R37" s="299"/>
      <c r="CS37" s="299"/>
      <c r="CT37" s="299"/>
      <c r="CU37" s="299"/>
      <c r="CV37" s="299"/>
      <c r="CW37" s="299"/>
      <c r="CX37" s="299"/>
      <c r="CY37" s="299"/>
      <c r="CZ37" s="299"/>
      <c r="DA37" s="299"/>
      <c r="DB37" s="299"/>
      <c r="DC37" s="299"/>
    </row>
    <row r="38" spans="2:107" ht="14.25">
      <c r="B38" s="299"/>
      <c r="C38" s="299"/>
      <c r="E38" s="299"/>
      <c r="X38" s="299"/>
      <c r="Y38" s="299"/>
      <c r="Z38" s="299"/>
      <c r="AA38" s="299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R38" s="299"/>
      <c r="CS38" s="299"/>
      <c r="CT38" s="299"/>
      <c r="CU38" s="299"/>
      <c r="CV38" s="299"/>
      <c r="CW38" s="299"/>
      <c r="CX38" s="299"/>
      <c r="CY38" s="299"/>
      <c r="CZ38" s="299"/>
      <c r="DA38" s="299"/>
      <c r="DB38" s="299"/>
      <c r="DC38" s="299"/>
    </row>
    <row r="39" spans="2:107" ht="14.25">
      <c r="B39" s="299"/>
      <c r="C39" s="299"/>
      <c r="E39" s="299"/>
      <c r="X39" s="299"/>
      <c r="Y39" s="299"/>
      <c r="Z39" s="299"/>
      <c r="AA39" s="299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R39" s="299"/>
      <c r="CS39" s="299"/>
      <c r="CT39" s="299"/>
      <c r="CU39" s="299"/>
      <c r="CV39" s="299"/>
      <c r="CW39" s="299"/>
      <c r="CX39" s="299"/>
      <c r="CY39" s="299"/>
      <c r="CZ39" s="299"/>
      <c r="DA39" s="299"/>
      <c r="DB39" s="299"/>
      <c r="DC39" s="299"/>
    </row>
    <row r="40" spans="2:107" ht="14.25">
      <c r="B40" s="299"/>
      <c r="C40" s="299"/>
      <c r="E40" s="299"/>
      <c r="X40" s="299"/>
      <c r="Y40" s="299"/>
      <c r="Z40" s="299"/>
      <c r="AA40" s="299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R40" s="299"/>
      <c r="CS40" s="299"/>
      <c r="CT40" s="299"/>
      <c r="CU40" s="299"/>
      <c r="CV40" s="299"/>
      <c r="CW40" s="299"/>
      <c r="CX40" s="299"/>
      <c r="CY40" s="299"/>
      <c r="CZ40" s="299"/>
      <c r="DA40" s="299"/>
      <c r="DB40" s="299"/>
      <c r="DC40" s="299"/>
    </row>
    <row r="41" spans="2:107" ht="14.25">
      <c r="B41" s="299"/>
      <c r="C41" s="299"/>
      <c r="E41" s="299"/>
      <c r="X41" s="299"/>
      <c r="Y41" s="299"/>
      <c r="Z41" s="299"/>
      <c r="AA41" s="299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R41" s="299"/>
      <c r="CS41" s="299"/>
      <c r="CT41" s="299"/>
      <c r="CU41" s="299"/>
      <c r="CV41" s="299"/>
      <c r="CW41" s="299"/>
      <c r="CX41" s="299"/>
      <c r="CY41" s="299"/>
      <c r="CZ41" s="299"/>
      <c r="DA41" s="299"/>
      <c r="DB41" s="299"/>
      <c r="DC41" s="299"/>
    </row>
    <row r="42" spans="2:107" ht="14.25">
      <c r="B42" s="299"/>
      <c r="C42" s="299"/>
      <c r="E42" s="299"/>
      <c r="X42" s="299"/>
      <c r="Y42" s="299"/>
      <c r="Z42" s="299"/>
      <c r="AA42" s="299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R42" s="299"/>
      <c r="CS42" s="299"/>
      <c r="CT42" s="299"/>
      <c r="CU42" s="299"/>
      <c r="CV42" s="299"/>
      <c r="CW42" s="299"/>
      <c r="CX42" s="299"/>
      <c r="CY42" s="299"/>
      <c r="CZ42" s="299"/>
      <c r="DA42" s="299"/>
      <c r="DB42" s="299"/>
      <c r="DC42" s="299"/>
    </row>
    <row r="43" spans="2:107" ht="14.25">
      <c r="B43" s="299"/>
      <c r="C43" s="299"/>
      <c r="E43" s="299"/>
      <c r="X43" s="299"/>
      <c r="Y43" s="299"/>
      <c r="Z43" s="299"/>
      <c r="AA43" s="299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R43" s="299"/>
      <c r="CS43" s="299"/>
      <c r="CT43" s="299"/>
      <c r="CU43" s="299"/>
      <c r="CV43" s="299"/>
      <c r="CW43" s="299"/>
      <c r="CX43" s="299"/>
      <c r="CY43" s="299"/>
      <c r="CZ43" s="299"/>
      <c r="DA43" s="299"/>
      <c r="DB43" s="299"/>
      <c r="DC43" s="299"/>
    </row>
    <row r="44" spans="2:107" ht="14.25">
      <c r="B44" s="299"/>
      <c r="C44" s="299"/>
      <c r="E44" s="299"/>
      <c r="X44" s="299"/>
      <c r="Y44" s="299"/>
      <c r="Z44" s="299"/>
      <c r="AA44" s="299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R44" s="299"/>
      <c r="CS44" s="299"/>
      <c r="CT44" s="299"/>
      <c r="CU44" s="299"/>
      <c r="CV44" s="299"/>
      <c r="CW44" s="299"/>
      <c r="CX44" s="299"/>
      <c r="CY44" s="299"/>
      <c r="CZ44" s="299"/>
      <c r="DA44" s="299"/>
      <c r="DB44" s="299"/>
      <c r="DC44" s="299"/>
    </row>
    <row r="45" spans="2:107" ht="14.25">
      <c r="B45" s="299"/>
      <c r="C45" s="299"/>
      <c r="E45" s="299"/>
      <c r="X45" s="299"/>
      <c r="Y45" s="299"/>
      <c r="Z45" s="299"/>
      <c r="AA45" s="299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R45" s="299"/>
      <c r="CS45" s="299"/>
      <c r="CT45" s="299"/>
      <c r="CU45" s="299"/>
      <c r="CV45" s="299"/>
      <c r="CW45" s="299"/>
      <c r="CX45" s="299"/>
      <c r="CY45" s="299"/>
      <c r="CZ45" s="299"/>
      <c r="DA45" s="299"/>
      <c r="DB45" s="299"/>
      <c r="DC45" s="299"/>
    </row>
    <row r="46" spans="2:107" ht="14.25">
      <c r="B46" s="299"/>
      <c r="C46" s="299"/>
      <c r="E46" s="299"/>
      <c r="X46" s="299"/>
      <c r="Y46" s="299"/>
      <c r="Z46" s="299"/>
      <c r="AA46" s="299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R46" s="299"/>
      <c r="CS46" s="299"/>
      <c r="CT46" s="299"/>
      <c r="CU46" s="299"/>
      <c r="CV46" s="299"/>
      <c r="CW46" s="299"/>
      <c r="CX46" s="299"/>
      <c r="CY46" s="299"/>
      <c r="CZ46" s="299"/>
      <c r="DA46" s="299"/>
      <c r="DB46" s="299"/>
      <c r="DC46" s="299"/>
    </row>
    <row r="47" spans="2:107" ht="14.25">
      <c r="B47" s="299"/>
      <c r="C47" s="299"/>
      <c r="E47" s="299"/>
      <c r="X47" s="299"/>
      <c r="Y47" s="299"/>
      <c r="Z47" s="299"/>
      <c r="AA47" s="299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R47" s="299"/>
      <c r="CS47" s="299"/>
      <c r="CT47" s="299"/>
      <c r="CU47" s="299"/>
      <c r="CV47" s="299"/>
      <c r="CW47" s="299"/>
      <c r="CX47" s="299"/>
      <c r="CY47" s="299"/>
      <c r="CZ47" s="299"/>
      <c r="DA47" s="299"/>
      <c r="DB47" s="299"/>
      <c r="DC47" s="299"/>
    </row>
    <row r="48" spans="2:107" ht="14.25">
      <c r="B48" s="299"/>
      <c r="C48" s="299"/>
      <c r="E48" s="299"/>
      <c r="X48" s="299"/>
      <c r="Y48" s="299"/>
      <c r="Z48" s="299"/>
      <c r="AA48" s="299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R48" s="299"/>
      <c r="CS48" s="299"/>
      <c r="CT48" s="299"/>
      <c r="CU48" s="299"/>
      <c r="CV48" s="299"/>
      <c r="CW48" s="299"/>
      <c r="CX48" s="299"/>
      <c r="CY48" s="299"/>
      <c r="CZ48" s="299"/>
      <c r="DA48" s="299"/>
      <c r="DB48" s="299"/>
      <c r="DC48" s="299"/>
    </row>
    <row r="49" spans="2:107" ht="14.25">
      <c r="B49" s="299"/>
      <c r="C49" s="299"/>
      <c r="E49" s="299"/>
      <c r="X49" s="299"/>
      <c r="Y49" s="299"/>
      <c r="Z49" s="299"/>
      <c r="AA49" s="299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R49" s="299"/>
      <c r="CS49" s="299"/>
      <c r="CT49" s="299"/>
      <c r="CU49" s="299"/>
      <c r="CV49" s="299"/>
      <c r="CW49" s="299"/>
      <c r="CX49" s="299"/>
      <c r="CY49" s="299"/>
      <c r="CZ49" s="299"/>
      <c r="DA49" s="299"/>
      <c r="DB49" s="299"/>
      <c r="DC49" s="299"/>
    </row>
    <row r="50" spans="2:107" ht="14.25">
      <c r="B50" s="299"/>
      <c r="C50" s="299"/>
      <c r="E50" s="299"/>
      <c r="X50" s="299"/>
      <c r="Y50" s="299"/>
      <c r="Z50" s="299"/>
      <c r="AA50" s="299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R50" s="299"/>
      <c r="CS50" s="299"/>
      <c r="CT50" s="299"/>
      <c r="CU50" s="299"/>
      <c r="CV50" s="299"/>
      <c r="CW50" s="299"/>
      <c r="CX50" s="299"/>
      <c r="CY50" s="299"/>
      <c r="CZ50" s="299"/>
      <c r="DA50" s="299"/>
      <c r="DB50" s="299"/>
      <c r="DC50" s="299"/>
    </row>
    <row r="51" spans="2:107" ht="14.25">
      <c r="B51" s="299"/>
      <c r="C51" s="299"/>
      <c r="E51" s="299"/>
      <c r="X51" s="299"/>
      <c r="Y51" s="299"/>
      <c r="Z51" s="299"/>
      <c r="AA51" s="299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R51" s="299"/>
      <c r="CS51" s="299"/>
      <c r="CT51" s="299"/>
      <c r="CU51" s="299"/>
      <c r="CV51" s="299"/>
      <c r="CW51" s="299"/>
      <c r="CX51" s="299"/>
      <c r="CY51" s="299"/>
      <c r="CZ51" s="299"/>
      <c r="DA51" s="299"/>
      <c r="DB51" s="299"/>
      <c r="DC51" s="299"/>
    </row>
    <row r="52" spans="2:107" ht="14.25">
      <c r="B52" s="299"/>
      <c r="C52" s="299"/>
      <c r="E52" s="299"/>
      <c r="X52" s="299"/>
      <c r="Y52" s="299"/>
      <c r="Z52" s="299"/>
      <c r="AA52" s="299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R52" s="299"/>
      <c r="CS52" s="299"/>
      <c r="CT52" s="299"/>
      <c r="CU52" s="299"/>
      <c r="CV52" s="299"/>
      <c r="CW52" s="299"/>
      <c r="CX52" s="299"/>
      <c r="CY52" s="299"/>
      <c r="CZ52" s="299"/>
      <c r="DA52" s="299"/>
      <c r="DB52" s="299"/>
      <c r="DC52" s="299"/>
    </row>
    <row r="53" spans="2:107" ht="14.25">
      <c r="B53" s="299"/>
      <c r="C53" s="299"/>
      <c r="E53" s="299"/>
      <c r="X53" s="299"/>
      <c r="Y53" s="299"/>
      <c r="Z53" s="299"/>
      <c r="AA53" s="299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R53" s="299"/>
      <c r="CS53" s="299"/>
      <c r="CT53" s="299"/>
      <c r="CU53" s="299"/>
      <c r="CV53" s="299"/>
      <c r="CW53" s="299"/>
      <c r="CX53" s="299"/>
      <c r="CY53" s="299"/>
      <c r="CZ53" s="299"/>
      <c r="DA53" s="299"/>
      <c r="DB53" s="299"/>
      <c r="DC53" s="299"/>
    </row>
    <row r="54" spans="2:107" ht="14.25">
      <c r="B54" s="299"/>
      <c r="C54" s="299"/>
      <c r="E54" s="299"/>
      <c r="X54" s="299"/>
      <c r="Y54" s="299"/>
      <c r="Z54" s="299"/>
      <c r="AA54" s="299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R54" s="299"/>
      <c r="CS54" s="299"/>
      <c r="CT54" s="299"/>
      <c r="CU54" s="299"/>
      <c r="CV54" s="299"/>
      <c r="CW54" s="299"/>
      <c r="CX54" s="299"/>
      <c r="CY54" s="299"/>
      <c r="CZ54" s="299"/>
      <c r="DA54" s="299"/>
      <c r="DB54" s="299"/>
      <c r="DC54" s="299"/>
    </row>
    <row r="55" spans="2:107" ht="14.25">
      <c r="B55" s="299"/>
      <c r="C55" s="299"/>
      <c r="E55" s="299"/>
      <c r="X55" s="299"/>
      <c r="Y55" s="299"/>
      <c r="Z55" s="299"/>
      <c r="AA55" s="299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R55" s="299"/>
      <c r="CS55" s="299"/>
      <c r="CT55" s="299"/>
      <c r="CU55" s="299"/>
      <c r="CV55" s="299"/>
      <c r="CW55" s="299"/>
      <c r="CX55" s="299"/>
      <c r="CY55" s="299"/>
      <c r="CZ55" s="299"/>
      <c r="DA55" s="299"/>
      <c r="DB55" s="299"/>
      <c r="DC55" s="299"/>
    </row>
    <row r="56" spans="2:107" ht="14.25">
      <c r="B56" s="299"/>
      <c r="C56" s="299"/>
      <c r="E56" s="299"/>
      <c r="X56" s="299"/>
      <c r="Y56" s="299"/>
      <c r="Z56" s="299"/>
      <c r="AA56" s="299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R56" s="299"/>
      <c r="CS56" s="299"/>
      <c r="CT56" s="299"/>
      <c r="CU56" s="299"/>
      <c r="CV56" s="299"/>
      <c r="CW56" s="299"/>
      <c r="CX56" s="299"/>
      <c r="CY56" s="299"/>
      <c r="CZ56" s="299"/>
      <c r="DA56" s="299"/>
      <c r="DB56" s="299"/>
      <c r="DC56" s="299"/>
    </row>
    <row r="57" spans="2:107" ht="14.25">
      <c r="B57" s="299"/>
      <c r="C57" s="299"/>
      <c r="E57" s="299"/>
      <c r="X57" s="299"/>
      <c r="Y57" s="299"/>
      <c r="Z57" s="299"/>
      <c r="AA57" s="299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R57" s="299"/>
      <c r="CS57" s="299"/>
      <c r="CT57" s="299"/>
      <c r="CU57" s="299"/>
      <c r="CV57" s="299"/>
      <c r="CW57" s="299"/>
      <c r="CX57" s="299"/>
      <c r="CY57" s="299"/>
      <c r="CZ57" s="299"/>
      <c r="DA57" s="299"/>
      <c r="DB57" s="299"/>
      <c r="DC57" s="299"/>
    </row>
    <row r="58" spans="2:107" ht="14.25">
      <c r="B58" s="299"/>
      <c r="C58" s="299"/>
      <c r="E58" s="299"/>
      <c r="X58" s="299"/>
      <c r="Y58" s="299"/>
      <c r="Z58" s="299"/>
      <c r="AA58" s="299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R58" s="299"/>
      <c r="CS58" s="299"/>
      <c r="CT58" s="299"/>
      <c r="CU58" s="299"/>
      <c r="CV58" s="299"/>
      <c r="CW58" s="299"/>
      <c r="CX58" s="299"/>
      <c r="CY58" s="299"/>
      <c r="CZ58" s="299"/>
      <c r="DA58" s="299"/>
      <c r="DB58" s="299"/>
      <c r="DC58" s="299"/>
    </row>
    <row r="59" spans="2:107" ht="14.25">
      <c r="B59" s="299"/>
      <c r="C59" s="299"/>
      <c r="E59" s="299"/>
      <c r="X59" s="299"/>
      <c r="Y59" s="299"/>
      <c r="Z59" s="299"/>
      <c r="AA59" s="299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R59" s="299"/>
      <c r="CS59" s="299"/>
      <c r="CT59" s="299"/>
      <c r="CU59" s="299"/>
      <c r="CV59" s="299"/>
      <c r="CW59" s="299"/>
      <c r="CX59" s="299"/>
      <c r="CY59" s="299"/>
      <c r="CZ59" s="299"/>
      <c r="DA59" s="299"/>
      <c r="DB59" s="299"/>
      <c r="DC59" s="299"/>
    </row>
    <row r="60" spans="2:107" ht="14.25">
      <c r="B60" s="299"/>
      <c r="C60" s="299"/>
      <c r="E60" s="299"/>
      <c r="X60" s="299"/>
      <c r="Y60" s="299"/>
      <c r="Z60" s="299"/>
      <c r="AA60" s="299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R60" s="299"/>
      <c r="CS60" s="299"/>
      <c r="CT60" s="299"/>
      <c r="CU60" s="299"/>
      <c r="CV60" s="299"/>
      <c r="CW60" s="299"/>
      <c r="CX60" s="299"/>
      <c r="CY60" s="299"/>
      <c r="CZ60" s="299"/>
      <c r="DA60" s="299"/>
      <c r="DB60" s="299"/>
      <c r="DC60" s="299"/>
    </row>
    <row r="61" spans="2:107" ht="14.25">
      <c r="B61" s="299"/>
      <c r="C61" s="299"/>
      <c r="E61" s="299"/>
      <c r="X61" s="299"/>
      <c r="Y61" s="299"/>
      <c r="Z61" s="299"/>
      <c r="AA61" s="299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R61" s="299"/>
      <c r="CS61" s="299"/>
      <c r="CT61" s="299"/>
      <c r="CU61" s="299"/>
      <c r="CV61" s="299"/>
      <c r="CW61" s="299"/>
      <c r="CX61" s="299"/>
      <c r="CY61" s="299"/>
      <c r="CZ61" s="299"/>
      <c r="DA61" s="299"/>
      <c r="DB61" s="299"/>
      <c r="DC61" s="299"/>
    </row>
    <row r="62" spans="2:107" ht="14.25">
      <c r="B62" s="299"/>
      <c r="C62" s="299"/>
      <c r="E62" s="299"/>
      <c r="X62" s="299"/>
      <c r="Y62" s="299"/>
      <c r="Z62" s="299"/>
      <c r="AA62" s="299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R62" s="299"/>
      <c r="CS62" s="299"/>
      <c r="CT62" s="299"/>
      <c r="CU62" s="299"/>
      <c r="CV62" s="299"/>
      <c r="CW62" s="299"/>
      <c r="CX62" s="299"/>
      <c r="CY62" s="299"/>
      <c r="CZ62" s="299"/>
      <c r="DA62" s="299"/>
      <c r="DB62" s="299"/>
      <c r="DC62" s="299"/>
    </row>
    <row r="63" spans="2:107" ht="14.25">
      <c r="B63" s="299"/>
      <c r="C63" s="299"/>
      <c r="E63" s="299"/>
      <c r="X63" s="299"/>
      <c r="Y63" s="299"/>
      <c r="Z63" s="299"/>
      <c r="AA63" s="299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R63" s="299"/>
      <c r="CS63" s="299"/>
      <c r="CT63" s="299"/>
      <c r="CU63" s="299"/>
      <c r="CV63" s="299"/>
      <c r="CW63" s="299"/>
      <c r="CX63" s="299"/>
      <c r="CY63" s="299"/>
      <c r="CZ63" s="299"/>
      <c r="DA63" s="299"/>
      <c r="DB63" s="299"/>
      <c r="DC63" s="299"/>
    </row>
    <row r="64" spans="2:107" ht="14.25">
      <c r="B64" s="299"/>
      <c r="C64" s="299"/>
      <c r="E64" s="299"/>
      <c r="X64" s="299"/>
      <c r="Y64" s="299"/>
      <c r="Z64" s="299"/>
      <c r="AA64" s="299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R64" s="299"/>
      <c r="CS64" s="299"/>
      <c r="CT64" s="299"/>
      <c r="CU64" s="299"/>
      <c r="CV64" s="299"/>
      <c r="CW64" s="299"/>
      <c r="CX64" s="299"/>
      <c r="CY64" s="299"/>
      <c r="CZ64" s="299"/>
      <c r="DA64" s="299"/>
      <c r="DB64" s="299"/>
      <c r="DC64" s="299"/>
    </row>
    <row r="65" spans="2:107" ht="14.25">
      <c r="B65" s="299"/>
      <c r="C65" s="299"/>
      <c r="E65" s="299"/>
      <c r="X65" s="299"/>
      <c r="Y65" s="299"/>
      <c r="Z65" s="299"/>
      <c r="AA65" s="299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R65" s="299"/>
      <c r="CS65" s="299"/>
      <c r="CT65" s="299"/>
      <c r="CU65" s="299"/>
      <c r="CV65" s="299"/>
      <c r="CW65" s="299"/>
      <c r="CX65" s="299"/>
      <c r="CY65" s="299"/>
      <c r="CZ65" s="299"/>
      <c r="DA65" s="299"/>
      <c r="DB65" s="299"/>
      <c r="DC65" s="299"/>
    </row>
    <row r="66" spans="2:107" ht="14.25">
      <c r="B66" s="299"/>
      <c r="C66" s="299"/>
      <c r="E66" s="299"/>
      <c r="X66" s="299"/>
      <c r="Y66" s="299"/>
      <c r="Z66" s="299"/>
      <c r="AA66" s="299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R66" s="299"/>
      <c r="CS66" s="299"/>
      <c r="CT66" s="299"/>
      <c r="CU66" s="299"/>
      <c r="CV66" s="299"/>
      <c r="CW66" s="299"/>
      <c r="CX66" s="299"/>
      <c r="CY66" s="299"/>
      <c r="CZ66" s="299"/>
      <c r="DA66" s="299"/>
      <c r="DB66" s="299"/>
      <c r="DC66" s="299"/>
    </row>
    <row r="67" spans="2:107" ht="14.25">
      <c r="B67" s="299"/>
      <c r="C67" s="299"/>
      <c r="E67" s="299"/>
      <c r="X67" s="299"/>
      <c r="Y67" s="299"/>
      <c r="Z67" s="299"/>
      <c r="AA67" s="299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R67" s="299"/>
      <c r="CS67" s="299"/>
      <c r="CT67" s="299"/>
      <c r="CU67" s="299"/>
      <c r="CV67" s="299"/>
      <c r="CW67" s="299"/>
      <c r="CX67" s="299"/>
      <c r="CY67" s="299"/>
      <c r="CZ67" s="299"/>
      <c r="DA67" s="299"/>
      <c r="DB67" s="299"/>
      <c r="DC67" s="299"/>
    </row>
    <row r="68" spans="2:107" ht="14.25">
      <c r="B68" s="299"/>
      <c r="C68" s="299"/>
      <c r="E68" s="299"/>
      <c r="X68" s="299"/>
      <c r="Y68" s="299"/>
      <c r="Z68" s="299"/>
      <c r="AA68" s="299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R68" s="299"/>
      <c r="CS68" s="299"/>
      <c r="CT68" s="299"/>
      <c r="CU68" s="299"/>
      <c r="CV68" s="299"/>
      <c r="CW68" s="299"/>
      <c r="CX68" s="299"/>
      <c r="CY68" s="299"/>
      <c r="CZ68" s="299"/>
      <c r="DA68" s="299"/>
      <c r="DB68" s="299"/>
      <c r="DC68" s="299"/>
    </row>
    <row r="69" spans="2:107" ht="14.25">
      <c r="B69" s="299"/>
      <c r="C69" s="299"/>
      <c r="E69" s="299"/>
      <c r="X69" s="299"/>
      <c r="Y69" s="299"/>
      <c r="Z69" s="299"/>
      <c r="AA69" s="299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R69" s="299"/>
      <c r="CS69" s="299"/>
      <c r="CT69" s="299"/>
      <c r="CU69" s="299"/>
      <c r="CV69" s="299"/>
      <c r="CW69" s="299"/>
      <c r="CX69" s="299"/>
      <c r="CY69" s="299"/>
      <c r="CZ69" s="299"/>
      <c r="DA69" s="299"/>
      <c r="DB69" s="299"/>
      <c r="DC69" s="299"/>
    </row>
    <row r="70" spans="2:107" ht="14.25">
      <c r="B70" s="299"/>
      <c r="C70" s="299"/>
      <c r="E70" s="299"/>
      <c r="X70" s="299"/>
      <c r="Y70" s="299"/>
      <c r="Z70" s="299"/>
      <c r="AA70" s="299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R70" s="299"/>
      <c r="CS70" s="299"/>
      <c r="CT70" s="299"/>
      <c r="CU70" s="299"/>
      <c r="CV70" s="299"/>
      <c r="CW70" s="299"/>
      <c r="CX70" s="299"/>
      <c r="CY70" s="299"/>
      <c r="CZ70" s="299"/>
      <c r="DA70" s="299"/>
      <c r="DB70" s="299"/>
      <c r="DC70" s="299"/>
    </row>
    <row r="71" spans="2:107" ht="14.25">
      <c r="B71" s="299"/>
      <c r="C71" s="299"/>
      <c r="E71" s="299"/>
      <c r="X71" s="299"/>
      <c r="Y71" s="299"/>
      <c r="Z71" s="299"/>
      <c r="AA71" s="299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R71" s="299"/>
      <c r="CS71" s="299"/>
      <c r="CT71" s="299"/>
      <c r="CU71" s="299"/>
      <c r="CV71" s="299"/>
      <c r="CW71" s="299"/>
      <c r="CX71" s="299"/>
      <c r="CY71" s="299"/>
      <c r="CZ71" s="299"/>
      <c r="DA71" s="299"/>
      <c r="DB71" s="299"/>
      <c r="DC71" s="299"/>
    </row>
    <row r="72" spans="2:107" ht="14.25">
      <c r="B72" s="299"/>
      <c r="C72" s="299"/>
      <c r="E72" s="299"/>
      <c r="X72" s="299"/>
      <c r="Y72" s="299"/>
      <c r="Z72" s="299"/>
      <c r="AA72" s="299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R72" s="299"/>
      <c r="CS72" s="299"/>
      <c r="CT72" s="299"/>
      <c r="CU72" s="299"/>
      <c r="CV72" s="299"/>
      <c r="CW72" s="299"/>
      <c r="CX72" s="299"/>
      <c r="CY72" s="299"/>
      <c r="CZ72" s="299"/>
      <c r="DA72" s="299"/>
      <c r="DB72" s="299"/>
      <c r="DC72" s="299"/>
    </row>
    <row r="73" spans="2:107" ht="14.25">
      <c r="B73" s="299"/>
      <c r="C73" s="299"/>
      <c r="E73" s="299"/>
      <c r="X73" s="299"/>
      <c r="Y73" s="299"/>
      <c r="Z73" s="299"/>
      <c r="AA73" s="299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R73" s="299"/>
      <c r="CS73" s="299"/>
      <c r="CT73" s="299"/>
      <c r="CU73" s="299"/>
      <c r="CV73" s="299"/>
      <c r="CW73" s="299"/>
      <c r="CX73" s="299"/>
      <c r="CY73" s="299"/>
      <c r="CZ73" s="299"/>
      <c r="DA73" s="299"/>
      <c r="DB73" s="299"/>
      <c r="DC73" s="299"/>
    </row>
    <row r="74" spans="2:107" ht="14.25">
      <c r="B74" s="299"/>
      <c r="C74" s="299"/>
      <c r="E74" s="299"/>
      <c r="X74" s="299"/>
      <c r="Y74" s="299"/>
      <c r="Z74" s="299"/>
      <c r="AA74" s="299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R74" s="299"/>
      <c r="CS74" s="299"/>
      <c r="CT74" s="299"/>
      <c r="CU74" s="299"/>
      <c r="CV74" s="299"/>
      <c r="CW74" s="299"/>
      <c r="CX74" s="299"/>
      <c r="CY74" s="299"/>
      <c r="CZ74" s="299"/>
      <c r="DA74" s="299"/>
      <c r="DB74" s="299"/>
      <c r="DC74" s="299"/>
    </row>
    <row r="75" spans="2:107" ht="14.25">
      <c r="B75" s="299"/>
      <c r="C75" s="299"/>
      <c r="E75" s="299"/>
      <c r="X75" s="299"/>
      <c r="Y75" s="299"/>
      <c r="Z75" s="299"/>
      <c r="AA75" s="299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R75" s="299"/>
      <c r="CS75" s="299"/>
      <c r="CT75" s="299"/>
      <c r="CU75" s="299"/>
      <c r="CV75" s="299"/>
      <c r="CW75" s="299"/>
      <c r="CX75" s="299"/>
      <c r="CY75" s="299"/>
      <c r="CZ75" s="299"/>
      <c r="DA75" s="299"/>
      <c r="DB75" s="299"/>
      <c r="DC75" s="299"/>
    </row>
    <row r="76" spans="2:107" ht="14.25">
      <c r="B76" s="299"/>
      <c r="C76" s="299"/>
      <c r="E76" s="299"/>
      <c r="X76" s="299"/>
      <c r="Y76" s="299"/>
      <c r="Z76" s="299"/>
      <c r="AA76" s="299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R76" s="299"/>
      <c r="CS76" s="299"/>
      <c r="CT76" s="299"/>
      <c r="CU76" s="299"/>
      <c r="CV76" s="299"/>
      <c r="CW76" s="299"/>
      <c r="CX76" s="299"/>
      <c r="CY76" s="299"/>
      <c r="CZ76" s="299"/>
      <c r="DA76" s="299"/>
      <c r="DB76" s="299"/>
      <c r="DC76" s="299"/>
    </row>
    <row r="77" spans="2:107" ht="14.25">
      <c r="B77" s="299"/>
      <c r="C77" s="299"/>
      <c r="E77" s="299"/>
      <c r="X77" s="299"/>
      <c r="Y77" s="299"/>
      <c r="Z77" s="299"/>
      <c r="AA77" s="299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R77" s="299"/>
      <c r="CS77" s="299"/>
      <c r="CT77" s="299"/>
      <c r="CU77" s="299"/>
      <c r="CV77" s="299"/>
      <c r="CW77" s="299"/>
      <c r="CX77" s="299"/>
      <c r="CY77" s="299"/>
      <c r="CZ77" s="299"/>
      <c r="DA77" s="299"/>
      <c r="DB77" s="299"/>
      <c r="DC77" s="299"/>
    </row>
    <row r="78" spans="2:107" ht="14.25">
      <c r="B78" s="299"/>
      <c r="C78" s="299"/>
      <c r="E78" s="299"/>
      <c r="X78" s="299"/>
      <c r="Y78" s="299"/>
      <c r="Z78" s="299"/>
      <c r="AA78" s="299"/>
      <c r="AB78" s="299"/>
      <c r="AC78" s="299"/>
      <c r="AD78" s="299"/>
      <c r="AE78" s="299"/>
      <c r="AK78" s="299"/>
      <c r="AL78" s="299"/>
      <c r="AM78" s="299"/>
      <c r="AN78" s="299"/>
      <c r="AO78" s="299"/>
      <c r="AP78" s="299"/>
      <c r="AQ78" s="299"/>
      <c r="AR78" s="299"/>
      <c r="AX78" s="299"/>
      <c r="AY78" s="299"/>
      <c r="AZ78" s="299"/>
      <c r="BA78" s="299"/>
      <c r="BB78" s="299"/>
      <c r="BC78" s="299"/>
      <c r="BD78" s="299"/>
      <c r="BE78" s="299"/>
      <c r="BM78" s="299"/>
      <c r="BN78" s="299"/>
      <c r="BU78" s="299"/>
      <c r="CB78" s="299"/>
      <c r="CJ78" s="299"/>
      <c r="CK78" s="299"/>
      <c r="CL78" s="299"/>
      <c r="CM78" s="299"/>
      <c r="CN78" s="299"/>
      <c r="CO78" s="299"/>
      <c r="CP78" s="299"/>
      <c r="CQ78" s="299"/>
      <c r="CR78" s="299"/>
      <c r="CS78" s="299"/>
      <c r="CT78" s="299"/>
      <c r="CU78" s="299"/>
      <c r="CV78" s="299"/>
      <c r="CW78" s="299"/>
      <c r="CX78" s="299"/>
      <c r="CY78" s="299"/>
      <c r="CZ78" s="299"/>
      <c r="DA78" s="299"/>
      <c r="DB78" s="299"/>
      <c r="DC78" s="299"/>
    </row>
    <row r="79" spans="2:107" ht="14.25">
      <c r="B79" s="299"/>
      <c r="C79" s="299"/>
      <c r="E79" s="299"/>
      <c r="X79" s="299"/>
      <c r="Y79" s="299"/>
      <c r="Z79" s="299"/>
      <c r="AA79" s="299"/>
      <c r="AB79" s="299"/>
      <c r="AC79" s="299"/>
      <c r="AD79" s="299"/>
      <c r="AE79" s="299"/>
      <c r="AK79" s="299"/>
      <c r="AL79" s="299"/>
      <c r="AM79" s="299"/>
      <c r="AN79" s="299"/>
      <c r="AO79" s="299"/>
      <c r="AP79" s="299"/>
      <c r="AQ79" s="299"/>
      <c r="AR79" s="299"/>
      <c r="AX79" s="299"/>
      <c r="AY79" s="299"/>
      <c r="AZ79" s="299"/>
      <c r="BA79" s="299"/>
      <c r="BB79" s="299"/>
      <c r="BC79" s="299"/>
      <c r="BD79" s="299"/>
      <c r="BE79" s="299"/>
      <c r="BM79" s="299"/>
      <c r="BN79" s="299"/>
      <c r="BU79" s="299"/>
      <c r="CB79" s="299"/>
      <c r="CJ79" s="299"/>
      <c r="CK79" s="299"/>
      <c r="CL79" s="299"/>
      <c r="CM79" s="299"/>
      <c r="CN79" s="299"/>
      <c r="CO79" s="299"/>
      <c r="CP79" s="299"/>
      <c r="CQ79" s="299"/>
      <c r="CR79" s="299"/>
      <c r="CS79" s="299"/>
      <c r="CT79" s="299"/>
      <c r="CU79" s="299"/>
      <c r="CV79" s="299"/>
      <c r="CW79" s="299"/>
      <c r="CX79" s="299"/>
      <c r="CY79" s="299"/>
      <c r="CZ79" s="299"/>
      <c r="DA79" s="299"/>
      <c r="DB79" s="299"/>
      <c r="DC79" s="299"/>
    </row>
    <row r="80" spans="2:107" ht="14.25">
      <c r="B80" s="299"/>
      <c r="C80" s="299"/>
      <c r="E80" s="299"/>
      <c r="X80" s="299"/>
      <c r="Y80" s="299"/>
      <c r="Z80" s="299"/>
      <c r="AA80" s="299"/>
      <c r="AB80" s="299"/>
      <c r="AC80" s="299"/>
      <c r="AD80" s="299"/>
      <c r="AE80" s="299"/>
      <c r="AK80" s="299"/>
      <c r="AL80" s="299"/>
      <c r="AM80" s="299"/>
      <c r="AN80" s="299"/>
      <c r="AO80" s="299"/>
      <c r="AP80" s="299"/>
      <c r="AQ80" s="299"/>
      <c r="AR80" s="299"/>
      <c r="AX80" s="299"/>
      <c r="AY80" s="299"/>
      <c r="AZ80" s="299"/>
      <c r="BA80" s="299"/>
      <c r="BB80" s="299"/>
      <c r="BC80" s="299"/>
      <c r="BD80" s="299"/>
      <c r="BE80" s="299"/>
      <c r="BM80" s="299"/>
      <c r="BN80" s="299"/>
      <c r="BU80" s="299"/>
      <c r="CB80" s="299"/>
      <c r="CJ80" s="299"/>
      <c r="CK80" s="299"/>
      <c r="CL80" s="299"/>
      <c r="CM80" s="299"/>
      <c r="CN80" s="299"/>
      <c r="CO80" s="299"/>
      <c r="CP80" s="299"/>
      <c r="CQ80" s="299"/>
      <c r="CR80" s="299"/>
      <c r="CS80" s="299"/>
      <c r="CT80" s="299"/>
      <c r="CU80" s="299"/>
      <c r="CV80" s="299"/>
      <c r="CW80" s="299"/>
      <c r="CX80" s="299"/>
      <c r="CY80" s="299"/>
      <c r="CZ80" s="299"/>
      <c r="DA80" s="299"/>
      <c r="DB80" s="299"/>
      <c r="DC80" s="299"/>
    </row>
    <row r="81" spans="2:107" ht="14.25">
      <c r="B81" s="299"/>
      <c r="C81" s="299"/>
      <c r="E81" s="299"/>
      <c r="X81" s="299"/>
      <c r="Y81" s="299"/>
      <c r="Z81" s="299"/>
      <c r="AA81" s="299"/>
      <c r="AB81" s="299"/>
      <c r="AC81" s="299"/>
      <c r="AD81" s="299"/>
      <c r="AE81" s="299"/>
      <c r="AK81" s="299"/>
      <c r="AL81" s="299"/>
      <c r="AM81" s="299"/>
      <c r="AN81" s="299"/>
      <c r="AO81" s="299"/>
      <c r="AP81" s="299"/>
      <c r="AQ81" s="299"/>
      <c r="AR81" s="299"/>
      <c r="AX81" s="299"/>
      <c r="AY81" s="299"/>
      <c r="AZ81" s="299"/>
      <c r="BA81" s="299"/>
      <c r="BB81" s="299"/>
      <c r="BC81" s="299"/>
      <c r="BD81" s="299"/>
      <c r="BE81" s="299"/>
      <c r="BM81" s="299"/>
      <c r="BN81" s="299"/>
      <c r="BU81" s="299"/>
      <c r="CB81" s="299"/>
      <c r="CJ81" s="299"/>
      <c r="CK81" s="299"/>
      <c r="CL81" s="299"/>
      <c r="CM81" s="299"/>
      <c r="CN81" s="299"/>
      <c r="CO81" s="299"/>
      <c r="CP81" s="299"/>
      <c r="CQ81" s="299"/>
      <c r="CR81" s="299"/>
      <c r="CS81" s="299"/>
      <c r="CT81" s="299"/>
      <c r="CU81" s="299"/>
      <c r="CV81" s="299"/>
      <c r="CW81" s="299"/>
      <c r="CX81" s="299"/>
      <c r="CY81" s="299"/>
      <c r="CZ81" s="299"/>
      <c r="DA81" s="299"/>
      <c r="DB81" s="299"/>
      <c r="DC81" s="299"/>
    </row>
    <row r="82" spans="2:107" ht="14.25">
      <c r="B82" s="299"/>
      <c r="C82" s="299"/>
      <c r="E82" s="299"/>
      <c r="X82" s="299"/>
      <c r="Y82" s="299"/>
      <c r="Z82" s="299"/>
      <c r="AA82" s="299"/>
      <c r="AB82" s="299"/>
      <c r="AC82" s="299"/>
      <c r="AD82" s="299"/>
      <c r="AE82" s="299"/>
      <c r="AK82" s="299"/>
      <c r="AL82" s="299"/>
      <c r="AM82" s="299"/>
      <c r="AN82" s="299"/>
      <c r="AO82" s="299"/>
      <c r="AP82" s="299"/>
      <c r="AQ82" s="299"/>
      <c r="AR82" s="299"/>
      <c r="AX82" s="299"/>
      <c r="AY82" s="299"/>
      <c r="AZ82" s="299"/>
      <c r="BA82" s="299"/>
      <c r="BB82" s="299"/>
      <c r="BC82" s="299"/>
      <c r="BD82" s="299"/>
      <c r="BE82" s="299"/>
      <c r="BM82" s="299"/>
      <c r="BN82" s="299"/>
      <c r="BU82" s="299"/>
      <c r="CB82" s="299"/>
      <c r="CJ82" s="299"/>
      <c r="CK82" s="299"/>
      <c r="CL82" s="299"/>
      <c r="CM82" s="299"/>
      <c r="CN82" s="299"/>
      <c r="CO82" s="299"/>
      <c r="CP82" s="299"/>
      <c r="CQ82" s="299"/>
      <c r="CR82" s="299"/>
      <c r="CS82" s="299"/>
      <c r="CT82" s="299"/>
      <c r="CU82" s="299"/>
      <c r="CV82" s="299"/>
      <c r="CW82" s="299"/>
      <c r="CX82" s="299"/>
      <c r="CY82" s="299"/>
      <c r="CZ82" s="299"/>
      <c r="DA82" s="299"/>
      <c r="DB82" s="299"/>
      <c r="DC82" s="299"/>
    </row>
    <row r="83" spans="2:107" ht="14.25">
      <c r="B83" s="299"/>
      <c r="C83" s="299"/>
      <c r="E83" s="299"/>
      <c r="X83" s="299"/>
      <c r="Y83" s="299"/>
      <c r="Z83" s="299"/>
      <c r="AA83" s="299"/>
      <c r="AB83" s="299"/>
      <c r="AC83" s="299"/>
      <c r="AD83" s="299"/>
      <c r="AE83" s="299"/>
      <c r="AK83" s="299"/>
      <c r="AL83" s="299"/>
      <c r="AM83" s="299"/>
      <c r="AN83" s="299"/>
      <c r="AO83" s="299"/>
      <c r="AP83" s="299"/>
      <c r="AQ83" s="299"/>
      <c r="AR83" s="299"/>
      <c r="AX83" s="299"/>
      <c r="AY83" s="299"/>
      <c r="AZ83" s="299"/>
      <c r="BA83" s="299"/>
      <c r="BB83" s="299"/>
      <c r="BC83" s="299"/>
      <c r="BD83" s="299"/>
      <c r="BE83" s="299"/>
      <c r="BM83" s="299"/>
      <c r="BN83" s="299"/>
      <c r="BU83" s="299"/>
      <c r="CB83" s="299"/>
      <c r="CJ83" s="299"/>
      <c r="CK83" s="299"/>
      <c r="CL83" s="299"/>
      <c r="CM83" s="299"/>
      <c r="CN83" s="299"/>
      <c r="CO83" s="299"/>
      <c r="CP83" s="299"/>
      <c r="CQ83" s="299"/>
      <c r="CR83" s="299"/>
      <c r="CS83" s="299"/>
      <c r="CT83" s="299"/>
      <c r="CU83" s="299"/>
      <c r="CV83" s="299"/>
      <c r="CW83" s="299"/>
      <c r="CX83" s="299"/>
      <c r="CY83" s="299"/>
      <c r="CZ83" s="299"/>
      <c r="DA83" s="299"/>
      <c r="DB83" s="299"/>
      <c r="DC83" s="299"/>
    </row>
    <row r="84" spans="2:107" ht="14.25">
      <c r="B84" s="299"/>
      <c r="C84" s="299"/>
      <c r="E84" s="299"/>
      <c r="X84" s="299"/>
      <c r="Y84" s="299"/>
      <c r="Z84" s="299"/>
      <c r="AA84" s="299"/>
      <c r="AB84" s="299"/>
      <c r="AC84" s="299"/>
      <c r="AD84" s="299"/>
      <c r="AE84" s="299"/>
      <c r="AK84" s="299"/>
      <c r="AL84" s="299"/>
      <c r="AM84" s="299"/>
      <c r="AN84" s="299"/>
      <c r="AO84" s="299"/>
      <c r="AP84" s="299"/>
      <c r="AQ84" s="299"/>
      <c r="AR84" s="299"/>
      <c r="AX84" s="299"/>
      <c r="AY84" s="299"/>
      <c r="AZ84" s="299"/>
      <c r="BA84" s="299"/>
      <c r="BB84" s="299"/>
      <c r="BC84" s="299"/>
      <c r="BD84" s="299"/>
      <c r="BE84" s="299"/>
      <c r="BM84" s="299"/>
      <c r="BN84" s="299"/>
      <c r="BU84" s="299"/>
      <c r="CB84" s="299"/>
      <c r="CJ84" s="299"/>
      <c r="CK84" s="299"/>
      <c r="CL84" s="299"/>
      <c r="CM84" s="299"/>
      <c r="CN84" s="299"/>
      <c r="CO84" s="299"/>
      <c r="CP84" s="299"/>
      <c r="CQ84" s="299"/>
      <c r="CR84" s="299"/>
      <c r="CS84" s="299"/>
      <c r="CT84" s="299"/>
      <c r="CU84" s="299"/>
      <c r="CV84" s="299"/>
      <c r="CW84" s="299"/>
      <c r="CX84" s="299"/>
      <c r="CY84" s="299"/>
      <c r="CZ84" s="299"/>
      <c r="DA84" s="299"/>
      <c r="DB84" s="299"/>
      <c r="DC84" s="299"/>
    </row>
    <row r="85" spans="2:107" ht="14.25">
      <c r="B85" s="299"/>
      <c r="C85" s="299"/>
      <c r="E85" s="299"/>
      <c r="X85" s="299"/>
      <c r="Y85" s="299"/>
      <c r="Z85" s="299"/>
      <c r="AA85" s="299"/>
      <c r="AB85" s="299"/>
      <c r="AC85" s="299"/>
      <c r="AD85" s="299"/>
      <c r="AE85" s="299"/>
      <c r="AK85" s="299"/>
      <c r="AL85" s="299"/>
      <c r="AM85" s="299"/>
      <c r="AN85" s="299"/>
      <c r="AO85" s="299"/>
      <c r="AP85" s="299"/>
      <c r="AQ85" s="299"/>
      <c r="AR85" s="299"/>
      <c r="AX85" s="299"/>
      <c r="AY85" s="299"/>
      <c r="AZ85" s="299"/>
      <c r="BA85" s="299"/>
      <c r="BB85" s="299"/>
      <c r="BC85" s="299"/>
      <c r="BD85" s="299"/>
      <c r="BE85" s="299"/>
      <c r="BM85" s="299"/>
      <c r="BN85" s="299"/>
      <c r="BU85" s="299"/>
      <c r="CB85" s="299"/>
      <c r="CJ85" s="299"/>
      <c r="CK85" s="299"/>
      <c r="CL85" s="299"/>
      <c r="CM85" s="299"/>
      <c r="CN85" s="299"/>
      <c r="CO85" s="299"/>
      <c r="CP85" s="299"/>
      <c r="CQ85" s="299"/>
      <c r="CR85" s="299"/>
      <c r="CS85" s="299"/>
      <c r="CT85" s="299"/>
      <c r="CU85" s="299"/>
      <c r="CV85" s="299"/>
      <c r="CW85" s="299"/>
      <c r="CX85" s="299"/>
      <c r="CY85" s="299"/>
      <c r="CZ85" s="299"/>
      <c r="DA85" s="299"/>
      <c r="DB85" s="299"/>
      <c r="DC85" s="299"/>
    </row>
    <row r="86" spans="2:107" ht="14.25">
      <c r="B86" s="299"/>
      <c r="C86" s="299"/>
      <c r="E86" s="299"/>
      <c r="X86" s="299"/>
      <c r="Y86" s="299"/>
      <c r="Z86" s="299"/>
      <c r="AA86" s="299"/>
      <c r="AB86" s="299"/>
      <c r="AC86" s="299"/>
      <c r="AD86" s="299"/>
      <c r="AE86" s="299"/>
      <c r="AK86" s="299"/>
      <c r="AL86" s="299"/>
      <c r="AM86" s="299"/>
      <c r="AN86" s="299"/>
      <c r="AO86" s="299"/>
      <c r="AP86" s="299"/>
      <c r="AQ86" s="299"/>
      <c r="AR86" s="299"/>
      <c r="AX86" s="299"/>
      <c r="AY86" s="299"/>
      <c r="AZ86" s="299"/>
      <c r="BA86" s="299"/>
      <c r="BB86" s="299"/>
      <c r="BC86" s="299"/>
      <c r="BD86" s="299"/>
      <c r="BE86" s="299"/>
      <c r="BM86" s="299"/>
      <c r="BN86" s="299"/>
      <c r="BU86" s="299"/>
      <c r="CB86" s="299"/>
      <c r="CJ86" s="299"/>
      <c r="CK86" s="299"/>
      <c r="CL86" s="299"/>
      <c r="CM86" s="299"/>
      <c r="CN86" s="299"/>
      <c r="CO86" s="299"/>
      <c r="CP86" s="299"/>
      <c r="CQ86" s="299"/>
      <c r="CR86" s="299"/>
      <c r="CS86" s="299"/>
      <c r="CT86" s="299"/>
      <c r="CU86" s="299"/>
      <c r="CV86" s="299"/>
      <c r="CW86" s="299"/>
      <c r="CX86" s="299"/>
      <c r="CY86" s="299"/>
      <c r="CZ86" s="299"/>
      <c r="DA86" s="299"/>
      <c r="DB86" s="299"/>
      <c r="DC86" s="299"/>
    </row>
    <row r="87" spans="2:107" ht="14.25">
      <c r="B87" s="299"/>
      <c r="C87" s="299"/>
      <c r="E87" s="299"/>
      <c r="X87" s="299"/>
      <c r="Y87" s="299"/>
      <c r="Z87" s="299"/>
      <c r="AA87" s="299"/>
      <c r="AB87" s="299"/>
      <c r="AC87" s="299"/>
      <c r="AD87" s="299"/>
      <c r="AE87" s="299"/>
      <c r="AK87" s="299"/>
      <c r="AL87" s="299"/>
      <c r="AM87" s="299"/>
      <c r="AN87" s="299"/>
      <c r="AO87" s="299"/>
      <c r="AP87" s="299"/>
      <c r="AQ87" s="299"/>
      <c r="AR87" s="299"/>
      <c r="AX87" s="299"/>
      <c r="AY87" s="299"/>
      <c r="AZ87" s="299"/>
      <c r="BA87" s="299"/>
      <c r="BB87" s="299"/>
      <c r="BC87" s="299"/>
      <c r="BD87" s="299"/>
      <c r="BE87" s="299"/>
      <c r="BM87" s="299"/>
      <c r="BN87" s="299"/>
      <c r="BU87" s="299"/>
      <c r="CB87" s="299"/>
      <c r="CJ87" s="299"/>
      <c r="CK87" s="299"/>
      <c r="CL87" s="299"/>
      <c r="CM87" s="299"/>
      <c r="CN87" s="299"/>
      <c r="CO87" s="299"/>
      <c r="CP87" s="299"/>
      <c r="CQ87" s="299"/>
      <c r="CR87" s="299"/>
      <c r="CS87" s="299"/>
      <c r="CT87" s="299"/>
      <c r="CU87" s="299"/>
      <c r="CV87" s="299"/>
      <c r="CW87" s="299"/>
      <c r="CX87" s="299"/>
      <c r="CY87" s="299"/>
      <c r="CZ87" s="299"/>
      <c r="DA87" s="299"/>
      <c r="DB87" s="299"/>
      <c r="DC87" s="299"/>
    </row>
    <row r="88" spans="2:107" ht="14.25">
      <c r="B88" s="299"/>
      <c r="C88" s="299"/>
      <c r="E88" s="299"/>
      <c r="X88" s="299"/>
      <c r="Y88" s="299"/>
      <c r="Z88" s="299"/>
      <c r="AA88" s="299"/>
      <c r="AB88" s="299"/>
      <c r="AC88" s="299"/>
      <c r="AD88" s="299"/>
      <c r="AE88" s="299"/>
      <c r="AK88" s="299"/>
      <c r="AL88" s="299"/>
      <c r="AM88" s="299"/>
      <c r="AN88" s="299"/>
      <c r="AO88" s="299"/>
      <c r="AP88" s="299"/>
      <c r="AQ88" s="299"/>
      <c r="AR88" s="299"/>
      <c r="AX88" s="299"/>
      <c r="AY88" s="299"/>
      <c r="AZ88" s="299"/>
      <c r="BA88" s="299"/>
      <c r="BB88" s="299"/>
      <c r="BC88" s="299"/>
      <c r="BD88" s="299"/>
      <c r="BE88" s="299"/>
      <c r="BM88" s="299"/>
      <c r="BN88" s="299"/>
      <c r="BU88" s="299"/>
      <c r="CB88" s="299"/>
      <c r="CJ88" s="299"/>
      <c r="CK88" s="299"/>
      <c r="CL88" s="299"/>
      <c r="CM88" s="299"/>
      <c r="CN88" s="299"/>
      <c r="CO88" s="299"/>
      <c r="CP88" s="299"/>
      <c r="CQ88" s="299"/>
      <c r="CR88" s="299"/>
      <c r="CS88" s="299"/>
      <c r="CT88" s="299"/>
      <c r="CU88" s="299"/>
      <c r="CV88" s="299"/>
      <c r="CW88" s="299"/>
      <c r="CX88" s="299"/>
      <c r="CY88" s="299"/>
      <c r="CZ88" s="299"/>
      <c r="DA88" s="299"/>
      <c r="DB88" s="299"/>
      <c r="DC88" s="299"/>
    </row>
    <row r="89" spans="2:107" ht="14.25">
      <c r="B89" s="299"/>
      <c r="C89" s="299"/>
      <c r="E89" s="299"/>
      <c r="X89" s="299"/>
      <c r="Y89" s="299"/>
      <c r="Z89" s="299"/>
      <c r="AA89" s="299"/>
      <c r="AB89" s="299"/>
      <c r="AC89" s="299"/>
      <c r="AD89" s="299"/>
      <c r="AE89" s="299"/>
      <c r="AK89" s="299"/>
      <c r="AL89" s="299"/>
      <c r="AM89" s="299"/>
      <c r="AN89" s="299"/>
      <c r="AO89" s="299"/>
      <c r="AP89" s="299"/>
      <c r="AQ89" s="299"/>
      <c r="AR89" s="299"/>
      <c r="AX89" s="299"/>
      <c r="AY89" s="299"/>
      <c r="AZ89" s="299"/>
      <c r="BA89" s="299"/>
      <c r="BB89" s="299"/>
      <c r="BC89" s="299"/>
      <c r="BD89" s="299"/>
      <c r="BE89" s="299"/>
      <c r="BM89" s="299"/>
      <c r="BN89" s="299"/>
      <c r="BU89" s="299"/>
      <c r="CB89" s="299"/>
      <c r="CJ89" s="299"/>
      <c r="CK89" s="299"/>
      <c r="CL89" s="299"/>
      <c r="CM89" s="299"/>
      <c r="CN89" s="299"/>
      <c r="CO89" s="299"/>
      <c r="CP89" s="299"/>
      <c r="CQ89" s="299"/>
      <c r="CR89" s="299"/>
      <c r="CS89" s="299"/>
      <c r="CT89" s="299"/>
      <c r="CU89" s="299"/>
      <c r="CV89" s="299"/>
      <c r="CW89" s="299"/>
      <c r="CX89" s="299"/>
      <c r="CY89" s="299"/>
      <c r="CZ89" s="299"/>
      <c r="DA89" s="299"/>
      <c r="DB89" s="299"/>
      <c r="DC89" s="299"/>
    </row>
    <row r="90" spans="2:107" ht="14.25">
      <c r="B90" s="299"/>
      <c r="C90" s="299"/>
      <c r="E90" s="299"/>
      <c r="X90" s="299"/>
      <c r="Y90" s="299"/>
      <c r="Z90" s="299"/>
      <c r="AA90" s="299"/>
      <c r="AB90" s="299"/>
      <c r="AC90" s="299"/>
      <c r="AD90" s="299"/>
      <c r="AE90" s="299"/>
      <c r="AK90" s="299"/>
      <c r="AL90" s="299"/>
      <c r="AM90" s="299"/>
      <c r="AN90" s="299"/>
      <c r="AO90" s="299"/>
      <c r="AP90" s="299"/>
      <c r="AQ90" s="299"/>
      <c r="AR90" s="299"/>
      <c r="AX90" s="299"/>
      <c r="AY90" s="299"/>
      <c r="AZ90" s="299"/>
      <c r="BA90" s="299"/>
      <c r="BB90" s="299"/>
      <c r="BC90" s="299"/>
      <c r="BD90" s="299"/>
      <c r="BE90" s="299"/>
      <c r="BM90" s="299"/>
      <c r="BN90" s="299"/>
      <c r="BU90" s="299"/>
      <c r="CB90" s="299"/>
      <c r="CJ90" s="299"/>
      <c r="CK90" s="299"/>
      <c r="CL90" s="299"/>
      <c r="CM90" s="299"/>
      <c r="CN90" s="299"/>
      <c r="CO90" s="299"/>
      <c r="CP90" s="299"/>
      <c r="CQ90" s="299"/>
      <c r="CR90" s="299"/>
      <c r="CS90" s="299"/>
      <c r="CT90" s="299"/>
      <c r="CU90" s="299"/>
      <c r="CV90" s="299"/>
      <c r="CW90" s="299"/>
      <c r="CX90" s="299"/>
      <c r="CY90" s="299"/>
      <c r="CZ90" s="299"/>
      <c r="DA90" s="299"/>
      <c r="DB90" s="299"/>
      <c r="DC90" s="299"/>
    </row>
    <row r="91" spans="2:107" ht="14.25">
      <c r="B91" s="299"/>
      <c r="C91" s="299"/>
      <c r="E91" s="299"/>
      <c r="X91" s="299"/>
      <c r="Y91" s="299"/>
      <c r="Z91" s="299"/>
      <c r="AA91" s="299"/>
      <c r="AB91" s="299"/>
      <c r="AC91" s="299"/>
      <c r="AD91" s="299"/>
      <c r="AE91" s="299"/>
      <c r="AK91" s="299"/>
      <c r="AL91" s="299"/>
      <c r="AM91" s="299"/>
      <c r="AN91" s="299"/>
      <c r="AO91" s="299"/>
      <c r="AP91" s="299"/>
      <c r="AQ91" s="299"/>
      <c r="AR91" s="299"/>
      <c r="AX91" s="299"/>
      <c r="AY91" s="299"/>
      <c r="AZ91" s="299"/>
      <c r="BA91" s="299"/>
      <c r="BB91" s="299"/>
      <c r="BC91" s="299"/>
      <c r="BD91" s="299"/>
      <c r="BE91" s="299"/>
      <c r="BM91" s="299"/>
      <c r="BN91" s="299"/>
      <c r="BU91" s="299"/>
      <c r="CB91" s="299"/>
      <c r="CJ91" s="299"/>
      <c r="CK91" s="299"/>
      <c r="CL91" s="299"/>
      <c r="CM91" s="299"/>
      <c r="CN91" s="299"/>
      <c r="CO91" s="299"/>
      <c r="CP91" s="299"/>
      <c r="CQ91" s="299"/>
      <c r="CR91" s="299"/>
      <c r="CS91" s="299"/>
      <c r="CT91" s="299"/>
      <c r="CU91" s="299"/>
      <c r="CV91" s="299"/>
      <c r="CW91" s="299"/>
      <c r="CX91" s="299"/>
      <c r="CY91" s="299"/>
      <c r="CZ91" s="299"/>
      <c r="DA91" s="299"/>
      <c r="DB91" s="299"/>
      <c r="DC91" s="299"/>
    </row>
    <row r="92" spans="2:107" ht="14.25">
      <c r="B92" s="299"/>
      <c r="C92" s="299"/>
      <c r="E92" s="299"/>
      <c r="X92" s="299"/>
      <c r="Y92" s="299"/>
      <c r="Z92" s="299"/>
      <c r="AA92" s="299"/>
      <c r="AB92" s="299"/>
      <c r="AC92" s="299"/>
      <c r="AD92" s="299"/>
      <c r="AE92" s="299"/>
      <c r="AK92" s="299"/>
      <c r="AL92" s="299"/>
      <c r="AM92" s="299"/>
      <c r="AN92" s="299"/>
      <c r="AO92" s="299"/>
      <c r="AP92" s="299"/>
      <c r="AQ92" s="299"/>
      <c r="AR92" s="299"/>
      <c r="AX92" s="299"/>
      <c r="AY92" s="299"/>
      <c r="AZ92" s="299"/>
      <c r="BA92" s="299"/>
      <c r="BB92" s="299"/>
      <c r="BC92" s="299"/>
      <c r="BD92" s="299"/>
      <c r="BE92" s="299"/>
      <c r="BM92" s="299"/>
      <c r="BN92" s="299"/>
      <c r="BU92" s="299"/>
      <c r="CB92" s="299"/>
      <c r="CJ92" s="299"/>
      <c r="CK92" s="299"/>
      <c r="CL92" s="299"/>
      <c r="CM92" s="299"/>
      <c r="CN92" s="299"/>
      <c r="CO92" s="299"/>
      <c r="CP92" s="299"/>
      <c r="CQ92" s="299"/>
      <c r="CR92" s="299"/>
      <c r="CS92" s="299"/>
      <c r="CT92" s="299"/>
      <c r="CU92" s="299"/>
      <c r="CV92" s="299"/>
      <c r="CW92" s="299"/>
      <c r="CX92" s="299"/>
      <c r="CY92" s="299"/>
      <c r="CZ92" s="299"/>
      <c r="DA92" s="299"/>
      <c r="DB92" s="299"/>
      <c r="DC92" s="299"/>
    </row>
    <row r="93" spans="2:107" ht="14.25">
      <c r="B93" s="299"/>
      <c r="C93" s="299"/>
      <c r="E93" s="299"/>
      <c r="X93" s="299"/>
      <c r="Y93" s="299"/>
      <c r="Z93" s="299"/>
      <c r="AA93" s="299"/>
      <c r="AB93" s="299"/>
      <c r="AC93" s="299"/>
      <c r="AD93" s="299"/>
      <c r="AE93" s="299"/>
      <c r="AK93" s="299"/>
      <c r="AL93" s="299"/>
      <c r="AM93" s="299"/>
      <c r="AN93" s="299"/>
      <c r="AO93" s="299"/>
      <c r="AP93" s="299"/>
      <c r="AQ93" s="299"/>
      <c r="AR93" s="299"/>
      <c r="AX93" s="299"/>
      <c r="AY93" s="299"/>
      <c r="AZ93" s="299"/>
      <c r="BA93" s="299"/>
      <c r="BB93" s="299"/>
      <c r="BC93" s="299"/>
      <c r="BD93" s="299"/>
      <c r="BE93" s="299"/>
      <c r="BM93" s="299"/>
      <c r="BN93" s="299"/>
      <c r="BU93" s="299"/>
      <c r="CB93" s="299"/>
      <c r="CJ93" s="299"/>
      <c r="CK93" s="299"/>
      <c r="CL93" s="299"/>
      <c r="CM93" s="299"/>
      <c r="CN93" s="299"/>
      <c r="CO93" s="299"/>
      <c r="CP93" s="299"/>
      <c r="CQ93" s="299"/>
      <c r="CR93" s="299"/>
      <c r="CS93" s="299"/>
      <c r="CT93" s="299"/>
      <c r="CU93" s="299"/>
      <c r="CV93" s="299"/>
      <c r="CW93" s="299"/>
      <c r="CX93" s="299"/>
      <c r="CY93" s="299"/>
      <c r="CZ93" s="299"/>
      <c r="DA93" s="299"/>
      <c r="DB93" s="299"/>
      <c r="DC93" s="299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0">
    <tabColor rgb="FF0070C0"/>
    <pageSetUpPr fitToPage="1"/>
  </sheetPr>
  <dimension ref="A1:DC7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15.7109375" style="2" bestFit="1" customWidth="1"/>
    <col min="2" max="3" width="5.42578125" style="3" bestFit="1" customWidth="1"/>
    <col min="4" max="4" width="12" style="2" bestFit="1" customWidth="1"/>
    <col min="5" max="5" width="40.5703125" style="15" bestFit="1" customWidth="1"/>
    <col min="6" max="8" width="5.42578125" style="2" bestFit="1" customWidth="1"/>
    <col min="9" max="9" width="12" style="2" bestFit="1" customWidth="1"/>
    <col min="10" max="10" width="12.42578125" style="2" bestFit="1" customWidth="1"/>
    <col min="11" max="11" width="9.7109375" style="359" bestFit="1" customWidth="1"/>
    <col min="12" max="12" width="12" style="2" bestFit="1" customWidth="1"/>
    <col min="13" max="13" width="7.42578125" style="2" bestFit="1" customWidth="1"/>
    <col min="14" max="14" width="11" style="390" bestFit="1" customWidth="1"/>
    <col min="15" max="15" width="9.28515625" style="390" bestFit="1" customWidth="1"/>
    <col min="16" max="16" width="9.140625" style="390" bestFit="1" customWidth="1"/>
    <col min="17" max="17" width="5.42578125" style="390" bestFit="1" customWidth="1"/>
    <col min="18" max="18" width="11" style="390" bestFit="1" customWidth="1"/>
    <col min="19" max="19" width="12.140625" style="2" bestFit="1" customWidth="1"/>
    <col min="20" max="23" width="5.42578125" style="2" bestFit="1" customWidth="1"/>
    <col min="24" max="25" width="11.5703125" style="56" bestFit="1" customWidth="1"/>
    <col min="26" max="26" width="10.5703125" style="389" bestFit="1" customWidth="1"/>
    <col min="27" max="27" width="7.85546875" style="389" bestFit="1" customWidth="1"/>
    <col min="28" max="28" width="9.710937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5" width="5.42578125" style="2" bestFit="1" customWidth="1"/>
    <col min="36" max="36" width="5.42578125" style="2" customWidth="1"/>
    <col min="37" max="37" width="12.42578125" style="56" bestFit="1" customWidth="1"/>
    <col min="38" max="38" width="12" style="56" bestFit="1" customWidth="1"/>
    <col min="39" max="39" width="12.85546875" style="56" bestFit="1" customWidth="1"/>
    <col min="40" max="40" width="11.5703125" style="56" bestFit="1" customWidth="1"/>
    <col min="41" max="41" width="9.7109375" style="56" bestFit="1" customWidth="1"/>
    <col min="42" max="42" width="5.42578125" style="56" bestFit="1" customWidth="1"/>
    <col min="43" max="43" width="12.85546875" style="56" bestFit="1" customWidth="1"/>
    <col min="44" max="44" width="12.140625" style="56" bestFit="1" customWidth="1"/>
    <col min="45" max="48" width="5.42578125" style="2" bestFit="1" customWidth="1"/>
    <col min="49" max="49" width="5.42578125" style="2" customWidth="1"/>
    <col min="50" max="50" width="11.5703125" style="56" bestFit="1" customWidth="1"/>
    <col min="51" max="51" width="12.425781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9.7109375" style="359" bestFit="1" customWidth="1"/>
    <col min="77" max="77" width="5.42578125" style="2" bestFit="1" customWidth="1"/>
    <col min="78" max="78" width="9.7109375" style="359" bestFit="1" customWidth="1"/>
    <col min="79" max="79" width="5.42578125" style="2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9.7109375" style="359" bestFit="1" customWidth="1"/>
    <col min="84" max="85" width="5.42578125" style="2" bestFit="1" customWidth="1"/>
    <col min="86" max="86" width="9.7109375" style="359" bestFit="1" customWidth="1"/>
    <col min="87" max="87" width="5.42578125" style="2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90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92"/>
      <c r="F2" s="27"/>
      <c r="G2" s="28"/>
      <c r="H2" s="28"/>
      <c r="I2" s="43"/>
      <c r="J2" s="43"/>
      <c r="K2" s="293"/>
      <c r="L2" s="49"/>
      <c r="M2" s="49"/>
      <c r="N2" s="327"/>
      <c r="O2" s="327"/>
      <c r="P2" s="327"/>
      <c r="Q2" s="327"/>
      <c r="R2" s="327"/>
      <c r="S2" s="43"/>
      <c r="T2" s="43"/>
      <c r="U2" s="27"/>
      <c r="V2" s="28"/>
      <c r="W2" s="28"/>
      <c r="X2" s="43"/>
      <c r="Y2" s="43"/>
      <c r="Z2" s="327"/>
      <c r="AA2" s="327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93"/>
      <c r="BY2" s="28"/>
      <c r="BZ2" s="293"/>
      <c r="CA2" s="29"/>
      <c r="CB2" s="27"/>
      <c r="CC2" s="28"/>
      <c r="CD2" s="28"/>
      <c r="CE2" s="293"/>
      <c r="CF2" s="28"/>
      <c r="CG2" s="28"/>
      <c r="CH2" s="293"/>
      <c r="CI2" s="29"/>
      <c r="CJ2" s="94"/>
      <c r="CK2" s="71"/>
      <c r="CL2" s="71"/>
      <c r="CM2" s="71"/>
      <c r="CN2" s="29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9"/>
      <c r="O3" s="339"/>
      <c r="P3" s="339"/>
      <c r="Q3" s="339"/>
      <c r="R3" s="339"/>
      <c r="S3" s="338"/>
      <c r="T3" s="338"/>
      <c r="U3" s="336"/>
      <c r="V3" s="545"/>
      <c r="W3" s="545"/>
      <c r="X3" s="338"/>
      <c r="Y3" s="338"/>
      <c r="Z3" s="339"/>
      <c r="AA3" s="339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s="299" customFormat="1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55"/>
      <c r="L4" s="339"/>
      <c r="M4" s="339"/>
      <c r="N4" s="339"/>
      <c r="O4" s="339"/>
      <c r="P4" s="339"/>
      <c r="Q4" s="339"/>
      <c r="R4" s="339"/>
      <c r="S4" s="338"/>
      <c r="T4" s="338"/>
      <c r="U4" s="336"/>
      <c r="V4" s="545"/>
      <c r="W4" s="545"/>
      <c r="X4" s="338"/>
      <c r="Y4" s="338"/>
      <c r="Z4" s="339"/>
      <c r="AA4" s="339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s="299" customFormat="1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293"/>
      <c r="L5" s="327"/>
      <c r="M5" s="327"/>
      <c r="N5" s="327"/>
      <c r="O5" s="327"/>
      <c r="P5" s="327"/>
      <c r="Q5" s="327"/>
      <c r="R5" s="327"/>
      <c r="S5" s="326"/>
      <c r="T5" s="326"/>
      <c r="U5" s="324"/>
      <c r="V5" s="546"/>
      <c r="W5" s="546"/>
      <c r="X5" s="326"/>
      <c r="Y5" s="326"/>
      <c r="Z5" s="327"/>
      <c r="AA5" s="327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s="299" customFormat="1" ht="15.75">
      <c r="A6" s="296"/>
      <c r="B6" s="300"/>
      <c r="C6" s="295"/>
      <c r="D6" s="301"/>
      <c r="E6" s="335"/>
      <c r="F6" s="302"/>
      <c r="G6" s="303"/>
      <c r="H6" s="303"/>
      <c r="I6" s="304"/>
      <c r="J6" s="304"/>
      <c r="K6" s="355"/>
      <c r="L6" s="305"/>
      <c r="M6" s="305"/>
      <c r="N6" s="339"/>
      <c r="O6" s="339"/>
      <c r="P6" s="339"/>
      <c r="Q6" s="339"/>
      <c r="R6" s="339"/>
      <c r="S6" s="304"/>
      <c r="T6" s="304"/>
      <c r="U6" s="302"/>
      <c r="V6" s="303"/>
      <c r="W6" s="303"/>
      <c r="X6" s="304"/>
      <c r="Y6" s="304"/>
      <c r="Z6" s="339"/>
      <c r="AA6" s="339"/>
      <c r="AB6" s="304"/>
      <c r="AC6" s="304"/>
      <c r="AD6" s="304"/>
      <c r="AE6" s="304"/>
      <c r="AF6" s="304"/>
      <c r="AG6" s="302"/>
      <c r="AH6" s="303"/>
      <c r="AI6" s="303"/>
      <c r="AJ6" s="303"/>
      <c r="AK6" s="304"/>
      <c r="AL6" s="304"/>
      <c r="AM6" s="304"/>
      <c r="AN6" s="304"/>
      <c r="AO6" s="304"/>
      <c r="AP6" s="304"/>
      <c r="AQ6" s="304"/>
      <c r="AR6" s="304"/>
      <c r="AS6" s="304"/>
      <c r="AT6" s="302"/>
      <c r="AU6" s="303"/>
      <c r="AV6" s="303"/>
      <c r="AW6" s="303"/>
      <c r="AX6" s="304"/>
      <c r="AY6" s="304"/>
      <c r="AZ6" s="304"/>
      <c r="BA6" s="304"/>
      <c r="BB6" s="304"/>
      <c r="BC6" s="304"/>
      <c r="BD6" s="304"/>
      <c r="BE6" s="304"/>
      <c r="BF6" s="304"/>
      <c r="BG6" s="302"/>
      <c r="BH6" s="303"/>
      <c r="BI6" s="303"/>
      <c r="BJ6" s="303"/>
      <c r="BK6" s="306"/>
      <c r="BL6" s="302"/>
      <c r="BM6" s="303"/>
      <c r="BN6" s="303"/>
      <c r="BO6" s="303"/>
      <c r="BP6" s="303"/>
      <c r="BQ6" s="303"/>
      <c r="BR6" s="303"/>
      <c r="BS6" s="303"/>
      <c r="BT6" s="306"/>
      <c r="BU6" s="302"/>
      <c r="BV6" s="303"/>
      <c r="BW6" s="303"/>
      <c r="BX6" s="355"/>
      <c r="BY6" s="303"/>
      <c r="BZ6" s="355"/>
      <c r="CA6" s="306"/>
      <c r="CB6" s="302"/>
      <c r="CC6" s="303"/>
      <c r="CD6" s="303"/>
      <c r="CE6" s="355"/>
      <c r="CF6" s="303"/>
      <c r="CG6" s="303"/>
      <c r="CH6" s="355"/>
      <c r="CI6" s="306"/>
      <c r="CJ6" s="307"/>
      <c r="CK6" s="308"/>
      <c r="CL6" s="308"/>
      <c r="CM6" s="308"/>
      <c r="CN6" s="306"/>
      <c r="CO6" s="309"/>
      <c r="CP6" s="303"/>
      <c r="CQ6" s="303"/>
      <c r="CR6" s="303"/>
      <c r="CS6" s="306"/>
      <c r="CT6" s="297"/>
      <c r="CU6" s="294"/>
      <c r="CV6" s="294"/>
      <c r="CW6" s="298"/>
      <c r="CX6" s="310"/>
      <c r="CY6" s="336"/>
      <c r="CZ6" s="545"/>
      <c r="DA6" s="545"/>
      <c r="DB6" s="355"/>
      <c r="DC6" s="340"/>
    </row>
    <row r="7" spans="1:107" s="299" customFormat="1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55"/>
      <c r="L7" s="339"/>
      <c r="M7" s="339"/>
      <c r="N7" s="339"/>
      <c r="O7" s="339"/>
      <c r="P7" s="339"/>
      <c r="Q7" s="339"/>
      <c r="R7" s="339"/>
      <c r="S7" s="338"/>
      <c r="T7" s="338"/>
      <c r="U7" s="336"/>
      <c r="V7" s="545"/>
      <c r="W7" s="545"/>
      <c r="X7" s="338"/>
      <c r="Y7" s="338"/>
      <c r="Z7" s="339"/>
      <c r="AA7" s="339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s="299" customFormat="1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293"/>
      <c r="L8" s="327"/>
      <c r="M8" s="327"/>
      <c r="N8" s="327"/>
      <c r="O8" s="327"/>
      <c r="P8" s="327"/>
      <c r="Q8" s="327"/>
      <c r="R8" s="327"/>
      <c r="S8" s="326"/>
      <c r="T8" s="326"/>
      <c r="U8" s="324"/>
      <c r="V8" s="546"/>
      <c r="W8" s="546"/>
      <c r="X8" s="326"/>
      <c r="Y8" s="326"/>
      <c r="Z8" s="327"/>
      <c r="AA8" s="327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s="299" customFormat="1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55"/>
      <c r="L9" s="339"/>
      <c r="M9" s="339"/>
      <c r="N9" s="339"/>
      <c r="O9" s="339"/>
      <c r="P9" s="339"/>
      <c r="Q9" s="339"/>
      <c r="R9" s="339"/>
      <c r="S9" s="338"/>
      <c r="T9" s="338"/>
      <c r="U9" s="336"/>
      <c r="V9" s="545"/>
      <c r="W9" s="545"/>
      <c r="X9" s="338"/>
      <c r="Y9" s="338"/>
      <c r="Z9" s="339"/>
      <c r="AA9" s="339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s="299" customFormat="1" ht="16.5" thickBot="1">
      <c r="A10" s="296"/>
      <c r="B10" s="300"/>
      <c r="C10" s="295"/>
      <c r="D10" s="301"/>
      <c r="E10" s="386"/>
      <c r="F10" s="302"/>
      <c r="G10" s="303"/>
      <c r="H10" s="303"/>
      <c r="I10" s="304"/>
      <c r="J10" s="304"/>
      <c r="K10" s="355"/>
      <c r="L10" s="305"/>
      <c r="M10" s="305"/>
      <c r="N10" s="339"/>
      <c r="O10" s="339"/>
      <c r="P10" s="339"/>
      <c r="Q10" s="339"/>
      <c r="R10" s="339"/>
      <c r="S10" s="304"/>
      <c r="T10" s="304"/>
      <c r="U10" s="302"/>
      <c r="V10" s="303"/>
      <c r="W10" s="303"/>
      <c r="X10" s="304"/>
      <c r="Y10" s="304"/>
      <c r="Z10" s="339"/>
      <c r="AA10" s="339"/>
      <c r="AB10" s="304"/>
      <c r="AC10" s="304"/>
      <c r="AD10" s="304"/>
      <c r="AE10" s="304"/>
      <c r="AF10" s="304"/>
      <c r="AG10" s="302"/>
      <c r="AH10" s="303"/>
      <c r="AI10" s="303"/>
      <c r="AJ10" s="303"/>
      <c r="AK10" s="304"/>
      <c r="AL10" s="304"/>
      <c r="AM10" s="304"/>
      <c r="AN10" s="304"/>
      <c r="AO10" s="304"/>
      <c r="AP10" s="304"/>
      <c r="AQ10" s="304"/>
      <c r="AR10" s="304"/>
      <c r="AS10" s="304"/>
      <c r="AT10" s="302"/>
      <c r="AU10" s="303"/>
      <c r="AV10" s="303"/>
      <c r="AW10" s="303"/>
      <c r="AX10" s="304"/>
      <c r="AY10" s="304"/>
      <c r="AZ10" s="304"/>
      <c r="BA10" s="304"/>
      <c r="BB10" s="304"/>
      <c r="BC10" s="304"/>
      <c r="BD10" s="304"/>
      <c r="BE10" s="304"/>
      <c r="BF10" s="304"/>
      <c r="BG10" s="302"/>
      <c r="BH10" s="303"/>
      <c r="BI10" s="303"/>
      <c r="BJ10" s="303"/>
      <c r="BK10" s="306"/>
      <c r="BL10" s="302"/>
      <c r="BM10" s="303"/>
      <c r="BN10" s="303"/>
      <c r="BO10" s="303"/>
      <c r="BP10" s="303"/>
      <c r="BQ10" s="303"/>
      <c r="BR10" s="303"/>
      <c r="BS10" s="303"/>
      <c r="BT10" s="306"/>
      <c r="BU10" s="302"/>
      <c r="BV10" s="303"/>
      <c r="BW10" s="303"/>
      <c r="BX10" s="355"/>
      <c r="BY10" s="303"/>
      <c r="BZ10" s="355"/>
      <c r="CA10" s="306"/>
      <c r="CB10" s="302"/>
      <c r="CC10" s="303"/>
      <c r="CD10" s="303"/>
      <c r="CE10" s="355"/>
      <c r="CF10" s="303"/>
      <c r="CG10" s="303"/>
      <c r="CH10" s="355"/>
      <c r="CI10" s="306"/>
      <c r="CJ10" s="307"/>
      <c r="CK10" s="308"/>
      <c r="CL10" s="308"/>
      <c r="CM10" s="308"/>
      <c r="CN10" s="306"/>
      <c r="CO10" s="309"/>
      <c r="CP10" s="303"/>
      <c r="CQ10" s="303"/>
      <c r="CR10" s="303"/>
      <c r="CS10" s="306"/>
      <c r="CT10" s="297"/>
      <c r="CU10" s="294"/>
      <c r="CV10" s="294"/>
      <c r="CW10" s="298"/>
      <c r="CX10" s="310"/>
      <c r="CY10" s="336"/>
      <c r="CZ10" s="545"/>
      <c r="DA10" s="545"/>
      <c r="DB10" s="355"/>
      <c r="DC10" s="340"/>
    </row>
    <row r="11" spans="1:107" s="299" customFormat="1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293"/>
      <c r="L11" s="327"/>
      <c r="M11" s="327"/>
      <c r="N11" s="327"/>
      <c r="O11" s="327"/>
      <c r="P11" s="327"/>
      <c r="Q11" s="327"/>
      <c r="R11" s="327"/>
      <c r="S11" s="326"/>
      <c r="T11" s="326"/>
      <c r="U11" s="324"/>
      <c r="V11" s="546"/>
      <c r="W11" s="546"/>
      <c r="X11" s="326"/>
      <c r="Y11" s="326"/>
      <c r="Z11" s="327"/>
      <c r="AA11" s="327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s="299" customFormat="1" ht="15.75">
      <c r="A12" s="296"/>
      <c r="B12" s="300"/>
      <c r="C12" s="295"/>
      <c r="D12" s="301"/>
      <c r="E12" s="335"/>
      <c r="F12" s="302"/>
      <c r="G12" s="303"/>
      <c r="H12" s="303"/>
      <c r="I12" s="304"/>
      <c r="J12" s="304"/>
      <c r="K12" s="355"/>
      <c r="L12" s="305"/>
      <c r="M12" s="305"/>
      <c r="N12" s="339"/>
      <c r="O12" s="339"/>
      <c r="P12" s="339"/>
      <c r="Q12" s="339"/>
      <c r="R12" s="339"/>
      <c r="S12" s="304"/>
      <c r="T12" s="304"/>
      <c r="U12" s="302"/>
      <c r="V12" s="303"/>
      <c r="W12" s="303"/>
      <c r="X12" s="304"/>
      <c r="Y12" s="304"/>
      <c r="Z12" s="339"/>
      <c r="AA12" s="339"/>
      <c r="AB12" s="304"/>
      <c r="AC12" s="304"/>
      <c r="AD12" s="304"/>
      <c r="AE12" s="304"/>
      <c r="AF12" s="304"/>
      <c r="AG12" s="302"/>
      <c r="AH12" s="303"/>
      <c r="AI12" s="303"/>
      <c r="AJ12" s="303"/>
      <c r="AK12" s="304"/>
      <c r="AL12" s="304"/>
      <c r="AM12" s="304"/>
      <c r="AN12" s="304"/>
      <c r="AO12" s="304"/>
      <c r="AP12" s="304"/>
      <c r="AQ12" s="304"/>
      <c r="AR12" s="304"/>
      <c r="AS12" s="304"/>
      <c r="AT12" s="302"/>
      <c r="AU12" s="303"/>
      <c r="AV12" s="303"/>
      <c r="AW12" s="303"/>
      <c r="AX12" s="304"/>
      <c r="AY12" s="304"/>
      <c r="AZ12" s="304"/>
      <c r="BA12" s="304"/>
      <c r="BB12" s="304"/>
      <c r="BC12" s="304"/>
      <c r="BD12" s="304"/>
      <c r="BE12" s="304"/>
      <c r="BF12" s="304"/>
      <c r="BG12" s="302"/>
      <c r="BH12" s="303"/>
      <c r="BI12" s="303"/>
      <c r="BJ12" s="303"/>
      <c r="BK12" s="306"/>
      <c r="BL12" s="302"/>
      <c r="BM12" s="303"/>
      <c r="BN12" s="303"/>
      <c r="BO12" s="303"/>
      <c r="BP12" s="303"/>
      <c r="BQ12" s="303"/>
      <c r="BR12" s="303"/>
      <c r="BS12" s="303"/>
      <c r="BT12" s="306"/>
      <c r="BU12" s="302"/>
      <c r="BV12" s="303"/>
      <c r="BW12" s="303"/>
      <c r="BX12" s="355"/>
      <c r="BY12" s="303"/>
      <c r="BZ12" s="355"/>
      <c r="CA12" s="306"/>
      <c r="CB12" s="302"/>
      <c r="CC12" s="303"/>
      <c r="CD12" s="303"/>
      <c r="CE12" s="355"/>
      <c r="CF12" s="303"/>
      <c r="CG12" s="303"/>
      <c r="CH12" s="355"/>
      <c r="CI12" s="306"/>
      <c r="CJ12" s="307"/>
      <c r="CK12" s="308"/>
      <c r="CL12" s="308"/>
      <c r="CM12" s="308"/>
      <c r="CN12" s="306"/>
      <c r="CO12" s="309"/>
      <c r="CP12" s="303"/>
      <c r="CQ12" s="303"/>
      <c r="CR12" s="303"/>
      <c r="CS12" s="306"/>
      <c r="CT12" s="297"/>
      <c r="CU12" s="294"/>
      <c r="CV12" s="294"/>
      <c r="CW12" s="298"/>
      <c r="CX12" s="310"/>
      <c r="CY12" s="336"/>
      <c r="CZ12" s="545"/>
      <c r="DA12" s="545"/>
      <c r="DB12" s="355"/>
      <c r="DC12" s="340"/>
    </row>
    <row r="13" spans="1:107" s="299" customFormat="1" ht="16.5" thickBot="1">
      <c r="A13" s="63"/>
      <c r="B13" s="64"/>
      <c r="C13" s="65"/>
      <c r="D13" s="66"/>
      <c r="E13" s="386"/>
      <c r="F13" s="32"/>
      <c r="G13" s="33"/>
      <c r="H13" s="33"/>
      <c r="I13" s="45"/>
      <c r="J13" s="45"/>
      <c r="K13" s="357"/>
      <c r="L13" s="51"/>
      <c r="M13" s="51"/>
      <c r="N13" s="51"/>
      <c r="O13" s="51"/>
      <c r="P13" s="51"/>
      <c r="Q13" s="51"/>
      <c r="R13" s="51"/>
      <c r="S13" s="45"/>
      <c r="T13" s="45"/>
      <c r="U13" s="32"/>
      <c r="V13" s="33"/>
      <c r="W13" s="33"/>
      <c r="X13" s="45"/>
      <c r="Y13" s="45"/>
      <c r="Z13" s="51"/>
      <c r="AA13" s="51"/>
      <c r="AB13" s="45"/>
      <c r="AC13" s="45"/>
      <c r="AD13" s="45"/>
      <c r="AE13" s="45"/>
      <c r="AF13" s="45"/>
      <c r="AG13" s="32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2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2"/>
      <c r="BH13" s="33"/>
      <c r="BI13" s="33"/>
      <c r="BJ13" s="33"/>
      <c r="BK13" s="34"/>
      <c r="BL13" s="32"/>
      <c r="BM13" s="33"/>
      <c r="BN13" s="33"/>
      <c r="BO13" s="33"/>
      <c r="BP13" s="33"/>
      <c r="BQ13" s="33"/>
      <c r="BR13" s="33"/>
      <c r="BS13" s="33"/>
      <c r="BT13" s="34"/>
      <c r="BU13" s="32"/>
      <c r="BV13" s="33"/>
      <c r="BW13" s="33"/>
      <c r="BX13" s="357"/>
      <c r="BY13" s="33"/>
      <c r="BZ13" s="357"/>
      <c r="CA13" s="34"/>
      <c r="CB13" s="32"/>
      <c r="CC13" s="33"/>
      <c r="CD13" s="33"/>
      <c r="CE13" s="357"/>
      <c r="CF13" s="33"/>
      <c r="CG13" s="33"/>
      <c r="CH13" s="357"/>
      <c r="CI13" s="34"/>
      <c r="CJ13" s="96"/>
      <c r="CK13" s="73"/>
      <c r="CL13" s="73"/>
      <c r="CM13" s="73"/>
      <c r="CN13" s="34"/>
      <c r="CO13" s="83"/>
      <c r="CP13" s="33"/>
      <c r="CQ13" s="33"/>
      <c r="CR13" s="33"/>
      <c r="CS13" s="34"/>
      <c r="CT13" s="84"/>
      <c r="CU13" s="97"/>
      <c r="CV13" s="97"/>
      <c r="CW13" s="86"/>
      <c r="CX13" s="100"/>
      <c r="CY13" s="32"/>
      <c r="CZ13" s="33"/>
      <c r="DA13" s="33"/>
      <c r="DB13" s="357"/>
      <c r="DC13" s="34"/>
    </row>
    <row r="17" spans="2:103">
      <c r="B17" s="2"/>
      <c r="C17" s="2"/>
      <c r="E17" s="2"/>
      <c r="X17" s="2"/>
      <c r="Y17" s="2"/>
      <c r="Z17" s="390"/>
      <c r="AA17" s="390"/>
      <c r="AB17" s="2"/>
      <c r="AC17" s="2"/>
      <c r="AD17" s="2"/>
      <c r="AE17" s="2"/>
      <c r="AK17" s="2"/>
      <c r="AL17" s="2"/>
      <c r="AM17" s="2"/>
      <c r="AN17" s="2"/>
      <c r="AO17" s="2"/>
      <c r="AP17" s="2"/>
      <c r="AQ17" s="2"/>
      <c r="AR17" s="2"/>
      <c r="AX17" s="2"/>
      <c r="AY17" s="2"/>
      <c r="AZ17" s="2"/>
      <c r="BA17" s="2"/>
      <c r="BB17" s="2"/>
      <c r="BC17" s="2"/>
      <c r="BD17" s="2"/>
      <c r="BE17" s="2"/>
      <c r="BM17" s="2"/>
      <c r="BN17" s="2"/>
      <c r="BU17" s="2"/>
      <c r="CB17" s="2"/>
      <c r="CJ17" s="2"/>
      <c r="CK17" s="2"/>
      <c r="CL17" s="2"/>
      <c r="CM17" s="2"/>
      <c r="CN17" s="2"/>
      <c r="CO17" s="2"/>
      <c r="CP17" s="2"/>
      <c r="CQ17" s="2"/>
      <c r="CY17" s="299"/>
    </row>
    <row r="18" spans="2:103">
      <c r="B18" s="2"/>
      <c r="C18" s="2"/>
      <c r="E18" s="2"/>
      <c r="X18" s="2"/>
      <c r="Y18" s="2"/>
      <c r="Z18" s="390"/>
      <c r="AA18" s="390"/>
      <c r="AB18" s="2"/>
      <c r="AC18" s="2"/>
      <c r="AD18" s="2"/>
      <c r="AE18" s="2"/>
      <c r="AK18" s="2"/>
      <c r="AL18" s="2"/>
      <c r="AM18" s="2"/>
      <c r="AN18" s="2"/>
      <c r="AO18" s="2"/>
      <c r="AP18" s="2"/>
      <c r="AQ18" s="2"/>
      <c r="AR18" s="2"/>
      <c r="AX18" s="2"/>
      <c r="AY18" s="2"/>
      <c r="AZ18" s="2"/>
      <c r="BA18" s="2"/>
      <c r="BB18" s="2"/>
      <c r="BC18" s="2"/>
      <c r="BD18" s="2"/>
      <c r="BE18" s="2"/>
      <c r="BM18" s="2"/>
      <c r="BN18" s="2"/>
      <c r="BU18" s="2"/>
      <c r="CB18" s="2"/>
      <c r="CJ18" s="2"/>
      <c r="CK18" s="2"/>
      <c r="CL18" s="2"/>
      <c r="CM18" s="2"/>
      <c r="CN18" s="2"/>
      <c r="CO18" s="2"/>
      <c r="CP18" s="2"/>
      <c r="CQ18" s="2"/>
      <c r="CY18" s="299"/>
    </row>
    <row r="19" spans="2:103">
      <c r="B19" s="2"/>
      <c r="C19" s="2"/>
      <c r="E19" s="2"/>
      <c r="X19" s="2"/>
      <c r="Y19" s="2"/>
      <c r="Z19" s="390"/>
      <c r="AA19" s="390"/>
      <c r="AB19" s="2"/>
      <c r="AC19" s="2"/>
      <c r="AD19" s="2"/>
      <c r="AE19" s="2"/>
      <c r="AK19" s="2"/>
      <c r="AL19" s="2"/>
      <c r="AM19" s="2"/>
      <c r="AN19" s="2"/>
      <c r="AO19" s="2"/>
      <c r="AP19" s="2"/>
      <c r="AQ19" s="2"/>
      <c r="AR19" s="2"/>
      <c r="AX19" s="2"/>
      <c r="AY19" s="2"/>
      <c r="AZ19" s="2"/>
      <c r="BA19" s="2"/>
      <c r="BB19" s="2"/>
      <c r="BC19" s="2"/>
      <c r="BD19" s="2"/>
      <c r="BE19" s="2"/>
      <c r="BM19" s="2"/>
      <c r="BN19" s="2"/>
      <c r="BU19" s="2"/>
      <c r="CB19" s="2"/>
      <c r="CJ19" s="2"/>
      <c r="CK19" s="2"/>
      <c r="CL19" s="2"/>
      <c r="CM19" s="2"/>
      <c r="CN19" s="2"/>
      <c r="CO19" s="2"/>
      <c r="CP19" s="2"/>
      <c r="CQ19" s="2"/>
      <c r="CY19" s="299"/>
    </row>
    <row r="20" spans="2:103">
      <c r="B20" s="2"/>
      <c r="C20" s="2"/>
      <c r="E20" s="2"/>
      <c r="X20" s="2"/>
      <c r="Y20" s="2"/>
      <c r="Z20" s="390"/>
      <c r="AA20" s="390"/>
      <c r="AB20" s="2"/>
      <c r="AC20" s="2"/>
      <c r="AD20" s="2"/>
      <c r="AE20" s="2"/>
      <c r="AK20" s="2"/>
      <c r="AL20" s="2"/>
      <c r="AM20" s="2"/>
      <c r="AN20" s="2"/>
      <c r="AO20" s="2"/>
      <c r="AP20" s="2"/>
      <c r="AQ20" s="2"/>
      <c r="AR20" s="2"/>
      <c r="AX20" s="2"/>
      <c r="AY20" s="2"/>
      <c r="AZ20" s="2"/>
      <c r="BA20" s="2"/>
      <c r="BB20" s="2"/>
      <c r="BC20" s="2"/>
      <c r="BD20" s="2"/>
      <c r="BE20" s="2"/>
      <c r="BM20" s="2"/>
      <c r="BN20" s="2"/>
      <c r="BU20" s="2"/>
      <c r="CB20" s="2"/>
      <c r="CJ20" s="2"/>
      <c r="CK20" s="2"/>
      <c r="CL20" s="2"/>
      <c r="CM20" s="2"/>
      <c r="CN20" s="2"/>
      <c r="CO20" s="2"/>
      <c r="CP20" s="2"/>
      <c r="CQ20" s="2"/>
      <c r="CY20" s="299"/>
    </row>
    <row r="21" spans="2:103">
      <c r="B21" s="2"/>
      <c r="C21" s="2"/>
      <c r="E21" s="2"/>
      <c r="X21" s="2"/>
      <c r="Y21" s="2"/>
      <c r="Z21" s="390"/>
      <c r="AA21" s="390"/>
      <c r="AB21" s="2"/>
      <c r="AC21" s="2"/>
      <c r="AD21" s="2"/>
      <c r="AE21" s="2"/>
      <c r="AK21" s="2"/>
      <c r="AL21" s="2"/>
      <c r="AM21" s="2"/>
      <c r="AN21" s="2"/>
      <c r="AO21" s="2"/>
      <c r="AP21" s="2"/>
      <c r="AQ21" s="2"/>
      <c r="AR21" s="2"/>
      <c r="AX21" s="2"/>
      <c r="AY21" s="2"/>
      <c r="AZ21" s="2"/>
      <c r="BA21" s="2"/>
      <c r="BB21" s="2"/>
      <c r="BC21" s="2"/>
      <c r="BD21" s="2"/>
      <c r="BE21" s="2"/>
      <c r="BM21" s="2"/>
      <c r="BN21" s="2"/>
      <c r="BU21" s="2"/>
      <c r="CB21" s="2"/>
      <c r="CJ21" s="2"/>
      <c r="CK21" s="2"/>
      <c r="CL21" s="2"/>
      <c r="CM21" s="2"/>
      <c r="CN21" s="2"/>
      <c r="CO21" s="2"/>
      <c r="CP21" s="2"/>
      <c r="CQ21" s="2"/>
      <c r="CY21" s="299"/>
    </row>
    <row r="22" spans="2:103">
      <c r="B22" s="2"/>
      <c r="C22" s="2"/>
      <c r="E22" s="2"/>
      <c r="X22" s="2"/>
      <c r="Y22" s="2"/>
      <c r="Z22" s="390"/>
      <c r="AA22" s="390"/>
      <c r="AB22" s="2"/>
      <c r="AC22" s="2"/>
      <c r="AD22" s="2"/>
      <c r="AE22" s="2"/>
      <c r="AK22" s="2"/>
      <c r="AL22" s="2"/>
      <c r="AM22" s="2"/>
      <c r="AN22" s="2"/>
      <c r="AO22" s="2"/>
      <c r="AP22" s="2"/>
      <c r="AQ22" s="2"/>
      <c r="AR22" s="2"/>
      <c r="AX22" s="2"/>
      <c r="AY22" s="2"/>
      <c r="AZ22" s="2"/>
      <c r="BA22" s="2"/>
      <c r="BB22" s="2"/>
      <c r="BC22" s="2"/>
      <c r="BD22" s="2"/>
      <c r="BE22" s="2"/>
      <c r="BM22" s="2"/>
      <c r="BN22" s="2"/>
      <c r="BU22" s="2"/>
      <c r="CB22" s="2"/>
      <c r="CJ22" s="2"/>
      <c r="CK22" s="2"/>
      <c r="CL22" s="2"/>
      <c r="CM22" s="2"/>
      <c r="CN22" s="2"/>
      <c r="CO22" s="2"/>
      <c r="CP22" s="2"/>
      <c r="CQ22" s="2"/>
      <c r="CY22" s="299"/>
    </row>
    <row r="23" spans="2:103">
      <c r="B23" s="2"/>
      <c r="C23" s="2"/>
      <c r="E23" s="2"/>
      <c r="X23" s="2"/>
      <c r="Y23" s="2"/>
      <c r="Z23" s="390"/>
      <c r="AA23" s="390"/>
      <c r="AB23" s="2"/>
      <c r="AC23" s="2"/>
      <c r="AD23" s="2"/>
      <c r="AE23" s="2"/>
      <c r="AK23" s="2"/>
      <c r="AL23" s="2"/>
      <c r="AM23" s="2"/>
      <c r="AN23" s="2"/>
      <c r="AO23" s="2"/>
      <c r="AP23" s="2"/>
      <c r="AQ23" s="2"/>
      <c r="AR23" s="2"/>
      <c r="AX23" s="2"/>
      <c r="AY23" s="2"/>
      <c r="AZ23" s="2"/>
      <c r="BA23" s="2"/>
      <c r="BB23" s="2"/>
      <c r="BC23" s="2"/>
      <c r="BD23" s="2"/>
      <c r="BE23" s="2"/>
      <c r="BM23" s="2"/>
      <c r="BN23" s="2"/>
      <c r="BU23" s="2"/>
      <c r="CB23" s="2"/>
      <c r="CJ23" s="2"/>
      <c r="CK23" s="2"/>
      <c r="CL23" s="2"/>
      <c r="CM23" s="2"/>
      <c r="CN23" s="2"/>
      <c r="CO23" s="2"/>
      <c r="CP23" s="2"/>
      <c r="CQ23" s="2"/>
      <c r="CY23" s="299"/>
    </row>
    <row r="24" spans="2:103">
      <c r="B24" s="2"/>
      <c r="C24" s="2"/>
      <c r="E24" s="2"/>
      <c r="X24" s="2"/>
      <c r="Y24" s="2"/>
      <c r="Z24" s="390"/>
      <c r="AA24" s="390"/>
      <c r="AB24" s="2"/>
      <c r="AC24" s="2"/>
      <c r="AD24" s="2"/>
      <c r="AE24" s="2"/>
      <c r="AK24" s="2"/>
      <c r="AL24" s="2"/>
      <c r="AM24" s="2"/>
      <c r="AN24" s="2"/>
      <c r="AO24" s="2"/>
      <c r="AP24" s="2"/>
      <c r="AQ24" s="2"/>
      <c r="AR24" s="2"/>
      <c r="AX24" s="2"/>
      <c r="AY24" s="2"/>
      <c r="AZ24" s="2"/>
      <c r="BA24" s="2"/>
      <c r="BB24" s="2"/>
      <c r="BC24" s="2"/>
      <c r="BD24" s="2"/>
      <c r="BE24" s="2"/>
      <c r="BM24" s="2"/>
      <c r="BN24" s="2"/>
      <c r="BU24" s="2"/>
      <c r="CB24" s="2"/>
      <c r="CJ24" s="2"/>
      <c r="CK24" s="2"/>
      <c r="CL24" s="2"/>
      <c r="CM24" s="2"/>
      <c r="CN24" s="2"/>
      <c r="CO24" s="2"/>
      <c r="CP24" s="2"/>
      <c r="CQ24" s="2"/>
      <c r="CY24" s="299"/>
    </row>
    <row r="25" spans="2:103">
      <c r="B25" s="2"/>
      <c r="C25" s="2"/>
      <c r="E25" s="2"/>
      <c r="X25" s="2"/>
      <c r="Y25" s="2"/>
      <c r="Z25" s="390"/>
      <c r="AA25" s="390"/>
      <c r="AB25" s="2"/>
      <c r="AC25" s="2"/>
      <c r="AD25" s="2"/>
      <c r="AE25" s="2"/>
      <c r="AK25" s="2"/>
      <c r="AL25" s="2"/>
      <c r="AM25" s="2"/>
      <c r="AN25" s="2"/>
      <c r="AO25" s="2"/>
      <c r="AP25" s="2"/>
      <c r="AQ25" s="2"/>
      <c r="AR25" s="2"/>
      <c r="AX25" s="2"/>
      <c r="AY25" s="2"/>
      <c r="AZ25" s="2"/>
      <c r="BA25" s="2"/>
      <c r="BB25" s="2"/>
      <c r="BC25" s="2"/>
      <c r="BD25" s="2"/>
      <c r="BE25" s="2"/>
      <c r="BM25" s="2"/>
      <c r="BN25" s="2"/>
      <c r="BU25" s="2"/>
      <c r="CB25" s="2"/>
      <c r="CJ25" s="2"/>
      <c r="CK25" s="2"/>
      <c r="CL25" s="2"/>
      <c r="CM25" s="2"/>
      <c r="CN25" s="2"/>
      <c r="CO25" s="2"/>
      <c r="CP25" s="2"/>
      <c r="CQ25" s="2"/>
      <c r="CY25" s="299"/>
    </row>
    <row r="26" spans="2:103">
      <c r="B26" s="2"/>
      <c r="C26" s="2"/>
      <c r="E26" s="2"/>
      <c r="X26" s="2"/>
      <c r="Y26" s="2"/>
      <c r="Z26" s="390"/>
      <c r="AA26" s="390"/>
      <c r="AB26" s="2"/>
      <c r="AC26" s="2"/>
      <c r="AD26" s="2"/>
      <c r="AE26" s="2"/>
      <c r="AK26" s="2"/>
      <c r="AL26" s="2"/>
      <c r="AM26" s="2"/>
      <c r="AN26" s="2"/>
      <c r="AO26" s="2"/>
      <c r="AP26" s="2"/>
      <c r="AQ26" s="2"/>
      <c r="AR26" s="2"/>
      <c r="AX26" s="2"/>
      <c r="AY26" s="2"/>
      <c r="AZ26" s="2"/>
      <c r="BA26" s="2"/>
      <c r="BB26" s="2"/>
      <c r="BC26" s="2"/>
      <c r="BD26" s="2"/>
      <c r="BE26" s="2"/>
      <c r="BM26" s="2"/>
      <c r="BN26" s="2"/>
      <c r="BU26" s="2"/>
      <c r="CB26" s="2"/>
      <c r="CJ26" s="2"/>
      <c r="CK26" s="2"/>
      <c r="CL26" s="2"/>
      <c r="CM26" s="2"/>
      <c r="CN26" s="2"/>
      <c r="CO26" s="2"/>
      <c r="CP26" s="2"/>
      <c r="CQ26" s="2"/>
      <c r="CY26" s="299"/>
    </row>
    <row r="27" spans="2:103">
      <c r="B27" s="2"/>
      <c r="C27" s="2"/>
      <c r="E27" s="2"/>
      <c r="X27" s="2"/>
      <c r="Y27" s="2"/>
      <c r="Z27" s="390"/>
      <c r="AA27" s="390"/>
      <c r="AB27" s="2"/>
      <c r="AC27" s="2"/>
      <c r="AD27" s="2"/>
      <c r="AE27" s="2"/>
      <c r="AK27" s="2"/>
      <c r="AL27" s="2"/>
      <c r="AM27" s="2"/>
      <c r="AN27" s="2"/>
      <c r="AO27" s="2"/>
      <c r="AP27" s="2"/>
      <c r="AQ27" s="2"/>
      <c r="AR27" s="2"/>
      <c r="AX27" s="2"/>
      <c r="AY27" s="2"/>
      <c r="AZ27" s="2"/>
      <c r="BA27" s="2"/>
      <c r="BB27" s="2"/>
      <c r="BC27" s="2"/>
      <c r="BD27" s="2"/>
      <c r="BE27" s="2"/>
      <c r="BM27" s="2"/>
      <c r="BN27" s="2"/>
      <c r="BU27" s="2"/>
      <c r="CB27" s="2"/>
      <c r="CJ27" s="2"/>
      <c r="CK27" s="2"/>
      <c r="CL27" s="2"/>
      <c r="CM27" s="2"/>
      <c r="CN27" s="2"/>
      <c r="CO27" s="2"/>
      <c r="CP27" s="2"/>
      <c r="CQ27" s="2"/>
      <c r="CY27" s="299"/>
    </row>
    <row r="28" spans="2:103">
      <c r="B28" s="2"/>
      <c r="C28" s="2"/>
      <c r="E28" s="2"/>
      <c r="X28" s="2"/>
      <c r="Y28" s="2"/>
      <c r="Z28" s="390"/>
      <c r="AA28" s="390"/>
      <c r="AB28" s="2"/>
      <c r="AC28" s="2"/>
      <c r="AD28" s="2"/>
      <c r="AE28" s="2"/>
      <c r="AK28" s="2"/>
      <c r="AL28" s="2"/>
      <c r="AM28" s="2"/>
      <c r="AN28" s="2"/>
      <c r="AO28" s="2"/>
      <c r="AP28" s="2"/>
      <c r="AQ28" s="2"/>
      <c r="AR28" s="2"/>
      <c r="AX28" s="2"/>
      <c r="AY28" s="2"/>
      <c r="AZ28" s="2"/>
      <c r="BA28" s="2"/>
      <c r="BB28" s="2"/>
      <c r="BC28" s="2"/>
      <c r="BD28" s="2"/>
      <c r="BE28" s="2"/>
      <c r="BM28" s="2"/>
      <c r="BN28" s="2"/>
      <c r="BU28" s="2"/>
      <c r="CB28" s="2"/>
      <c r="CJ28" s="2"/>
      <c r="CK28" s="2"/>
      <c r="CL28" s="2"/>
      <c r="CM28" s="2"/>
      <c r="CN28" s="2"/>
      <c r="CO28" s="2"/>
      <c r="CP28" s="2"/>
      <c r="CQ28" s="2"/>
      <c r="CY28" s="299"/>
    </row>
    <row r="29" spans="2:103">
      <c r="B29" s="2"/>
      <c r="C29" s="2"/>
      <c r="E29" s="2"/>
      <c r="X29" s="2"/>
      <c r="Y29" s="2"/>
      <c r="Z29" s="390"/>
      <c r="AA29" s="390"/>
      <c r="AB29" s="2"/>
      <c r="AC29" s="2"/>
      <c r="AD29" s="2"/>
      <c r="AE29" s="2"/>
      <c r="AK29" s="2"/>
      <c r="AL29" s="2"/>
      <c r="AM29" s="2"/>
      <c r="AN29" s="2"/>
      <c r="AO29" s="2"/>
      <c r="AP29" s="2"/>
      <c r="AQ29" s="2"/>
      <c r="AR29" s="2"/>
      <c r="AX29" s="2"/>
      <c r="AY29" s="2"/>
      <c r="AZ29" s="2"/>
      <c r="BA29" s="2"/>
      <c r="BB29" s="2"/>
      <c r="BC29" s="2"/>
      <c r="BD29" s="2"/>
      <c r="BE29" s="2"/>
      <c r="BM29" s="2"/>
      <c r="BN29" s="2"/>
      <c r="BU29" s="2"/>
      <c r="CB29" s="2"/>
      <c r="CJ29" s="2"/>
      <c r="CK29" s="2"/>
      <c r="CL29" s="2"/>
      <c r="CM29" s="2"/>
      <c r="CN29" s="2"/>
      <c r="CO29" s="2"/>
      <c r="CP29" s="2"/>
      <c r="CQ29" s="2"/>
      <c r="CY29" s="299"/>
    </row>
    <row r="30" spans="2:103">
      <c r="B30" s="2"/>
      <c r="C30" s="2"/>
      <c r="E30" s="2"/>
      <c r="X30" s="2"/>
      <c r="Y30" s="2"/>
      <c r="Z30" s="390"/>
      <c r="AA30" s="390"/>
      <c r="AB30" s="2"/>
      <c r="AC30" s="2"/>
      <c r="AD30" s="2"/>
      <c r="AE30" s="2"/>
      <c r="AK30" s="2"/>
      <c r="AL30" s="2"/>
      <c r="AM30" s="2"/>
      <c r="AN30" s="2"/>
      <c r="AO30" s="2"/>
      <c r="AP30" s="2"/>
      <c r="AQ30" s="2"/>
      <c r="AR30" s="2"/>
      <c r="AX30" s="2"/>
      <c r="AY30" s="2"/>
      <c r="AZ30" s="2"/>
      <c r="BA30" s="2"/>
      <c r="BB30" s="2"/>
      <c r="BC30" s="2"/>
      <c r="BD30" s="2"/>
      <c r="BE30" s="2"/>
      <c r="BM30" s="2"/>
      <c r="BN30" s="2"/>
      <c r="BU30" s="2"/>
      <c r="CB30" s="2"/>
      <c r="CJ30" s="2"/>
      <c r="CK30" s="2"/>
      <c r="CL30" s="2"/>
      <c r="CM30" s="2"/>
      <c r="CN30" s="2"/>
      <c r="CO30" s="2"/>
      <c r="CP30" s="2"/>
      <c r="CQ30" s="2"/>
      <c r="CY30" s="299"/>
    </row>
    <row r="31" spans="2:103">
      <c r="B31" s="2"/>
      <c r="C31" s="2"/>
      <c r="E31" s="2"/>
      <c r="X31" s="2"/>
      <c r="Y31" s="2"/>
      <c r="Z31" s="390"/>
      <c r="AA31" s="390"/>
      <c r="AB31" s="2"/>
      <c r="AC31" s="2"/>
      <c r="AD31" s="2"/>
      <c r="AE31" s="2"/>
      <c r="AK31" s="2"/>
      <c r="AL31" s="2"/>
      <c r="AM31" s="2"/>
      <c r="AN31" s="2"/>
      <c r="AO31" s="2"/>
      <c r="AP31" s="2"/>
      <c r="AQ31" s="2"/>
      <c r="AR31" s="2"/>
      <c r="AX31" s="2"/>
      <c r="AY31" s="2"/>
      <c r="AZ31" s="2"/>
      <c r="BA31" s="2"/>
      <c r="BB31" s="2"/>
      <c r="BC31" s="2"/>
      <c r="BD31" s="2"/>
      <c r="BE31" s="2"/>
      <c r="BM31" s="2"/>
      <c r="BN31" s="2"/>
      <c r="BU31" s="2"/>
      <c r="CB31" s="2"/>
      <c r="CJ31" s="2"/>
      <c r="CK31" s="2"/>
      <c r="CL31" s="2"/>
      <c r="CM31" s="2"/>
      <c r="CN31" s="2"/>
      <c r="CO31" s="2"/>
      <c r="CP31" s="2"/>
      <c r="CQ31" s="2"/>
      <c r="CY31" s="299"/>
    </row>
    <row r="32" spans="2:103">
      <c r="B32" s="2"/>
      <c r="C32" s="2"/>
      <c r="E32" s="2"/>
      <c r="X32" s="2"/>
      <c r="Y32" s="2"/>
      <c r="Z32" s="390"/>
      <c r="AA32" s="390"/>
      <c r="AB32" s="2"/>
      <c r="AC32" s="2"/>
      <c r="AD32" s="2"/>
      <c r="AE32" s="2"/>
      <c r="AK32" s="2"/>
      <c r="AL32" s="2"/>
      <c r="AM32" s="2"/>
      <c r="AN32" s="2"/>
      <c r="AO32" s="2"/>
      <c r="AP32" s="2"/>
      <c r="AQ32" s="2"/>
      <c r="AR32" s="2"/>
      <c r="AX32" s="2"/>
      <c r="AY32" s="2"/>
      <c r="AZ32" s="2"/>
      <c r="BA32" s="2"/>
      <c r="BB32" s="2"/>
      <c r="BC32" s="2"/>
      <c r="BD32" s="2"/>
      <c r="BE32" s="2"/>
      <c r="BM32" s="2"/>
      <c r="BN32" s="2"/>
      <c r="BU32" s="2"/>
      <c r="CB32" s="2"/>
      <c r="CJ32" s="2"/>
      <c r="CK32" s="2"/>
      <c r="CL32" s="2"/>
      <c r="CM32" s="2"/>
      <c r="CN32" s="2"/>
      <c r="CO32" s="2"/>
      <c r="CP32" s="2"/>
      <c r="CQ32" s="2"/>
      <c r="CY32" s="299"/>
    </row>
    <row r="33" spans="2:103">
      <c r="B33" s="2"/>
      <c r="C33" s="2"/>
      <c r="E33" s="2"/>
      <c r="X33" s="2"/>
      <c r="Y33" s="2"/>
      <c r="Z33" s="390"/>
      <c r="AA33" s="390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Y33" s="299"/>
    </row>
    <row r="34" spans="2:103">
      <c r="B34" s="2"/>
      <c r="C34" s="2"/>
      <c r="E34" s="2"/>
      <c r="X34" s="2"/>
      <c r="Y34" s="2"/>
      <c r="Z34" s="390"/>
      <c r="AA34" s="390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Y34" s="299"/>
    </row>
    <row r="35" spans="2:103">
      <c r="B35" s="2"/>
      <c r="C35" s="2"/>
      <c r="E35" s="2"/>
      <c r="X35" s="2"/>
      <c r="Y35" s="2"/>
      <c r="Z35" s="390"/>
      <c r="AA35" s="390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Y35" s="299"/>
    </row>
    <row r="36" spans="2:103">
      <c r="B36" s="2"/>
      <c r="C36" s="2"/>
      <c r="E36" s="2"/>
      <c r="X36" s="2"/>
      <c r="Y36" s="2"/>
      <c r="Z36" s="390"/>
      <c r="AA36" s="390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Y36" s="299"/>
    </row>
    <row r="37" spans="2:103">
      <c r="B37" s="2"/>
      <c r="C37" s="2"/>
      <c r="E37" s="2"/>
      <c r="X37" s="2"/>
      <c r="Y37" s="2"/>
      <c r="Z37" s="390"/>
      <c r="AA37" s="390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Y37" s="299"/>
    </row>
    <row r="38" spans="2:103">
      <c r="B38" s="2"/>
      <c r="C38" s="2"/>
      <c r="E38" s="2"/>
      <c r="X38" s="2"/>
      <c r="Y38" s="2"/>
      <c r="Z38" s="390"/>
      <c r="AA38" s="390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Y38" s="299"/>
    </row>
    <row r="39" spans="2:103">
      <c r="B39" s="2"/>
      <c r="C39" s="2"/>
      <c r="E39" s="2"/>
      <c r="X39" s="2"/>
      <c r="Y39" s="2"/>
      <c r="Z39" s="390"/>
      <c r="AA39" s="390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Y39" s="299"/>
    </row>
    <row r="40" spans="2:103">
      <c r="B40" s="2"/>
      <c r="C40" s="2"/>
      <c r="E40" s="2"/>
      <c r="X40" s="2"/>
      <c r="Y40" s="2"/>
      <c r="Z40" s="390"/>
      <c r="AA40" s="390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Y40" s="299"/>
    </row>
    <row r="41" spans="2:103">
      <c r="B41" s="2"/>
      <c r="C41" s="2"/>
      <c r="E41" s="2"/>
      <c r="X41" s="2"/>
      <c r="Y41" s="2"/>
      <c r="Z41" s="390"/>
      <c r="AA41" s="390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Y41" s="299"/>
    </row>
    <row r="42" spans="2:103">
      <c r="B42" s="2"/>
      <c r="C42" s="2"/>
      <c r="E42" s="2"/>
      <c r="X42" s="2"/>
      <c r="Y42" s="2"/>
      <c r="Z42" s="390"/>
      <c r="AA42" s="390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Y42" s="299"/>
    </row>
    <row r="43" spans="2:103">
      <c r="B43" s="2"/>
      <c r="C43" s="2"/>
      <c r="E43" s="2"/>
      <c r="X43" s="2"/>
      <c r="Y43" s="2"/>
      <c r="Z43" s="390"/>
      <c r="AA43" s="390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Y43" s="299"/>
    </row>
    <row r="44" spans="2:103">
      <c r="B44" s="2"/>
      <c r="C44" s="2"/>
      <c r="E44" s="2"/>
      <c r="X44" s="2"/>
      <c r="Y44" s="2"/>
      <c r="Z44" s="390"/>
      <c r="AA44" s="390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Y44" s="299"/>
    </row>
    <row r="45" spans="2:103">
      <c r="B45" s="2"/>
      <c r="C45" s="2"/>
      <c r="E45" s="2"/>
      <c r="X45" s="2"/>
      <c r="Y45" s="2"/>
      <c r="Z45" s="390"/>
      <c r="AA45" s="390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Y45" s="299"/>
    </row>
    <row r="46" spans="2:103">
      <c r="B46" s="2"/>
      <c r="C46" s="2"/>
      <c r="E46" s="2"/>
      <c r="X46" s="2"/>
      <c r="Y46" s="2"/>
      <c r="Z46" s="390"/>
      <c r="AA46" s="390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Y46" s="299"/>
    </row>
    <row r="47" spans="2:103">
      <c r="B47" s="2"/>
      <c r="C47" s="2"/>
      <c r="E47" s="2"/>
      <c r="X47" s="2"/>
      <c r="Y47" s="2"/>
      <c r="Z47" s="390"/>
      <c r="AA47" s="390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Y47" s="299"/>
    </row>
    <row r="48" spans="2:103">
      <c r="B48" s="2"/>
      <c r="C48" s="2"/>
      <c r="E48" s="2"/>
      <c r="X48" s="2"/>
      <c r="Y48" s="2"/>
      <c r="Z48" s="390"/>
      <c r="AA48" s="390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Y48" s="299"/>
    </row>
    <row r="49" spans="2:103">
      <c r="B49" s="2"/>
      <c r="C49" s="2"/>
      <c r="E49" s="2"/>
      <c r="X49" s="2"/>
      <c r="Y49" s="2"/>
      <c r="Z49" s="390"/>
      <c r="AA49" s="390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Y49" s="299"/>
    </row>
    <row r="50" spans="2:103">
      <c r="B50" s="2"/>
      <c r="C50" s="2"/>
      <c r="E50" s="2"/>
      <c r="X50" s="2"/>
      <c r="Y50" s="2"/>
      <c r="Z50" s="390"/>
      <c r="AA50" s="390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Y50" s="299"/>
    </row>
    <row r="51" spans="2:103">
      <c r="B51" s="2"/>
      <c r="C51" s="2"/>
      <c r="E51" s="2"/>
      <c r="X51" s="2"/>
      <c r="Y51" s="2"/>
      <c r="Z51" s="390"/>
      <c r="AA51" s="390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Y51" s="299"/>
    </row>
    <row r="52" spans="2:103">
      <c r="B52" s="2"/>
      <c r="C52" s="2"/>
      <c r="E52" s="2"/>
      <c r="X52" s="2"/>
      <c r="Y52" s="2"/>
      <c r="Z52" s="390"/>
      <c r="AA52" s="390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Y52" s="299"/>
    </row>
    <row r="53" spans="2:103">
      <c r="B53" s="2"/>
      <c r="C53" s="2"/>
      <c r="E53" s="2"/>
      <c r="X53" s="2"/>
      <c r="Y53" s="2"/>
      <c r="Z53" s="390"/>
      <c r="AA53" s="390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Y53" s="299"/>
    </row>
    <row r="54" spans="2:103">
      <c r="B54" s="2"/>
      <c r="C54" s="2"/>
      <c r="E54" s="2"/>
      <c r="X54" s="2"/>
      <c r="Y54" s="2"/>
      <c r="Z54" s="390"/>
      <c r="AA54" s="390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Y54" s="299"/>
    </row>
    <row r="55" spans="2:103">
      <c r="B55" s="2"/>
      <c r="C55" s="2"/>
      <c r="E55" s="2"/>
      <c r="X55" s="2"/>
      <c r="Y55" s="2"/>
      <c r="Z55" s="390"/>
      <c r="AA55" s="390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Y55" s="299"/>
    </row>
    <row r="56" spans="2:103">
      <c r="B56" s="2"/>
      <c r="C56" s="2"/>
      <c r="E56" s="2"/>
      <c r="X56" s="2"/>
      <c r="Y56" s="2"/>
      <c r="Z56" s="390"/>
      <c r="AA56" s="390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Y56" s="299"/>
    </row>
    <row r="57" spans="2:103">
      <c r="B57" s="2"/>
      <c r="C57" s="2"/>
      <c r="E57" s="2"/>
      <c r="X57" s="2"/>
      <c r="Y57" s="2"/>
      <c r="Z57" s="390"/>
      <c r="AA57" s="390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Y57" s="299"/>
    </row>
    <row r="58" spans="2:103">
      <c r="B58" s="2"/>
      <c r="C58" s="2"/>
      <c r="E58" s="2"/>
      <c r="X58" s="2"/>
      <c r="Y58" s="2"/>
      <c r="Z58" s="390"/>
      <c r="AA58" s="390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Y58" s="299"/>
    </row>
    <row r="59" spans="2:103">
      <c r="B59" s="2"/>
      <c r="C59" s="2"/>
      <c r="E59" s="2"/>
      <c r="X59" s="2"/>
      <c r="Y59" s="2"/>
      <c r="Z59" s="390"/>
      <c r="AA59" s="390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Y59" s="299"/>
    </row>
    <row r="60" spans="2:103">
      <c r="B60" s="2"/>
      <c r="C60" s="2"/>
      <c r="E60" s="2"/>
      <c r="X60" s="2"/>
      <c r="Y60" s="2"/>
      <c r="Z60" s="390"/>
      <c r="AA60" s="390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Y60" s="299"/>
    </row>
    <row r="61" spans="2:103">
      <c r="B61" s="2"/>
      <c r="C61" s="2"/>
      <c r="E61" s="2"/>
      <c r="X61" s="2"/>
      <c r="Y61" s="2"/>
      <c r="Z61" s="390"/>
      <c r="AA61" s="390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Y61" s="299"/>
    </row>
    <row r="62" spans="2:103">
      <c r="B62" s="2"/>
      <c r="C62" s="2"/>
      <c r="E62" s="2"/>
      <c r="X62" s="2"/>
      <c r="Y62" s="2"/>
      <c r="Z62" s="390"/>
      <c r="AA62" s="390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Y62" s="299"/>
    </row>
    <row r="63" spans="2:103">
      <c r="B63" s="2"/>
      <c r="C63" s="2"/>
      <c r="E63" s="2"/>
      <c r="X63" s="2"/>
      <c r="Y63" s="2"/>
      <c r="Z63" s="390"/>
      <c r="AA63" s="390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Y63" s="299"/>
    </row>
    <row r="64" spans="2:103">
      <c r="B64" s="2"/>
      <c r="C64" s="2"/>
      <c r="E64" s="2"/>
      <c r="X64" s="2"/>
      <c r="Y64" s="2"/>
      <c r="Z64" s="390"/>
      <c r="AA64" s="390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Y64" s="299"/>
    </row>
    <row r="65" spans="2:103">
      <c r="B65" s="2"/>
      <c r="C65" s="2"/>
      <c r="E65" s="2"/>
      <c r="X65" s="2"/>
      <c r="Y65" s="2"/>
      <c r="Z65" s="390"/>
      <c r="AA65" s="390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Y65" s="299"/>
    </row>
    <row r="66" spans="2:103">
      <c r="B66" s="2"/>
      <c r="C66" s="2"/>
      <c r="E66" s="2"/>
      <c r="X66" s="2"/>
      <c r="Y66" s="2"/>
      <c r="Z66" s="390"/>
      <c r="AA66" s="390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Y66" s="299"/>
    </row>
    <row r="67" spans="2:103">
      <c r="B67" s="2"/>
      <c r="C67" s="2"/>
      <c r="E67" s="2"/>
      <c r="X67" s="2"/>
      <c r="Y67" s="2"/>
      <c r="Z67" s="390"/>
      <c r="AA67" s="390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Y67" s="299"/>
    </row>
    <row r="68" spans="2:103">
      <c r="B68" s="2"/>
      <c r="C68" s="2"/>
      <c r="E68" s="2"/>
      <c r="X68" s="2"/>
      <c r="Y68" s="2"/>
      <c r="Z68" s="390"/>
      <c r="AA68" s="390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Y68" s="299"/>
    </row>
    <row r="69" spans="2:103">
      <c r="B69" s="2"/>
      <c r="C69" s="2"/>
      <c r="E69" s="2"/>
      <c r="X69" s="2"/>
      <c r="Y69" s="2"/>
      <c r="Z69" s="390"/>
      <c r="AA69" s="390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Y69" s="299"/>
    </row>
    <row r="70" spans="2:103">
      <c r="B70" s="2"/>
      <c r="C70" s="2"/>
      <c r="E70" s="2"/>
      <c r="X70" s="2"/>
      <c r="Y70" s="2"/>
      <c r="Z70" s="390"/>
      <c r="AA70" s="390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Y70" s="299"/>
    </row>
    <row r="71" spans="2:103">
      <c r="B71" s="2"/>
      <c r="C71" s="2"/>
      <c r="E71" s="2"/>
      <c r="X71" s="2"/>
      <c r="Y71" s="2"/>
      <c r="Z71" s="390"/>
      <c r="AA71" s="390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Y71" s="299"/>
    </row>
    <row r="72" spans="2:103">
      <c r="B72" s="2"/>
      <c r="C72" s="2"/>
      <c r="E72" s="2"/>
      <c r="X72" s="2"/>
      <c r="Y72" s="2"/>
      <c r="Z72" s="390"/>
      <c r="AA72" s="390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Y72" s="299"/>
    </row>
    <row r="73" spans="2:103">
      <c r="B73" s="2"/>
      <c r="C73" s="2"/>
      <c r="E73" s="2"/>
      <c r="X73" s="2"/>
      <c r="Y73" s="2"/>
      <c r="Z73" s="390"/>
      <c r="AA73" s="390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Y73" s="299"/>
    </row>
    <row r="74" spans="2:103">
      <c r="B74" s="2"/>
      <c r="C74" s="2"/>
      <c r="E74" s="2"/>
      <c r="X74" s="2"/>
      <c r="Y74" s="2"/>
      <c r="Z74" s="390"/>
      <c r="AA74" s="390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Y74" s="299"/>
    </row>
    <row r="75" spans="2:103">
      <c r="B75" s="2"/>
      <c r="C75" s="2"/>
      <c r="E75" s="2"/>
      <c r="X75" s="2"/>
      <c r="Y75" s="2"/>
      <c r="Z75" s="390"/>
      <c r="AA75" s="390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Y75" s="299"/>
    </row>
    <row r="76" spans="2:103">
      <c r="B76" s="2"/>
      <c r="C76" s="2"/>
      <c r="E76" s="2"/>
      <c r="X76" s="2"/>
      <c r="Y76" s="2"/>
      <c r="Z76" s="390"/>
      <c r="AA76" s="390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Y76" s="299"/>
    </row>
    <row r="77" spans="2:103">
      <c r="B77" s="2"/>
      <c r="C77" s="2"/>
      <c r="E77" s="2"/>
      <c r="X77" s="2"/>
      <c r="Y77" s="2"/>
      <c r="Z77" s="390"/>
      <c r="AA77" s="390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Y77" s="299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70C0"/>
    <pageSetUpPr fitToPage="1"/>
  </sheetPr>
  <dimension ref="A1:DC77"/>
  <sheetViews>
    <sheetView showGridLines="0" zoomScale="70" zoomScaleNormal="70" zoomScalePageLayoutView="55" workbookViewId="0">
      <selection sqref="A1:CX1"/>
    </sheetView>
  </sheetViews>
  <sheetFormatPr baseColWidth="10" defaultColWidth="9.140625" defaultRowHeight="15"/>
  <cols>
    <col min="1" max="1" width="15.7109375" style="299" bestFit="1" customWidth="1"/>
    <col min="2" max="2" width="11.85546875" style="3" bestFit="1" customWidth="1"/>
    <col min="3" max="3" width="5.42578125" style="3" bestFit="1" customWidth="1"/>
    <col min="4" max="4" width="12" style="299" bestFit="1" customWidth="1"/>
    <col min="5" max="5" width="40.5703125" style="15" bestFit="1" customWidth="1"/>
    <col min="6" max="8" width="5.42578125" style="299" bestFit="1" customWidth="1"/>
    <col min="9" max="9" width="12.85546875" style="299" bestFit="1" customWidth="1"/>
    <col min="10" max="10" width="12" style="299" bestFit="1" customWidth="1"/>
    <col min="11" max="11" width="7.28515625" style="299" bestFit="1" customWidth="1"/>
    <col min="12" max="13" width="7.42578125" style="299" bestFit="1" customWidth="1"/>
    <col min="14" max="14" width="12.85546875" style="299" bestFit="1" customWidth="1"/>
    <col min="15" max="15" width="12.42578125" style="299" bestFit="1" customWidth="1"/>
    <col min="16" max="16" width="11.42578125" style="299" bestFit="1" customWidth="1"/>
    <col min="17" max="17" width="5.42578125" style="299" bestFit="1" customWidth="1"/>
    <col min="18" max="18" width="12.85546875" style="299" bestFit="1" customWidth="1"/>
    <col min="19" max="19" width="12.5703125" style="299" bestFit="1" customWidth="1"/>
    <col min="20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4257812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99" bestFit="1" customWidth="1"/>
    <col min="37" max="39" width="12.8554687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9" width="5.42578125" style="299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64" width="5.42578125" style="299" bestFit="1" customWidth="1"/>
    <col min="65" max="66" width="5.42578125" style="5" bestFit="1" customWidth="1"/>
    <col min="67" max="67" width="5.42578125" style="299" bestFit="1" customWidth="1"/>
    <col min="68" max="68" width="14.85546875" style="299" bestFit="1" customWidth="1"/>
    <col min="69" max="69" width="11.140625" style="299" bestFit="1" customWidth="1"/>
    <col min="70" max="70" width="14.85546875" style="299" bestFit="1" customWidth="1"/>
    <col min="71" max="72" width="5.42578125" style="299" bestFit="1" customWidth="1"/>
    <col min="73" max="73" width="5.42578125" style="637" bestFit="1" customWidth="1"/>
    <col min="74" max="74" width="11.140625" style="299" bestFit="1" customWidth="1"/>
    <col min="75" max="75" width="5.42578125" style="299" bestFit="1" customWidth="1"/>
    <col min="76" max="76" width="9.7109375" style="359" bestFit="1" customWidth="1"/>
    <col min="77" max="77" width="5.42578125" style="299" bestFit="1" customWidth="1"/>
    <col min="78" max="78" width="9.7109375" style="359" bestFit="1" customWidth="1"/>
    <col min="79" max="79" width="5.42578125" style="299" bestFit="1" customWidth="1"/>
    <col min="80" max="80" width="5.42578125" style="637" bestFit="1" customWidth="1"/>
    <col min="81" max="81" width="11.140625" style="299" bestFit="1" customWidth="1"/>
    <col min="82" max="82" width="5.42578125" style="299" bestFit="1" customWidth="1"/>
    <col min="83" max="83" width="9.7109375" style="359" bestFit="1" customWidth="1"/>
    <col min="84" max="85" width="5.42578125" style="299" bestFit="1" customWidth="1"/>
    <col min="86" max="86" width="9.7109375" style="359" bestFit="1" customWidth="1"/>
    <col min="87" max="87" width="5.42578125" style="299" bestFit="1" customWidth="1"/>
    <col min="88" max="92" width="5.42578125" style="637" bestFit="1" customWidth="1"/>
    <col min="93" max="93" width="6.7109375" style="637" bestFit="1" customWidth="1"/>
    <col min="94" max="94" width="16.42578125" style="637" bestFit="1" customWidth="1"/>
    <col min="95" max="95" width="7.7109375" style="637" bestFit="1" customWidth="1"/>
    <col min="96" max="96" width="5.42578125" style="637" bestFit="1" customWidth="1"/>
    <col min="97" max="97" width="9.5703125" style="637" bestFit="1" customWidth="1"/>
    <col min="98" max="98" width="12.85546875" style="637" bestFit="1" customWidth="1"/>
    <col min="99" max="99" width="5.42578125" style="90" bestFit="1" customWidth="1"/>
    <col min="100" max="100" width="5.42578125" style="637" bestFit="1" customWidth="1"/>
    <col min="101" max="101" width="7.7109375" style="637" bestFit="1" customWidth="1"/>
    <col min="102" max="102" width="5.42578125" style="637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92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326"/>
      <c r="L5" s="327"/>
      <c r="M5" s="327"/>
      <c r="N5" s="326"/>
      <c r="O5" s="326"/>
      <c r="P5" s="326"/>
      <c r="Q5" s="326"/>
      <c r="R5" s="326"/>
      <c r="S5" s="326"/>
      <c r="T5" s="326"/>
      <c r="U5" s="324"/>
      <c r="V5" s="546"/>
      <c r="W5" s="546"/>
      <c r="X5" s="326"/>
      <c r="Y5" s="326"/>
      <c r="Z5" s="326"/>
      <c r="AA5" s="326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342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355"/>
      <c r="DC6" s="340"/>
    </row>
    <row r="7" spans="1:107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326"/>
      <c r="L8" s="327"/>
      <c r="M8" s="327"/>
      <c r="N8" s="326"/>
      <c r="O8" s="326"/>
      <c r="P8" s="326"/>
      <c r="Q8" s="326"/>
      <c r="R8" s="326"/>
      <c r="S8" s="326"/>
      <c r="T8" s="326"/>
      <c r="U8" s="324"/>
      <c r="V8" s="546"/>
      <c r="W8" s="546"/>
      <c r="X8" s="326"/>
      <c r="Y8" s="326"/>
      <c r="Z8" s="326"/>
      <c r="AA8" s="326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ht="16.5" thickBot="1">
      <c r="A10" s="314"/>
      <c r="B10" s="333"/>
      <c r="C10" s="312"/>
      <c r="D10" s="334"/>
      <c r="E10" s="386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355"/>
      <c r="DC10" s="340"/>
    </row>
    <row r="11" spans="1:107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326"/>
      <c r="L11" s="327"/>
      <c r="M11" s="327"/>
      <c r="N11" s="326"/>
      <c r="O11" s="326"/>
      <c r="P11" s="326"/>
      <c r="Q11" s="326"/>
      <c r="R11" s="326"/>
      <c r="S11" s="326"/>
      <c r="T11" s="326"/>
      <c r="U11" s="324"/>
      <c r="V11" s="546"/>
      <c r="W11" s="546"/>
      <c r="X11" s="326"/>
      <c r="Y11" s="326"/>
      <c r="Z11" s="326"/>
      <c r="AA11" s="326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342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355"/>
      <c r="DC12" s="340"/>
    </row>
    <row r="13" spans="1:107" ht="16.5" thickBot="1">
      <c r="A13" s="274"/>
      <c r="B13" s="64"/>
      <c r="C13" s="65"/>
      <c r="D13" s="373"/>
      <c r="E13" s="386"/>
      <c r="F13" s="375"/>
      <c r="G13" s="33"/>
      <c r="H13" s="33"/>
      <c r="I13" s="45"/>
      <c r="J13" s="45"/>
      <c r="K13" s="45"/>
      <c r="L13" s="51"/>
      <c r="M13" s="51"/>
      <c r="N13" s="45"/>
      <c r="O13" s="45"/>
      <c r="P13" s="45"/>
      <c r="Q13" s="45"/>
      <c r="R13" s="45"/>
      <c r="S13" s="45"/>
      <c r="T13" s="45"/>
      <c r="U13" s="375"/>
      <c r="V13" s="33"/>
      <c r="W13" s="33"/>
      <c r="X13" s="45"/>
      <c r="Y13" s="45"/>
      <c r="Z13" s="45"/>
      <c r="AA13" s="45"/>
      <c r="AB13" s="45"/>
      <c r="AC13" s="45"/>
      <c r="AD13" s="45"/>
      <c r="AE13" s="45"/>
      <c r="AF13" s="45"/>
      <c r="AG13" s="375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75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75"/>
      <c r="BH13" s="33"/>
      <c r="BI13" s="33"/>
      <c r="BJ13" s="33"/>
      <c r="BK13" s="285"/>
      <c r="BL13" s="375"/>
      <c r="BM13" s="33"/>
      <c r="BN13" s="33"/>
      <c r="BO13" s="33"/>
      <c r="BP13" s="33"/>
      <c r="BQ13" s="33"/>
      <c r="BR13" s="33"/>
      <c r="BS13" s="33"/>
      <c r="BT13" s="285"/>
      <c r="BU13" s="375"/>
      <c r="BV13" s="33"/>
      <c r="BW13" s="33"/>
      <c r="BX13" s="357"/>
      <c r="BY13" s="33"/>
      <c r="BZ13" s="357"/>
      <c r="CA13" s="285"/>
      <c r="CB13" s="375"/>
      <c r="CC13" s="33"/>
      <c r="CD13" s="33"/>
      <c r="CE13" s="357"/>
      <c r="CF13" s="33"/>
      <c r="CG13" s="33"/>
      <c r="CH13" s="357"/>
      <c r="CI13" s="285"/>
      <c r="CJ13" s="640"/>
      <c r="CK13" s="73"/>
      <c r="CL13" s="73"/>
      <c r="CM13" s="73"/>
      <c r="CN13" s="285"/>
      <c r="CO13" s="283"/>
      <c r="CP13" s="33"/>
      <c r="CQ13" s="33"/>
      <c r="CR13" s="33"/>
      <c r="CS13" s="285"/>
      <c r="CT13" s="286"/>
      <c r="CU13" s="97"/>
      <c r="CV13" s="97"/>
      <c r="CW13" s="288"/>
      <c r="CX13" s="641"/>
      <c r="CY13" s="375"/>
      <c r="CZ13" s="33"/>
      <c r="DA13" s="33"/>
      <c r="DB13" s="357"/>
      <c r="DC13" s="285"/>
    </row>
    <row r="17" spans="2:103">
      <c r="B17" s="299"/>
      <c r="C17" s="299"/>
      <c r="E17" s="299"/>
      <c r="X17" s="299"/>
      <c r="Y17" s="299"/>
      <c r="Z17" s="299"/>
      <c r="AA17" s="299"/>
      <c r="AB17" s="299"/>
      <c r="AC17" s="299"/>
      <c r="AD17" s="299"/>
      <c r="AE17" s="299"/>
      <c r="AK17" s="299"/>
      <c r="AL17" s="299"/>
      <c r="AM17" s="299"/>
      <c r="AN17" s="299"/>
      <c r="AO17" s="299"/>
      <c r="AP17" s="299"/>
      <c r="AQ17" s="299"/>
      <c r="AR17" s="299"/>
      <c r="AX17" s="299"/>
      <c r="AY17" s="299"/>
      <c r="AZ17" s="299"/>
      <c r="BA17" s="299"/>
      <c r="BB17" s="299"/>
      <c r="BC17" s="299"/>
      <c r="BD17" s="299"/>
      <c r="BE17" s="299"/>
      <c r="BM17" s="299"/>
      <c r="BN17" s="299"/>
      <c r="BU17" s="299"/>
      <c r="CB17" s="299"/>
      <c r="CJ17" s="299"/>
      <c r="CK17" s="299"/>
      <c r="CL17" s="299"/>
      <c r="CM17" s="299"/>
      <c r="CN17" s="299"/>
      <c r="CO17" s="299"/>
      <c r="CP17" s="299"/>
      <c r="CQ17" s="299"/>
      <c r="CY17" s="299"/>
    </row>
    <row r="18" spans="2:103">
      <c r="B18" s="299"/>
      <c r="C18" s="299"/>
      <c r="E18" s="299"/>
      <c r="X18" s="299"/>
      <c r="Y18" s="299"/>
      <c r="Z18" s="299"/>
      <c r="AA18" s="299"/>
      <c r="AB18" s="299"/>
      <c r="AC18" s="299"/>
      <c r="AD18" s="299"/>
      <c r="AE18" s="299"/>
      <c r="AK18" s="299"/>
      <c r="AL18" s="299"/>
      <c r="AM18" s="299"/>
      <c r="AN18" s="299"/>
      <c r="AO18" s="299"/>
      <c r="AP18" s="299"/>
      <c r="AQ18" s="299"/>
      <c r="AR18" s="299"/>
      <c r="AX18" s="299"/>
      <c r="AY18" s="299"/>
      <c r="AZ18" s="299"/>
      <c r="BA18" s="299"/>
      <c r="BB18" s="299"/>
      <c r="BC18" s="299"/>
      <c r="BD18" s="299"/>
      <c r="BE18" s="299"/>
      <c r="BM18" s="299"/>
      <c r="BN18" s="299"/>
      <c r="BU18" s="299"/>
      <c r="CB18" s="299"/>
      <c r="CJ18" s="299"/>
      <c r="CK18" s="299"/>
      <c r="CL18" s="299"/>
      <c r="CM18" s="299"/>
      <c r="CN18" s="299"/>
      <c r="CO18" s="299"/>
      <c r="CP18" s="299"/>
      <c r="CQ18" s="299"/>
      <c r="CY18" s="299"/>
    </row>
    <row r="19" spans="2:103">
      <c r="B19" s="299"/>
      <c r="C19" s="299"/>
      <c r="E19" s="299"/>
      <c r="X19" s="299"/>
      <c r="Y19" s="299"/>
      <c r="Z19" s="299"/>
      <c r="AA19" s="299"/>
      <c r="AB19" s="299"/>
      <c r="AC19" s="299"/>
      <c r="AD19" s="299"/>
      <c r="AE19" s="299"/>
      <c r="AK19" s="299"/>
      <c r="AL19" s="299"/>
      <c r="AM19" s="299"/>
      <c r="AN19" s="299"/>
      <c r="AO19" s="299"/>
      <c r="AP19" s="299"/>
      <c r="AQ19" s="299"/>
      <c r="AR19" s="299"/>
      <c r="AX19" s="299"/>
      <c r="AY19" s="299"/>
      <c r="AZ19" s="299"/>
      <c r="BA19" s="299"/>
      <c r="BB19" s="299"/>
      <c r="BC19" s="299"/>
      <c r="BD19" s="299"/>
      <c r="BE19" s="299"/>
      <c r="BM19" s="299"/>
      <c r="BN19" s="299"/>
      <c r="BU19" s="299"/>
      <c r="CB19" s="299"/>
      <c r="CJ19" s="299"/>
      <c r="CK19" s="299"/>
      <c r="CL19" s="299"/>
      <c r="CM19" s="299"/>
      <c r="CN19" s="299"/>
      <c r="CO19" s="299"/>
      <c r="CP19" s="299"/>
      <c r="CQ19" s="299"/>
      <c r="CY19" s="299"/>
    </row>
    <row r="20" spans="2:103">
      <c r="B20" s="299"/>
      <c r="C20" s="299"/>
      <c r="E20" s="299"/>
      <c r="X20" s="299"/>
      <c r="Y20" s="299"/>
      <c r="Z20" s="299"/>
      <c r="AA20" s="299"/>
      <c r="AB20" s="299"/>
      <c r="AC20" s="299"/>
      <c r="AD20" s="299"/>
      <c r="AE20" s="299"/>
      <c r="AK20" s="299"/>
      <c r="AL20" s="299"/>
      <c r="AM20" s="299"/>
      <c r="AN20" s="299"/>
      <c r="AO20" s="299"/>
      <c r="AP20" s="299"/>
      <c r="AQ20" s="299"/>
      <c r="AR20" s="299"/>
      <c r="AX20" s="299"/>
      <c r="AY20" s="299"/>
      <c r="AZ20" s="299"/>
      <c r="BA20" s="299"/>
      <c r="BB20" s="299"/>
      <c r="BC20" s="299"/>
      <c r="BD20" s="299"/>
      <c r="BE20" s="299"/>
      <c r="BM20" s="299"/>
      <c r="BN20" s="299"/>
      <c r="BU20" s="299"/>
      <c r="CB20" s="299"/>
      <c r="CJ20" s="299"/>
      <c r="CK20" s="299"/>
      <c r="CL20" s="299"/>
      <c r="CM20" s="299"/>
      <c r="CN20" s="299"/>
      <c r="CO20" s="299"/>
      <c r="CP20" s="299"/>
      <c r="CQ20" s="299"/>
      <c r="CY20" s="299"/>
    </row>
    <row r="21" spans="2:103">
      <c r="B21" s="299"/>
      <c r="C21" s="299"/>
      <c r="E21" s="299"/>
      <c r="X21" s="299"/>
      <c r="Y21" s="299"/>
      <c r="Z21" s="299"/>
      <c r="AA21" s="299"/>
      <c r="AB21" s="299"/>
      <c r="AC21" s="299"/>
      <c r="AD21" s="299"/>
      <c r="AE21" s="299"/>
      <c r="AK21" s="299"/>
      <c r="AL21" s="299"/>
      <c r="AM21" s="299"/>
      <c r="AN21" s="299"/>
      <c r="AO21" s="299"/>
      <c r="AP21" s="299"/>
      <c r="AQ21" s="299"/>
      <c r="AR21" s="299"/>
      <c r="AX21" s="299"/>
      <c r="AY21" s="299"/>
      <c r="AZ21" s="299"/>
      <c r="BA21" s="299"/>
      <c r="BB21" s="299"/>
      <c r="BC21" s="299"/>
      <c r="BD21" s="299"/>
      <c r="BE21" s="299"/>
      <c r="BM21" s="299"/>
      <c r="BN21" s="299"/>
      <c r="BU21" s="299"/>
      <c r="CB21" s="299"/>
      <c r="CJ21" s="299"/>
      <c r="CK21" s="299"/>
      <c r="CL21" s="299"/>
      <c r="CM21" s="299"/>
      <c r="CN21" s="299"/>
      <c r="CO21" s="299"/>
      <c r="CP21" s="299"/>
      <c r="CQ21" s="299"/>
      <c r="CY21" s="299"/>
    </row>
    <row r="22" spans="2:103">
      <c r="B22" s="299"/>
      <c r="C22" s="299"/>
      <c r="E22" s="299"/>
      <c r="X22" s="299"/>
      <c r="Y22" s="299"/>
      <c r="Z22" s="299"/>
      <c r="AA22" s="299"/>
      <c r="AB22" s="299"/>
      <c r="AC22" s="299"/>
      <c r="AD22" s="299"/>
      <c r="AE22" s="299"/>
      <c r="AK22" s="299"/>
      <c r="AL22" s="299"/>
      <c r="AM22" s="299"/>
      <c r="AN22" s="299"/>
      <c r="AO22" s="299"/>
      <c r="AP22" s="299"/>
      <c r="AQ22" s="299"/>
      <c r="AR22" s="299"/>
      <c r="AX22" s="299"/>
      <c r="AY22" s="299"/>
      <c r="AZ22" s="299"/>
      <c r="BA22" s="299"/>
      <c r="BB22" s="299"/>
      <c r="BC22" s="299"/>
      <c r="BD22" s="299"/>
      <c r="BE22" s="299"/>
      <c r="BM22" s="299"/>
      <c r="BN22" s="299"/>
      <c r="BU22" s="299"/>
      <c r="CB22" s="299"/>
      <c r="CJ22" s="299"/>
      <c r="CK22" s="299"/>
      <c r="CL22" s="299"/>
      <c r="CM22" s="299"/>
      <c r="CN22" s="299"/>
      <c r="CO22" s="299"/>
      <c r="CP22" s="299"/>
      <c r="CQ22" s="299"/>
      <c r="CY22" s="299"/>
    </row>
    <row r="23" spans="2:103">
      <c r="B23" s="299"/>
      <c r="C23" s="299"/>
      <c r="E23" s="299"/>
      <c r="X23" s="299"/>
      <c r="Y23" s="299"/>
      <c r="Z23" s="299"/>
      <c r="AA23" s="299"/>
      <c r="AB23" s="299"/>
      <c r="AC23" s="299"/>
      <c r="AD23" s="299"/>
      <c r="AE23" s="299"/>
      <c r="AK23" s="299"/>
      <c r="AL23" s="299"/>
      <c r="AM23" s="299"/>
      <c r="AN23" s="299"/>
      <c r="AO23" s="299"/>
      <c r="AP23" s="299"/>
      <c r="AQ23" s="299"/>
      <c r="AR23" s="299"/>
      <c r="AX23" s="299"/>
      <c r="AY23" s="299"/>
      <c r="AZ23" s="299"/>
      <c r="BA23" s="299"/>
      <c r="BB23" s="299"/>
      <c r="BC23" s="299"/>
      <c r="BD23" s="299"/>
      <c r="BE23" s="299"/>
      <c r="BM23" s="299"/>
      <c r="BN23" s="299"/>
      <c r="BU23" s="299"/>
      <c r="CB23" s="299"/>
      <c r="CJ23" s="299"/>
      <c r="CK23" s="299"/>
      <c r="CL23" s="299"/>
      <c r="CM23" s="299"/>
      <c r="CN23" s="299"/>
      <c r="CO23" s="299"/>
      <c r="CP23" s="299"/>
      <c r="CQ23" s="299"/>
      <c r="CY23" s="299"/>
    </row>
    <row r="24" spans="2:103">
      <c r="B24" s="299"/>
      <c r="C24" s="299"/>
      <c r="E24" s="299"/>
      <c r="X24" s="299"/>
      <c r="Y24" s="299"/>
      <c r="Z24" s="299"/>
      <c r="AA24" s="299"/>
      <c r="AB24" s="299"/>
      <c r="AC24" s="299"/>
      <c r="AD24" s="299"/>
      <c r="AE24" s="299"/>
      <c r="AK24" s="299"/>
      <c r="AL24" s="299"/>
      <c r="AM24" s="299"/>
      <c r="AN24" s="299"/>
      <c r="AO24" s="299"/>
      <c r="AP24" s="299"/>
      <c r="AQ24" s="299"/>
      <c r="AR24" s="299"/>
      <c r="AX24" s="299"/>
      <c r="AY24" s="299"/>
      <c r="AZ24" s="299"/>
      <c r="BA24" s="299"/>
      <c r="BB24" s="299"/>
      <c r="BC24" s="299"/>
      <c r="BD24" s="299"/>
      <c r="BE24" s="299"/>
      <c r="BM24" s="299"/>
      <c r="BN24" s="299"/>
      <c r="BU24" s="299"/>
      <c r="CB24" s="299"/>
      <c r="CJ24" s="299"/>
      <c r="CK24" s="299"/>
      <c r="CL24" s="299"/>
      <c r="CM24" s="299"/>
      <c r="CN24" s="299"/>
      <c r="CO24" s="299"/>
      <c r="CP24" s="299"/>
      <c r="CQ24" s="299"/>
      <c r="CY24" s="299"/>
    </row>
    <row r="25" spans="2:103">
      <c r="B25" s="299"/>
      <c r="C25" s="299"/>
      <c r="E25" s="299"/>
      <c r="X25" s="299"/>
      <c r="Y25" s="299"/>
      <c r="Z25" s="299"/>
      <c r="AA25" s="299"/>
      <c r="AB25" s="299"/>
      <c r="AC25" s="299"/>
      <c r="AD25" s="299"/>
      <c r="AE25" s="299"/>
      <c r="AK25" s="299"/>
      <c r="AL25" s="299"/>
      <c r="AM25" s="299"/>
      <c r="AN25" s="299"/>
      <c r="AO25" s="299"/>
      <c r="AP25" s="299"/>
      <c r="AQ25" s="299"/>
      <c r="AR25" s="299"/>
      <c r="AX25" s="299"/>
      <c r="AY25" s="299"/>
      <c r="AZ25" s="299"/>
      <c r="BA25" s="299"/>
      <c r="BB25" s="299"/>
      <c r="BC25" s="299"/>
      <c r="BD25" s="299"/>
      <c r="BE25" s="299"/>
      <c r="BM25" s="299"/>
      <c r="BN25" s="299"/>
      <c r="BU25" s="299"/>
      <c r="CB25" s="299"/>
      <c r="CJ25" s="299"/>
      <c r="CK25" s="299"/>
      <c r="CL25" s="299"/>
      <c r="CM25" s="299"/>
      <c r="CN25" s="299"/>
      <c r="CO25" s="299"/>
      <c r="CP25" s="299"/>
      <c r="CQ25" s="299"/>
      <c r="CY25" s="299"/>
    </row>
    <row r="26" spans="2:103">
      <c r="B26" s="299"/>
      <c r="C26" s="299"/>
      <c r="E26" s="299"/>
      <c r="X26" s="299"/>
      <c r="Y26" s="299"/>
      <c r="Z26" s="299"/>
      <c r="AA26" s="299"/>
      <c r="AB26" s="299"/>
      <c r="AC26" s="299"/>
      <c r="AD26" s="299"/>
      <c r="AE26" s="299"/>
      <c r="AK26" s="299"/>
      <c r="AL26" s="299"/>
      <c r="AM26" s="299"/>
      <c r="AN26" s="299"/>
      <c r="AO26" s="299"/>
      <c r="AP26" s="299"/>
      <c r="AQ26" s="299"/>
      <c r="AR26" s="299"/>
      <c r="AX26" s="299"/>
      <c r="AY26" s="299"/>
      <c r="AZ26" s="299"/>
      <c r="BA26" s="299"/>
      <c r="BB26" s="299"/>
      <c r="BC26" s="299"/>
      <c r="BD26" s="299"/>
      <c r="BE26" s="299"/>
      <c r="BM26" s="299"/>
      <c r="BN26" s="299"/>
      <c r="BU26" s="299"/>
      <c r="CB26" s="299"/>
      <c r="CJ26" s="299"/>
      <c r="CK26" s="299"/>
      <c r="CL26" s="299"/>
      <c r="CM26" s="299"/>
      <c r="CN26" s="299"/>
      <c r="CO26" s="299"/>
      <c r="CP26" s="299"/>
      <c r="CQ26" s="299"/>
      <c r="CY26" s="299"/>
    </row>
    <row r="27" spans="2:103">
      <c r="B27" s="299"/>
      <c r="C27" s="299"/>
      <c r="E27" s="299"/>
      <c r="X27" s="299"/>
      <c r="Y27" s="299"/>
      <c r="Z27" s="299"/>
      <c r="AA27" s="299"/>
      <c r="AB27" s="299"/>
      <c r="AC27" s="299"/>
      <c r="AD27" s="299"/>
      <c r="AE27" s="299"/>
      <c r="AK27" s="299"/>
      <c r="AL27" s="299"/>
      <c r="AM27" s="299"/>
      <c r="AN27" s="299"/>
      <c r="AO27" s="299"/>
      <c r="AP27" s="299"/>
      <c r="AQ27" s="299"/>
      <c r="AR27" s="299"/>
      <c r="AX27" s="299"/>
      <c r="AY27" s="299"/>
      <c r="AZ27" s="299"/>
      <c r="BA27" s="299"/>
      <c r="BB27" s="299"/>
      <c r="BC27" s="299"/>
      <c r="BD27" s="299"/>
      <c r="BE27" s="299"/>
      <c r="BM27" s="299"/>
      <c r="BN27" s="299"/>
      <c r="BU27" s="299"/>
      <c r="CB27" s="299"/>
      <c r="CJ27" s="299"/>
      <c r="CK27" s="299"/>
      <c r="CL27" s="299"/>
      <c r="CM27" s="299"/>
      <c r="CN27" s="299"/>
      <c r="CO27" s="299"/>
      <c r="CP27" s="299"/>
      <c r="CQ27" s="299"/>
      <c r="CY27" s="299"/>
    </row>
    <row r="28" spans="2:103">
      <c r="B28" s="299"/>
      <c r="C28" s="299"/>
      <c r="E28" s="299"/>
      <c r="X28" s="299"/>
      <c r="Y28" s="299"/>
      <c r="Z28" s="299"/>
      <c r="AA28" s="299"/>
      <c r="AB28" s="299"/>
      <c r="AC28" s="299"/>
      <c r="AD28" s="299"/>
      <c r="AE28" s="299"/>
      <c r="AK28" s="299"/>
      <c r="AL28" s="299"/>
      <c r="AM28" s="299"/>
      <c r="AN28" s="299"/>
      <c r="AO28" s="299"/>
      <c r="AP28" s="299"/>
      <c r="AQ28" s="299"/>
      <c r="AR28" s="299"/>
      <c r="AX28" s="299"/>
      <c r="AY28" s="299"/>
      <c r="AZ28" s="299"/>
      <c r="BA28" s="299"/>
      <c r="BB28" s="299"/>
      <c r="BC28" s="299"/>
      <c r="BD28" s="299"/>
      <c r="BE28" s="299"/>
      <c r="BM28" s="299"/>
      <c r="BN28" s="299"/>
      <c r="BU28" s="299"/>
      <c r="CB28" s="299"/>
      <c r="CJ28" s="299"/>
      <c r="CK28" s="299"/>
      <c r="CL28" s="299"/>
      <c r="CM28" s="299"/>
      <c r="CN28" s="299"/>
      <c r="CO28" s="299"/>
      <c r="CP28" s="299"/>
      <c r="CQ28" s="299"/>
      <c r="CY28" s="299"/>
    </row>
    <row r="29" spans="2:103">
      <c r="B29" s="299"/>
      <c r="C29" s="299"/>
      <c r="E29" s="299"/>
      <c r="X29" s="299"/>
      <c r="Y29" s="299"/>
      <c r="Z29" s="299"/>
      <c r="AA29" s="299"/>
      <c r="AB29" s="299"/>
      <c r="AC29" s="299"/>
      <c r="AD29" s="299"/>
      <c r="AE29" s="299"/>
      <c r="AK29" s="299"/>
      <c r="AL29" s="299"/>
      <c r="AM29" s="299"/>
      <c r="AN29" s="299"/>
      <c r="AO29" s="299"/>
      <c r="AP29" s="299"/>
      <c r="AQ29" s="299"/>
      <c r="AR29" s="299"/>
      <c r="AX29" s="299"/>
      <c r="AY29" s="299"/>
      <c r="AZ29" s="299"/>
      <c r="BA29" s="299"/>
      <c r="BB29" s="299"/>
      <c r="BC29" s="299"/>
      <c r="BD29" s="299"/>
      <c r="BE29" s="299"/>
      <c r="BM29" s="299"/>
      <c r="BN29" s="299"/>
      <c r="BU29" s="299"/>
      <c r="CB29" s="299"/>
      <c r="CJ29" s="299"/>
      <c r="CK29" s="299"/>
      <c r="CL29" s="299"/>
      <c r="CM29" s="299"/>
      <c r="CN29" s="299"/>
      <c r="CO29" s="299"/>
      <c r="CP29" s="299"/>
      <c r="CQ29" s="299"/>
      <c r="CY29" s="299"/>
    </row>
    <row r="30" spans="2:103">
      <c r="B30" s="299"/>
      <c r="C30" s="299"/>
      <c r="E30" s="299"/>
      <c r="X30" s="299"/>
      <c r="Y30" s="299"/>
      <c r="Z30" s="299"/>
      <c r="AA30" s="299"/>
      <c r="AB30" s="299"/>
      <c r="AC30" s="299"/>
      <c r="AD30" s="299"/>
      <c r="AE30" s="299"/>
      <c r="AK30" s="299"/>
      <c r="AL30" s="299"/>
      <c r="AM30" s="299"/>
      <c r="AN30" s="299"/>
      <c r="AO30" s="299"/>
      <c r="AP30" s="299"/>
      <c r="AQ30" s="299"/>
      <c r="AR30" s="299"/>
      <c r="AX30" s="299"/>
      <c r="AY30" s="299"/>
      <c r="AZ30" s="299"/>
      <c r="BA30" s="299"/>
      <c r="BB30" s="299"/>
      <c r="BC30" s="299"/>
      <c r="BD30" s="299"/>
      <c r="BE30" s="299"/>
      <c r="BM30" s="299"/>
      <c r="BN30" s="299"/>
      <c r="BU30" s="299"/>
      <c r="CB30" s="299"/>
      <c r="CJ30" s="299"/>
      <c r="CK30" s="299"/>
      <c r="CL30" s="299"/>
      <c r="CM30" s="299"/>
      <c r="CN30" s="299"/>
      <c r="CO30" s="299"/>
      <c r="CP30" s="299"/>
      <c r="CQ30" s="299"/>
      <c r="CY30" s="299"/>
    </row>
    <row r="31" spans="2:103">
      <c r="B31" s="299"/>
      <c r="C31" s="299"/>
      <c r="E31" s="299"/>
      <c r="X31" s="299"/>
      <c r="Y31" s="299"/>
      <c r="Z31" s="299"/>
      <c r="AA31" s="299"/>
      <c r="AB31" s="299"/>
      <c r="AC31" s="299"/>
      <c r="AD31" s="299"/>
      <c r="AE31" s="299"/>
      <c r="AK31" s="299"/>
      <c r="AL31" s="299"/>
      <c r="AM31" s="299"/>
      <c r="AN31" s="299"/>
      <c r="AO31" s="299"/>
      <c r="AP31" s="299"/>
      <c r="AQ31" s="299"/>
      <c r="AR31" s="299"/>
      <c r="AX31" s="299"/>
      <c r="AY31" s="299"/>
      <c r="AZ31" s="299"/>
      <c r="BA31" s="299"/>
      <c r="BB31" s="299"/>
      <c r="BC31" s="299"/>
      <c r="BD31" s="299"/>
      <c r="BE31" s="299"/>
      <c r="BM31" s="299"/>
      <c r="BN31" s="299"/>
      <c r="BU31" s="299"/>
      <c r="CB31" s="299"/>
      <c r="CJ31" s="299"/>
      <c r="CK31" s="299"/>
      <c r="CL31" s="299"/>
      <c r="CM31" s="299"/>
      <c r="CN31" s="299"/>
      <c r="CO31" s="299"/>
      <c r="CP31" s="299"/>
      <c r="CQ31" s="299"/>
      <c r="CY31" s="299"/>
    </row>
    <row r="32" spans="2:103">
      <c r="B32" s="299"/>
      <c r="C32" s="299"/>
      <c r="E32" s="299"/>
      <c r="X32" s="299"/>
      <c r="Y32" s="299"/>
      <c r="Z32" s="299"/>
      <c r="AA32" s="299"/>
      <c r="AB32" s="299"/>
      <c r="AC32" s="299"/>
      <c r="AD32" s="299"/>
      <c r="AE32" s="299"/>
      <c r="AK32" s="299"/>
      <c r="AL32" s="299"/>
      <c r="AM32" s="299"/>
      <c r="AN32" s="299"/>
      <c r="AO32" s="299"/>
      <c r="AP32" s="299"/>
      <c r="AQ32" s="299"/>
      <c r="AR32" s="299"/>
      <c r="AX32" s="299"/>
      <c r="AY32" s="299"/>
      <c r="AZ32" s="299"/>
      <c r="BA32" s="299"/>
      <c r="BB32" s="299"/>
      <c r="BC32" s="299"/>
      <c r="BD32" s="299"/>
      <c r="BE32" s="299"/>
      <c r="BM32" s="299"/>
      <c r="BN32" s="299"/>
      <c r="BU32" s="299"/>
      <c r="CB32" s="299"/>
      <c r="CJ32" s="299"/>
      <c r="CK32" s="299"/>
      <c r="CL32" s="299"/>
      <c r="CM32" s="299"/>
      <c r="CN32" s="299"/>
      <c r="CO32" s="299"/>
      <c r="CP32" s="299"/>
      <c r="CQ32" s="299"/>
      <c r="CY32" s="299"/>
    </row>
    <row r="33" spans="2:103">
      <c r="B33" s="299"/>
      <c r="C33" s="299"/>
      <c r="E33" s="299"/>
      <c r="X33" s="299"/>
      <c r="Y33" s="299"/>
      <c r="Z33" s="299"/>
      <c r="AA33" s="299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Y33" s="299"/>
    </row>
    <row r="34" spans="2:103">
      <c r="B34" s="299"/>
      <c r="C34" s="299"/>
      <c r="E34" s="299"/>
      <c r="X34" s="299"/>
      <c r="Y34" s="299"/>
      <c r="Z34" s="299"/>
      <c r="AA34" s="299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Y34" s="299"/>
    </row>
    <row r="35" spans="2:103">
      <c r="B35" s="299"/>
      <c r="C35" s="299"/>
      <c r="E35" s="299"/>
      <c r="X35" s="299"/>
      <c r="Y35" s="299"/>
      <c r="Z35" s="299"/>
      <c r="AA35" s="299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Y35" s="299"/>
    </row>
    <row r="36" spans="2:103">
      <c r="B36" s="299"/>
      <c r="C36" s="299"/>
      <c r="E36" s="299"/>
      <c r="X36" s="299"/>
      <c r="Y36" s="299"/>
      <c r="Z36" s="299"/>
      <c r="AA36" s="299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Y36" s="299"/>
    </row>
    <row r="37" spans="2:103">
      <c r="B37" s="299"/>
      <c r="C37" s="299"/>
      <c r="E37" s="299"/>
      <c r="X37" s="299"/>
      <c r="Y37" s="299"/>
      <c r="Z37" s="299"/>
      <c r="AA37" s="299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Y37" s="299"/>
    </row>
    <row r="38" spans="2:103">
      <c r="B38" s="299"/>
      <c r="C38" s="299"/>
      <c r="E38" s="299"/>
      <c r="X38" s="299"/>
      <c r="Y38" s="299"/>
      <c r="Z38" s="299"/>
      <c r="AA38" s="299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Y38" s="299"/>
    </row>
    <row r="39" spans="2:103">
      <c r="B39" s="299"/>
      <c r="C39" s="299"/>
      <c r="E39" s="299"/>
      <c r="X39" s="299"/>
      <c r="Y39" s="299"/>
      <c r="Z39" s="299"/>
      <c r="AA39" s="299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Y39" s="299"/>
    </row>
    <row r="40" spans="2:103">
      <c r="B40" s="299"/>
      <c r="C40" s="299"/>
      <c r="E40" s="299"/>
      <c r="X40" s="299"/>
      <c r="Y40" s="299"/>
      <c r="Z40" s="299"/>
      <c r="AA40" s="299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Y40" s="299"/>
    </row>
    <row r="41" spans="2:103">
      <c r="B41" s="299"/>
      <c r="C41" s="299"/>
      <c r="E41" s="299"/>
      <c r="X41" s="299"/>
      <c r="Y41" s="299"/>
      <c r="Z41" s="299"/>
      <c r="AA41" s="299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Y41" s="299"/>
    </row>
    <row r="42" spans="2:103">
      <c r="B42" s="299"/>
      <c r="C42" s="299"/>
      <c r="E42" s="299"/>
      <c r="X42" s="299"/>
      <c r="Y42" s="299"/>
      <c r="Z42" s="299"/>
      <c r="AA42" s="299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Y42" s="299"/>
    </row>
    <row r="43" spans="2:103">
      <c r="B43" s="299"/>
      <c r="C43" s="299"/>
      <c r="E43" s="299"/>
      <c r="X43" s="299"/>
      <c r="Y43" s="299"/>
      <c r="Z43" s="299"/>
      <c r="AA43" s="299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Y43" s="299"/>
    </row>
    <row r="44" spans="2:103">
      <c r="B44" s="299"/>
      <c r="C44" s="299"/>
      <c r="E44" s="299"/>
      <c r="X44" s="299"/>
      <c r="Y44" s="299"/>
      <c r="Z44" s="299"/>
      <c r="AA44" s="299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Y44" s="299"/>
    </row>
    <row r="45" spans="2:103">
      <c r="B45" s="299"/>
      <c r="C45" s="299"/>
      <c r="E45" s="299"/>
      <c r="X45" s="299"/>
      <c r="Y45" s="299"/>
      <c r="Z45" s="299"/>
      <c r="AA45" s="299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Y45" s="299"/>
    </row>
    <row r="46" spans="2:103">
      <c r="B46" s="299"/>
      <c r="C46" s="299"/>
      <c r="E46" s="299"/>
      <c r="X46" s="299"/>
      <c r="Y46" s="299"/>
      <c r="Z46" s="299"/>
      <c r="AA46" s="299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Y46" s="299"/>
    </row>
    <row r="47" spans="2:103">
      <c r="B47" s="299"/>
      <c r="C47" s="299"/>
      <c r="E47" s="299"/>
      <c r="X47" s="299"/>
      <c r="Y47" s="299"/>
      <c r="Z47" s="299"/>
      <c r="AA47" s="299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Y47" s="299"/>
    </row>
    <row r="48" spans="2:103">
      <c r="B48" s="299"/>
      <c r="C48" s="299"/>
      <c r="E48" s="299"/>
      <c r="X48" s="299"/>
      <c r="Y48" s="299"/>
      <c r="Z48" s="299"/>
      <c r="AA48" s="299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Y48" s="299"/>
    </row>
    <row r="49" spans="2:103">
      <c r="B49" s="299"/>
      <c r="C49" s="299"/>
      <c r="E49" s="299"/>
      <c r="X49" s="299"/>
      <c r="Y49" s="299"/>
      <c r="Z49" s="299"/>
      <c r="AA49" s="299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Y49" s="299"/>
    </row>
    <row r="50" spans="2:103">
      <c r="B50" s="299"/>
      <c r="C50" s="299"/>
      <c r="E50" s="299"/>
      <c r="X50" s="299"/>
      <c r="Y50" s="299"/>
      <c r="Z50" s="299"/>
      <c r="AA50" s="299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Y50" s="299"/>
    </row>
    <row r="51" spans="2:103">
      <c r="B51" s="299"/>
      <c r="C51" s="299"/>
      <c r="E51" s="299"/>
      <c r="X51" s="299"/>
      <c r="Y51" s="299"/>
      <c r="Z51" s="299"/>
      <c r="AA51" s="299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Y51" s="299"/>
    </row>
    <row r="52" spans="2:103">
      <c r="B52" s="299"/>
      <c r="C52" s="299"/>
      <c r="E52" s="299"/>
      <c r="X52" s="299"/>
      <c r="Y52" s="299"/>
      <c r="Z52" s="299"/>
      <c r="AA52" s="299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Y52" s="299"/>
    </row>
    <row r="53" spans="2:103">
      <c r="B53" s="299"/>
      <c r="C53" s="299"/>
      <c r="E53" s="299"/>
      <c r="X53" s="299"/>
      <c r="Y53" s="299"/>
      <c r="Z53" s="299"/>
      <c r="AA53" s="299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Y53" s="299"/>
    </row>
    <row r="54" spans="2:103">
      <c r="B54" s="299"/>
      <c r="C54" s="299"/>
      <c r="E54" s="299"/>
      <c r="X54" s="299"/>
      <c r="Y54" s="299"/>
      <c r="Z54" s="299"/>
      <c r="AA54" s="299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Y54" s="299"/>
    </row>
    <row r="55" spans="2:103">
      <c r="B55" s="299"/>
      <c r="C55" s="299"/>
      <c r="E55" s="299"/>
      <c r="X55" s="299"/>
      <c r="Y55" s="299"/>
      <c r="Z55" s="299"/>
      <c r="AA55" s="299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Y55" s="299"/>
    </row>
    <row r="56" spans="2:103">
      <c r="B56" s="299"/>
      <c r="C56" s="299"/>
      <c r="E56" s="299"/>
      <c r="X56" s="299"/>
      <c r="Y56" s="299"/>
      <c r="Z56" s="299"/>
      <c r="AA56" s="299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Y56" s="299"/>
    </row>
    <row r="57" spans="2:103">
      <c r="B57" s="299"/>
      <c r="C57" s="299"/>
      <c r="E57" s="299"/>
      <c r="X57" s="299"/>
      <c r="Y57" s="299"/>
      <c r="Z57" s="299"/>
      <c r="AA57" s="299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Y57" s="299"/>
    </row>
    <row r="58" spans="2:103">
      <c r="B58" s="299"/>
      <c r="C58" s="299"/>
      <c r="E58" s="299"/>
      <c r="X58" s="299"/>
      <c r="Y58" s="299"/>
      <c r="Z58" s="299"/>
      <c r="AA58" s="299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Y58" s="299"/>
    </row>
    <row r="59" spans="2:103">
      <c r="B59" s="299"/>
      <c r="C59" s="299"/>
      <c r="E59" s="299"/>
      <c r="X59" s="299"/>
      <c r="Y59" s="299"/>
      <c r="Z59" s="299"/>
      <c r="AA59" s="299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Y59" s="299"/>
    </row>
    <row r="60" spans="2:103">
      <c r="B60" s="299"/>
      <c r="C60" s="299"/>
      <c r="E60" s="299"/>
      <c r="X60" s="299"/>
      <c r="Y60" s="299"/>
      <c r="Z60" s="299"/>
      <c r="AA60" s="299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Y60" s="299"/>
    </row>
    <row r="61" spans="2:103">
      <c r="B61" s="299"/>
      <c r="C61" s="299"/>
      <c r="E61" s="299"/>
      <c r="X61" s="299"/>
      <c r="Y61" s="299"/>
      <c r="Z61" s="299"/>
      <c r="AA61" s="299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Y61" s="299"/>
    </row>
    <row r="62" spans="2:103">
      <c r="B62" s="299"/>
      <c r="C62" s="299"/>
      <c r="E62" s="299"/>
      <c r="X62" s="299"/>
      <c r="Y62" s="299"/>
      <c r="Z62" s="299"/>
      <c r="AA62" s="299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Y62" s="299"/>
    </row>
    <row r="63" spans="2:103">
      <c r="B63" s="299"/>
      <c r="C63" s="299"/>
      <c r="E63" s="299"/>
      <c r="X63" s="299"/>
      <c r="Y63" s="299"/>
      <c r="Z63" s="299"/>
      <c r="AA63" s="299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Y63" s="299"/>
    </row>
    <row r="64" spans="2:103">
      <c r="B64" s="299"/>
      <c r="C64" s="299"/>
      <c r="E64" s="299"/>
      <c r="X64" s="299"/>
      <c r="Y64" s="299"/>
      <c r="Z64" s="299"/>
      <c r="AA64" s="299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Y64" s="299"/>
    </row>
    <row r="65" spans="2:103">
      <c r="B65" s="299"/>
      <c r="C65" s="299"/>
      <c r="E65" s="299"/>
      <c r="X65" s="299"/>
      <c r="Y65" s="299"/>
      <c r="Z65" s="299"/>
      <c r="AA65" s="299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Y65" s="299"/>
    </row>
    <row r="66" spans="2:103">
      <c r="B66" s="299"/>
      <c r="C66" s="299"/>
      <c r="E66" s="299"/>
      <c r="X66" s="299"/>
      <c r="Y66" s="299"/>
      <c r="Z66" s="299"/>
      <c r="AA66" s="299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Y66" s="299"/>
    </row>
    <row r="67" spans="2:103">
      <c r="B67" s="299"/>
      <c r="C67" s="299"/>
      <c r="E67" s="299"/>
      <c r="X67" s="299"/>
      <c r="Y67" s="299"/>
      <c r="Z67" s="299"/>
      <c r="AA67" s="299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Y67" s="299"/>
    </row>
    <row r="68" spans="2:103">
      <c r="B68" s="299"/>
      <c r="C68" s="299"/>
      <c r="E68" s="299"/>
      <c r="X68" s="299"/>
      <c r="Y68" s="299"/>
      <c r="Z68" s="299"/>
      <c r="AA68" s="299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Y68" s="299"/>
    </row>
    <row r="69" spans="2:103">
      <c r="B69" s="299"/>
      <c r="C69" s="299"/>
      <c r="E69" s="299"/>
      <c r="X69" s="299"/>
      <c r="Y69" s="299"/>
      <c r="Z69" s="299"/>
      <c r="AA69" s="299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Y69" s="299"/>
    </row>
    <row r="70" spans="2:103">
      <c r="B70" s="299"/>
      <c r="C70" s="299"/>
      <c r="E70" s="299"/>
      <c r="X70" s="299"/>
      <c r="Y70" s="299"/>
      <c r="Z70" s="299"/>
      <c r="AA70" s="299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Y70" s="299"/>
    </row>
    <row r="71" spans="2:103">
      <c r="B71" s="299"/>
      <c r="C71" s="299"/>
      <c r="E71" s="299"/>
      <c r="X71" s="299"/>
      <c r="Y71" s="299"/>
      <c r="Z71" s="299"/>
      <c r="AA71" s="299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Y71" s="299"/>
    </row>
    <row r="72" spans="2:103">
      <c r="B72" s="299"/>
      <c r="C72" s="299"/>
      <c r="E72" s="299"/>
      <c r="X72" s="299"/>
      <c r="Y72" s="299"/>
      <c r="Z72" s="299"/>
      <c r="AA72" s="299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Y72" s="299"/>
    </row>
    <row r="73" spans="2:103">
      <c r="B73" s="299"/>
      <c r="C73" s="299"/>
      <c r="E73" s="299"/>
      <c r="X73" s="299"/>
      <c r="Y73" s="299"/>
      <c r="Z73" s="299"/>
      <c r="AA73" s="299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Y73" s="299"/>
    </row>
    <row r="74" spans="2:103">
      <c r="B74" s="299"/>
      <c r="C74" s="299"/>
      <c r="E74" s="299"/>
      <c r="X74" s="299"/>
      <c r="Y74" s="299"/>
      <c r="Z74" s="299"/>
      <c r="AA74" s="299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Y74" s="299"/>
    </row>
    <row r="75" spans="2:103">
      <c r="B75" s="299"/>
      <c r="C75" s="299"/>
      <c r="E75" s="299"/>
      <c r="X75" s="299"/>
      <c r="Y75" s="299"/>
      <c r="Z75" s="299"/>
      <c r="AA75" s="299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Y75" s="299"/>
    </row>
    <row r="76" spans="2:103">
      <c r="B76" s="299"/>
      <c r="C76" s="299"/>
      <c r="E76" s="299"/>
      <c r="X76" s="299"/>
      <c r="Y76" s="299"/>
      <c r="Z76" s="299"/>
      <c r="AA76" s="299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Y76" s="299"/>
    </row>
    <row r="77" spans="2:103">
      <c r="B77" s="299"/>
      <c r="C77" s="299"/>
      <c r="E77" s="299"/>
      <c r="X77" s="299"/>
      <c r="Y77" s="299"/>
      <c r="Z77" s="299"/>
      <c r="AA77" s="299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Y77" s="299"/>
    </row>
  </sheetData>
  <pageMargins left="0.7" right="0.7" top="0.75" bottom="0.75" header="0.3" footer="0.3"/>
  <pageSetup paperSize="9" scale="14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>
    <tabColor rgb="FF0070C0"/>
    <pageSetUpPr fitToPage="1"/>
  </sheetPr>
  <dimension ref="A1:DC89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" bestFit="1" customWidth="1"/>
    <col min="2" max="2" width="8.5703125" style="3" bestFit="1" customWidth="1"/>
    <col min="3" max="3" width="5.42578125" style="3" bestFit="1" customWidth="1"/>
    <col min="4" max="4" width="32.140625" style="2" customWidth="1"/>
    <col min="5" max="5" width="41.140625" style="15" customWidth="1"/>
    <col min="6" max="8" width="5.42578125" style="2" bestFit="1" customWidth="1"/>
    <col min="9" max="10" width="12.42578125" style="2" bestFit="1" customWidth="1"/>
    <col min="11" max="12" width="7.7109375" style="2" bestFit="1" customWidth="1"/>
    <col min="13" max="13" width="7.5703125" style="2" bestFit="1" customWidth="1"/>
    <col min="14" max="14" width="12.85546875" style="2" bestFit="1" customWidth="1"/>
    <col min="15" max="15" width="12.42578125" style="2" bestFit="1" customWidth="1"/>
    <col min="16" max="16" width="12.140625" style="2" bestFit="1" customWidth="1"/>
    <col min="17" max="17" width="5.42578125" style="2" bestFit="1" customWidth="1"/>
    <col min="18" max="18" width="12.85546875" style="2" bestFit="1" customWidth="1"/>
    <col min="19" max="19" width="12.5703125" style="2" bestFit="1" customWidth="1"/>
    <col min="20" max="23" width="5.42578125" style="2" bestFit="1" customWidth="1"/>
    <col min="24" max="24" width="12.42578125" style="56" bestFit="1" customWidth="1"/>
    <col min="25" max="25" width="11.140625" style="56" bestFit="1" customWidth="1"/>
    <col min="26" max="26" width="12.4257812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" bestFit="1" customWidth="1"/>
    <col min="37" max="37" width="12.85546875" style="56" bestFit="1" customWidth="1"/>
    <col min="38" max="38" width="12.42578125" style="56" bestFit="1" customWidth="1"/>
    <col min="39" max="39" width="13.5703125" style="56" bestFit="1" customWidth="1"/>
    <col min="40" max="40" width="12.42578125" style="56" bestFit="1" customWidth="1"/>
    <col min="41" max="41" width="12.1406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8" width="5.42578125" style="2" bestFit="1" customWidth="1"/>
    <col min="49" max="49" width="5.42578125" style="2" customWidth="1"/>
    <col min="50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9" width="5.42578125" style="2" bestFit="1" customWidth="1"/>
    <col min="60" max="60" width="7.42578125" style="2" bestFit="1" customWidth="1"/>
    <col min="61" max="64" width="5.42578125" style="2" bestFit="1" customWidth="1"/>
    <col min="65" max="65" width="5.42578125" style="5" bestFit="1" customWidth="1"/>
    <col min="66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9" width="5.7109375" style="2" customWidth="1"/>
    <col min="80" max="80" width="6.28515625" bestFit="1" customWidth="1"/>
    <col min="81" max="86" width="5.7109375" style="2" customWidth="1"/>
    <col min="87" max="87" width="7.42578125" style="389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6.28515625" style="637" bestFit="1" customWidth="1"/>
    <col min="104" max="104" width="7.7109375" style="299" customWidth="1"/>
    <col min="105" max="105" width="8.140625" style="299" customWidth="1"/>
    <col min="106" max="106" width="8.42578125" style="299" customWidth="1"/>
    <col min="107" max="107" width="7.85546875" style="389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29"/>
      <c r="CB2" s="27"/>
      <c r="CC2" s="28"/>
      <c r="CD2" s="28"/>
      <c r="CE2" s="28"/>
      <c r="CF2" s="28"/>
      <c r="CG2" s="28"/>
      <c r="CH2" s="28"/>
      <c r="CI2" s="368"/>
      <c r="CJ2" s="94"/>
      <c r="CK2" s="71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4"/>
      <c r="CZ2" s="546"/>
      <c r="DA2" s="546"/>
      <c r="DB2" s="546"/>
      <c r="DC2" s="36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69"/>
      <c r="CJ3" s="341"/>
      <c r="CK3" s="342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545"/>
      <c r="DC3" s="369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69"/>
      <c r="CJ4" s="341"/>
      <c r="CK4" s="342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545"/>
      <c r="DC4" s="369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69"/>
      <c r="CJ5" s="341"/>
      <c r="CK5" s="342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36"/>
      <c r="CZ5" s="545"/>
      <c r="DA5" s="545"/>
      <c r="DB5" s="545"/>
      <c r="DC5" s="369"/>
    </row>
    <row r="6" spans="1:107" ht="15.75">
      <c r="A6" s="61"/>
      <c r="B6" s="12"/>
      <c r="C6" s="20"/>
      <c r="D6" s="62"/>
      <c r="E6" s="25"/>
      <c r="F6" s="30"/>
      <c r="G6" s="250"/>
      <c r="H6" s="25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250"/>
      <c r="W6" s="25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250"/>
      <c r="AI6" s="250"/>
      <c r="AJ6" s="25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250"/>
      <c r="AV6" s="250"/>
      <c r="AW6" s="25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250"/>
      <c r="BI6" s="250"/>
      <c r="BJ6" s="250"/>
      <c r="BK6" s="31"/>
      <c r="BL6" s="30"/>
      <c r="BM6" s="250"/>
      <c r="BN6" s="250"/>
      <c r="BO6" s="250"/>
      <c r="BP6" s="250"/>
      <c r="BQ6" s="250"/>
      <c r="BR6" s="250"/>
      <c r="BS6" s="250"/>
      <c r="BT6" s="31"/>
      <c r="BU6" s="30"/>
      <c r="BV6" s="250"/>
      <c r="BW6" s="250"/>
      <c r="BX6" s="250"/>
      <c r="BY6" s="250"/>
      <c r="BZ6" s="250"/>
      <c r="CA6" s="31"/>
      <c r="CB6" s="30"/>
      <c r="CC6" s="250"/>
      <c r="CD6" s="250"/>
      <c r="CE6" s="250"/>
      <c r="CF6" s="250"/>
      <c r="CG6" s="250"/>
      <c r="CH6" s="250"/>
      <c r="CI6" s="369"/>
      <c r="CJ6" s="95"/>
      <c r="CK6" s="72"/>
      <c r="CL6" s="72"/>
      <c r="CM6" s="72"/>
      <c r="CN6" s="72"/>
      <c r="CO6" s="80"/>
      <c r="CP6" s="250"/>
      <c r="CQ6" s="250"/>
      <c r="CR6" s="250"/>
      <c r="CS6" s="340"/>
      <c r="CT6" s="81"/>
      <c r="CU6" s="1"/>
      <c r="CV6" s="1"/>
      <c r="CW6" s="82"/>
      <c r="CX6" s="99"/>
      <c r="CY6" s="336"/>
      <c r="CZ6" s="545"/>
      <c r="DA6" s="545"/>
      <c r="DB6" s="545"/>
      <c r="DC6" s="369"/>
    </row>
    <row r="7" spans="1:107" ht="15.75">
      <c r="A7" s="61"/>
      <c r="B7" s="12"/>
      <c r="C7" s="20"/>
      <c r="D7" s="62"/>
      <c r="E7" s="25"/>
      <c r="F7" s="30"/>
      <c r="G7" s="250"/>
      <c r="H7" s="250"/>
      <c r="I7" s="44"/>
      <c r="J7" s="44"/>
      <c r="K7" s="44"/>
      <c r="L7" s="50"/>
      <c r="M7" s="50"/>
      <c r="N7" s="44"/>
      <c r="O7" s="44"/>
      <c r="P7" s="44"/>
      <c r="Q7" s="44"/>
      <c r="R7" s="44"/>
      <c r="S7" s="44"/>
      <c r="T7" s="44"/>
      <c r="U7" s="30"/>
      <c r="V7" s="250"/>
      <c r="W7" s="250"/>
      <c r="X7" s="44"/>
      <c r="Y7" s="44"/>
      <c r="Z7" s="44"/>
      <c r="AA7" s="44"/>
      <c r="AB7" s="44"/>
      <c r="AC7" s="44"/>
      <c r="AD7" s="44"/>
      <c r="AE7" s="44"/>
      <c r="AF7" s="44"/>
      <c r="AG7" s="30"/>
      <c r="AH7" s="250"/>
      <c r="AI7" s="250"/>
      <c r="AJ7" s="250"/>
      <c r="AK7" s="44"/>
      <c r="AL7" s="44"/>
      <c r="AM7" s="44"/>
      <c r="AN7" s="44"/>
      <c r="AO7" s="44"/>
      <c r="AP7" s="44"/>
      <c r="AQ7" s="44"/>
      <c r="AR7" s="44"/>
      <c r="AS7" s="44"/>
      <c r="AT7" s="30"/>
      <c r="AU7" s="250"/>
      <c r="AV7" s="250"/>
      <c r="AW7" s="250"/>
      <c r="AX7" s="44"/>
      <c r="AY7" s="44"/>
      <c r="AZ7" s="44"/>
      <c r="BA7" s="44"/>
      <c r="BB7" s="44"/>
      <c r="BC7" s="44"/>
      <c r="BD7" s="44"/>
      <c r="BE7" s="44"/>
      <c r="BF7" s="44"/>
      <c r="BG7" s="30"/>
      <c r="BH7" s="250"/>
      <c r="BI7" s="250"/>
      <c r="BJ7" s="250"/>
      <c r="BK7" s="31"/>
      <c r="BL7" s="30"/>
      <c r="BM7" s="250"/>
      <c r="BN7" s="250"/>
      <c r="BO7" s="250"/>
      <c r="BP7" s="250"/>
      <c r="BQ7" s="250"/>
      <c r="BR7" s="250"/>
      <c r="BS7" s="250"/>
      <c r="BT7" s="31"/>
      <c r="BU7" s="30"/>
      <c r="BV7" s="250"/>
      <c r="BW7" s="250"/>
      <c r="BX7" s="250"/>
      <c r="BY7" s="250"/>
      <c r="BZ7" s="250"/>
      <c r="CA7" s="31"/>
      <c r="CB7" s="30"/>
      <c r="CC7" s="250"/>
      <c r="CD7" s="250"/>
      <c r="CE7" s="250"/>
      <c r="CF7" s="250"/>
      <c r="CG7" s="250"/>
      <c r="CH7" s="250"/>
      <c r="CI7" s="369"/>
      <c r="CJ7" s="95"/>
      <c r="CK7" s="72"/>
      <c r="CL7" s="72"/>
      <c r="CM7" s="72"/>
      <c r="CN7" s="72"/>
      <c r="CO7" s="80"/>
      <c r="CP7" s="250"/>
      <c r="CQ7" s="250"/>
      <c r="CR7" s="250"/>
      <c r="CS7" s="340"/>
      <c r="CT7" s="81"/>
      <c r="CU7" s="1"/>
      <c r="CV7" s="1"/>
      <c r="CW7" s="82"/>
      <c r="CX7" s="99"/>
      <c r="CY7" s="336"/>
      <c r="CZ7" s="545"/>
      <c r="DA7" s="545"/>
      <c r="DB7" s="545"/>
      <c r="DC7" s="369"/>
    </row>
    <row r="8" spans="1:107" ht="15.75">
      <c r="A8" s="61"/>
      <c r="B8" s="12"/>
      <c r="C8" s="20"/>
      <c r="D8" s="62"/>
      <c r="E8" s="25"/>
      <c r="F8" s="30"/>
      <c r="G8" s="173"/>
      <c r="H8" s="173"/>
      <c r="I8" s="44"/>
      <c r="J8" s="44"/>
      <c r="K8" s="44"/>
      <c r="L8" s="50"/>
      <c r="M8" s="50"/>
      <c r="N8" s="44"/>
      <c r="O8" s="44"/>
      <c r="P8" s="44"/>
      <c r="Q8" s="44"/>
      <c r="R8" s="44"/>
      <c r="S8" s="44"/>
      <c r="T8" s="44"/>
      <c r="U8" s="30"/>
      <c r="V8" s="173"/>
      <c r="W8" s="173"/>
      <c r="X8" s="44"/>
      <c r="Y8" s="44"/>
      <c r="Z8" s="44"/>
      <c r="AA8" s="44"/>
      <c r="AB8" s="44"/>
      <c r="AC8" s="44"/>
      <c r="AD8" s="44"/>
      <c r="AE8" s="44"/>
      <c r="AF8" s="44"/>
      <c r="AG8" s="30"/>
      <c r="AH8" s="173"/>
      <c r="AI8" s="173"/>
      <c r="AJ8" s="173"/>
      <c r="AK8" s="44"/>
      <c r="AL8" s="44"/>
      <c r="AM8" s="44"/>
      <c r="AN8" s="44"/>
      <c r="AO8" s="44"/>
      <c r="AP8" s="44"/>
      <c r="AQ8" s="44"/>
      <c r="AR8" s="44"/>
      <c r="AS8" s="44"/>
      <c r="AT8" s="30"/>
      <c r="AU8" s="173"/>
      <c r="AV8" s="173"/>
      <c r="AW8" s="173"/>
      <c r="AX8" s="44"/>
      <c r="AY8" s="44"/>
      <c r="AZ8" s="44"/>
      <c r="BA8" s="44"/>
      <c r="BB8" s="44"/>
      <c r="BC8" s="44"/>
      <c r="BD8" s="44"/>
      <c r="BE8" s="44"/>
      <c r="BF8" s="44"/>
      <c r="BG8" s="30"/>
      <c r="BH8" s="173"/>
      <c r="BI8" s="173"/>
      <c r="BJ8" s="173"/>
      <c r="BK8" s="31"/>
      <c r="BL8" s="30"/>
      <c r="BM8" s="173"/>
      <c r="BN8" s="173"/>
      <c r="BO8" s="173"/>
      <c r="BP8" s="173"/>
      <c r="BQ8" s="173"/>
      <c r="BR8" s="173"/>
      <c r="BS8" s="173"/>
      <c r="BT8" s="31"/>
      <c r="BU8" s="30"/>
      <c r="BV8" s="173"/>
      <c r="BW8" s="173"/>
      <c r="BX8" s="173"/>
      <c r="BY8" s="173"/>
      <c r="BZ8" s="173"/>
      <c r="CA8" s="31"/>
      <c r="CB8" s="30"/>
      <c r="CC8" s="173"/>
      <c r="CD8" s="173"/>
      <c r="CE8" s="173"/>
      <c r="CF8" s="173"/>
      <c r="CG8" s="173"/>
      <c r="CH8" s="173"/>
      <c r="CI8" s="369"/>
      <c r="CJ8" s="95"/>
      <c r="CK8" s="72"/>
      <c r="CL8" s="72"/>
      <c r="CM8" s="72"/>
      <c r="CN8" s="72"/>
      <c r="CO8" s="80"/>
      <c r="CP8" s="173"/>
      <c r="CQ8" s="173"/>
      <c r="CR8" s="173"/>
      <c r="CS8" s="340"/>
      <c r="CT8" s="81"/>
      <c r="CU8" s="1"/>
      <c r="CV8" s="1"/>
      <c r="CW8" s="82"/>
      <c r="CX8" s="99"/>
      <c r="CY8" s="336"/>
      <c r="CZ8" s="545"/>
      <c r="DA8" s="545"/>
      <c r="DB8" s="545"/>
      <c r="DC8" s="369"/>
    </row>
    <row r="9" spans="1:107" ht="15.75">
      <c r="A9" s="61"/>
      <c r="B9" s="12"/>
      <c r="C9" s="20"/>
      <c r="D9" s="62"/>
      <c r="E9" s="25"/>
      <c r="F9" s="30"/>
      <c r="G9" s="173"/>
      <c r="H9" s="173"/>
      <c r="I9" s="44"/>
      <c r="J9" s="44"/>
      <c r="K9" s="44"/>
      <c r="L9" s="50"/>
      <c r="M9" s="50"/>
      <c r="N9" s="44"/>
      <c r="O9" s="44"/>
      <c r="P9" s="44"/>
      <c r="Q9" s="44"/>
      <c r="R9" s="44"/>
      <c r="S9" s="44"/>
      <c r="T9" s="44"/>
      <c r="U9" s="30"/>
      <c r="V9" s="173"/>
      <c r="W9" s="173"/>
      <c r="X9" s="44"/>
      <c r="Y9" s="44"/>
      <c r="Z9" s="44"/>
      <c r="AA9" s="44"/>
      <c r="AB9" s="44"/>
      <c r="AC9" s="44"/>
      <c r="AD9" s="44"/>
      <c r="AE9" s="44"/>
      <c r="AF9" s="44"/>
      <c r="AG9" s="30"/>
      <c r="AH9" s="173"/>
      <c r="AI9" s="173"/>
      <c r="AJ9" s="173"/>
      <c r="AK9" s="44"/>
      <c r="AL9" s="44"/>
      <c r="AM9" s="44"/>
      <c r="AN9" s="44"/>
      <c r="AO9" s="44"/>
      <c r="AP9" s="44"/>
      <c r="AQ9" s="44"/>
      <c r="AR9" s="44"/>
      <c r="AS9" s="44"/>
      <c r="AT9" s="30"/>
      <c r="AU9" s="173"/>
      <c r="AV9" s="173"/>
      <c r="AW9" s="173"/>
      <c r="AX9" s="44"/>
      <c r="AY9" s="44"/>
      <c r="AZ9" s="44"/>
      <c r="BA9" s="44"/>
      <c r="BB9" s="44"/>
      <c r="BC9" s="44"/>
      <c r="BD9" s="44"/>
      <c r="BE9" s="44"/>
      <c r="BF9" s="44"/>
      <c r="BG9" s="30"/>
      <c r="BH9" s="173"/>
      <c r="BI9" s="173"/>
      <c r="BJ9" s="173"/>
      <c r="BK9" s="31"/>
      <c r="BL9" s="30"/>
      <c r="BM9" s="173"/>
      <c r="BN9" s="173"/>
      <c r="BO9" s="173"/>
      <c r="BP9" s="173"/>
      <c r="BQ9" s="173"/>
      <c r="BR9" s="173"/>
      <c r="BS9" s="173"/>
      <c r="BT9" s="31"/>
      <c r="BU9" s="30"/>
      <c r="BV9" s="173"/>
      <c r="BW9" s="173"/>
      <c r="BX9" s="173"/>
      <c r="BY9" s="173"/>
      <c r="BZ9" s="173"/>
      <c r="CA9" s="31"/>
      <c r="CB9" s="30"/>
      <c r="CC9" s="173"/>
      <c r="CD9" s="173"/>
      <c r="CE9" s="173"/>
      <c r="CF9" s="173"/>
      <c r="CG9" s="173"/>
      <c r="CH9" s="173"/>
      <c r="CI9" s="369"/>
      <c r="CJ9" s="95"/>
      <c r="CK9" s="21"/>
      <c r="CL9" s="72"/>
      <c r="CM9" s="72"/>
      <c r="CN9" s="72"/>
      <c r="CO9" s="80"/>
      <c r="CP9" s="173"/>
      <c r="CQ9" s="173"/>
      <c r="CR9" s="173"/>
      <c r="CS9" s="340"/>
      <c r="CT9" s="81"/>
      <c r="CU9" s="1"/>
      <c r="CV9" s="1"/>
      <c r="CW9" s="82"/>
      <c r="CX9" s="99"/>
      <c r="CY9" s="336"/>
      <c r="CZ9" s="545"/>
      <c r="DA9" s="545"/>
      <c r="DB9" s="545"/>
      <c r="DC9" s="369"/>
    </row>
    <row r="10" spans="1:107" ht="15.75">
      <c r="A10" s="61"/>
      <c r="B10" s="12"/>
      <c r="C10" s="20"/>
      <c r="D10" s="62"/>
      <c r="E10" s="25"/>
      <c r="F10" s="30"/>
      <c r="G10" s="173"/>
      <c r="H10" s="173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73"/>
      <c r="W10" s="173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73"/>
      <c r="AI10" s="173"/>
      <c r="AJ10" s="173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73"/>
      <c r="AV10" s="173"/>
      <c r="AW10" s="173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73"/>
      <c r="BI10" s="173"/>
      <c r="BJ10" s="173"/>
      <c r="BK10" s="31"/>
      <c r="BL10" s="30"/>
      <c r="BM10" s="173"/>
      <c r="BN10" s="173"/>
      <c r="BO10" s="173"/>
      <c r="BP10" s="173"/>
      <c r="BQ10" s="173"/>
      <c r="BR10" s="173"/>
      <c r="BS10" s="173"/>
      <c r="BT10" s="31"/>
      <c r="BU10" s="30"/>
      <c r="BV10" s="173"/>
      <c r="BW10" s="173"/>
      <c r="BX10" s="173"/>
      <c r="BY10" s="173"/>
      <c r="BZ10" s="173"/>
      <c r="CA10" s="31"/>
      <c r="CB10" s="30"/>
      <c r="CC10" s="173"/>
      <c r="CD10" s="173"/>
      <c r="CE10" s="173"/>
      <c r="CF10" s="173"/>
      <c r="CG10" s="173"/>
      <c r="CH10" s="173"/>
      <c r="CI10" s="369"/>
      <c r="CJ10" s="95"/>
      <c r="CK10" s="21"/>
      <c r="CL10" s="72"/>
      <c r="CM10" s="72"/>
      <c r="CN10" s="72"/>
      <c r="CO10" s="80"/>
      <c r="CP10" s="173"/>
      <c r="CQ10" s="173"/>
      <c r="CR10" s="173"/>
      <c r="CS10" s="340"/>
      <c r="CT10" s="81"/>
      <c r="CU10" s="1"/>
      <c r="CV10" s="1"/>
      <c r="CW10" s="82"/>
      <c r="CX10" s="99"/>
      <c r="CY10" s="336"/>
      <c r="CZ10" s="545"/>
      <c r="DA10" s="545"/>
      <c r="DB10" s="545"/>
      <c r="DC10" s="369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73"/>
      <c r="BK11" s="31"/>
      <c r="BL11" s="30"/>
      <c r="BM11" s="10"/>
      <c r="BN11" s="10"/>
      <c r="BO11" s="10"/>
      <c r="BP11" s="10"/>
      <c r="BQ11" s="10"/>
      <c r="BR11" s="10"/>
      <c r="BS11" s="10"/>
      <c r="BT11" s="31"/>
      <c r="BU11" s="30"/>
      <c r="BV11" s="10"/>
      <c r="BW11" s="10"/>
      <c r="BX11" s="10"/>
      <c r="BY11" s="10"/>
      <c r="BZ11" s="10"/>
      <c r="CA11" s="31"/>
      <c r="CB11" s="30"/>
      <c r="CC11" s="10"/>
      <c r="CD11" s="10"/>
      <c r="CE11" s="10"/>
      <c r="CF11" s="10"/>
      <c r="CG11" s="10"/>
      <c r="CH11" s="10"/>
      <c r="CI11" s="369"/>
      <c r="CJ11" s="95"/>
      <c r="CK11" s="72"/>
      <c r="CL11" s="72"/>
      <c r="CM11" s="72"/>
      <c r="CN11" s="72"/>
      <c r="CO11" s="80"/>
      <c r="CP11" s="10"/>
      <c r="CQ11" s="10"/>
      <c r="CR11" s="10"/>
      <c r="CS11" s="340"/>
      <c r="CT11" s="81"/>
      <c r="CU11" s="1"/>
      <c r="CV11" s="1"/>
      <c r="CW11" s="82"/>
      <c r="CX11" s="99"/>
      <c r="CY11" s="336"/>
      <c r="CZ11" s="545"/>
      <c r="DA11" s="545"/>
      <c r="DB11" s="545"/>
      <c r="DC11" s="369"/>
    </row>
    <row r="12" spans="1:107" ht="15.75">
      <c r="A12" s="61"/>
      <c r="B12" s="12"/>
      <c r="C12" s="20"/>
      <c r="D12" s="62"/>
      <c r="E12" s="25"/>
      <c r="F12" s="30"/>
      <c r="G12" s="250"/>
      <c r="H12" s="25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250"/>
      <c r="W12" s="25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250"/>
      <c r="AI12" s="250"/>
      <c r="AJ12" s="25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250"/>
      <c r="AV12" s="250"/>
      <c r="AW12" s="25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250"/>
      <c r="BI12" s="250"/>
      <c r="BJ12" s="250"/>
      <c r="BK12" s="31"/>
      <c r="BL12" s="30"/>
      <c r="BM12" s="250"/>
      <c r="BN12" s="250"/>
      <c r="BO12" s="250"/>
      <c r="BP12" s="250"/>
      <c r="BQ12" s="250"/>
      <c r="BR12" s="250"/>
      <c r="BS12" s="250"/>
      <c r="BT12" s="31"/>
      <c r="BU12" s="30"/>
      <c r="BV12" s="250"/>
      <c r="BW12" s="250"/>
      <c r="BX12" s="250"/>
      <c r="BY12" s="250"/>
      <c r="BZ12" s="250"/>
      <c r="CA12" s="31"/>
      <c r="CB12" s="30"/>
      <c r="CC12" s="250"/>
      <c r="CD12" s="250"/>
      <c r="CE12" s="250"/>
      <c r="CF12" s="250"/>
      <c r="CG12" s="250"/>
      <c r="CH12" s="250"/>
      <c r="CI12" s="369"/>
      <c r="CJ12" s="95"/>
      <c r="CK12" s="72"/>
      <c r="CL12" s="72"/>
      <c r="CM12" s="72"/>
      <c r="CN12" s="72"/>
      <c r="CO12" s="80"/>
      <c r="CP12" s="250"/>
      <c r="CQ12" s="250"/>
      <c r="CR12" s="250"/>
      <c r="CS12" s="340"/>
      <c r="CT12" s="81"/>
      <c r="CU12" s="1"/>
      <c r="CV12" s="1"/>
      <c r="CW12" s="82"/>
      <c r="CX12" s="99"/>
      <c r="CY12" s="336"/>
      <c r="CZ12" s="545"/>
      <c r="DA12" s="545"/>
      <c r="DB12" s="545"/>
      <c r="DC12" s="369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69"/>
      <c r="CJ13" s="341"/>
      <c r="CK13" s="21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36"/>
      <c r="CZ13" s="545"/>
      <c r="DA13" s="545"/>
      <c r="DB13" s="545"/>
      <c r="DC13" s="369"/>
    </row>
    <row r="14" spans="1:107" ht="15.75">
      <c r="A14" s="61"/>
      <c r="B14" s="12"/>
      <c r="C14" s="20"/>
      <c r="D14" s="62"/>
      <c r="E14" s="25"/>
      <c r="F14" s="30"/>
      <c r="G14" s="250"/>
      <c r="H14" s="250"/>
      <c r="I14" s="44"/>
      <c r="J14" s="44"/>
      <c r="K14" s="44"/>
      <c r="L14" s="50"/>
      <c r="M14" s="50"/>
      <c r="N14" s="44"/>
      <c r="O14" s="44"/>
      <c r="P14" s="44"/>
      <c r="Q14" s="44"/>
      <c r="R14" s="44"/>
      <c r="S14" s="44"/>
      <c r="T14" s="44"/>
      <c r="U14" s="30"/>
      <c r="V14" s="250"/>
      <c r="W14" s="250"/>
      <c r="X14" s="44"/>
      <c r="Y14" s="44"/>
      <c r="Z14" s="44"/>
      <c r="AA14" s="44"/>
      <c r="AB14" s="44"/>
      <c r="AC14" s="44"/>
      <c r="AD14" s="44"/>
      <c r="AE14" s="44"/>
      <c r="AF14" s="44"/>
      <c r="AG14" s="30"/>
      <c r="AH14" s="250"/>
      <c r="AI14" s="250"/>
      <c r="AJ14" s="250"/>
      <c r="AK14" s="44"/>
      <c r="AL14" s="44"/>
      <c r="AM14" s="44"/>
      <c r="AN14" s="44"/>
      <c r="AO14" s="44"/>
      <c r="AP14" s="44"/>
      <c r="AQ14" s="44"/>
      <c r="AR14" s="44"/>
      <c r="AS14" s="44"/>
      <c r="AT14" s="30"/>
      <c r="AU14" s="250"/>
      <c r="AV14" s="250"/>
      <c r="AW14" s="250"/>
      <c r="AX14" s="44"/>
      <c r="AY14" s="44"/>
      <c r="AZ14" s="44"/>
      <c r="BA14" s="44"/>
      <c r="BB14" s="44"/>
      <c r="BC14" s="44"/>
      <c r="BD14" s="44"/>
      <c r="BE14" s="44"/>
      <c r="BF14" s="44"/>
      <c r="BG14" s="30"/>
      <c r="BH14" s="250"/>
      <c r="BI14" s="250"/>
      <c r="BJ14" s="250"/>
      <c r="BK14" s="31"/>
      <c r="BL14" s="30"/>
      <c r="BM14" s="250"/>
      <c r="BN14" s="250"/>
      <c r="BO14" s="250"/>
      <c r="BP14" s="250"/>
      <c r="BQ14" s="250"/>
      <c r="BR14" s="250"/>
      <c r="BS14" s="250"/>
      <c r="BT14" s="31"/>
      <c r="BU14" s="30"/>
      <c r="BV14" s="250"/>
      <c r="BW14" s="250"/>
      <c r="BX14" s="250"/>
      <c r="BY14" s="250"/>
      <c r="BZ14" s="250"/>
      <c r="CA14" s="31"/>
      <c r="CB14" s="30"/>
      <c r="CC14" s="250"/>
      <c r="CD14" s="250"/>
      <c r="CE14" s="250"/>
      <c r="CF14" s="250"/>
      <c r="CG14" s="250"/>
      <c r="CH14" s="250"/>
      <c r="CI14" s="369"/>
      <c r="CJ14" s="95"/>
      <c r="CK14" s="21"/>
      <c r="CL14" s="72"/>
      <c r="CM14" s="72"/>
      <c r="CN14" s="72"/>
      <c r="CO14" s="80"/>
      <c r="CP14" s="250"/>
      <c r="CQ14" s="250"/>
      <c r="CR14" s="250"/>
      <c r="CS14" s="340"/>
      <c r="CT14" s="81"/>
      <c r="CU14" s="1"/>
      <c r="CV14" s="1"/>
      <c r="CW14" s="82"/>
      <c r="CX14" s="99"/>
      <c r="CY14" s="336"/>
      <c r="CZ14" s="545"/>
      <c r="DA14" s="545"/>
      <c r="DB14" s="545"/>
      <c r="DC14" s="369"/>
    </row>
    <row r="15" spans="1:107" ht="15.75">
      <c r="A15" s="61"/>
      <c r="B15" s="12"/>
      <c r="C15" s="20"/>
      <c r="D15" s="62"/>
      <c r="E15" s="25"/>
      <c r="F15" s="30"/>
      <c r="G15" s="173"/>
      <c r="H15" s="173"/>
      <c r="I15" s="44"/>
      <c r="J15" s="44"/>
      <c r="K15" s="44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173"/>
      <c r="W15" s="173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173"/>
      <c r="AI15" s="173"/>
      <c r="AJ15" s="173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173"/>
      <c r="AV15" s="173"/>
      <c r="AW15" s="173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173"/>
      <c r="BI15" s="173"/>
      <c r="BJ15" s="173"/>
      <c r="BK15" s="31"/>
      <c r="BL15" s="30"/>
      <c r="BM15" s="173"/>
      <c r="BN15" s="173"/>
      <c r="BO15" s="173"/>
      <c r="BP15" s="173"/>
      <c r="BQ15" s="173"/>
      <c r="BR15" s="173"/>
      <c r="BS15" s="173"/>
      <c r="BT15" s="31"/>
      <c r="BU15" s="30"/>
      <c r="BV15" s="173"/>
      <c r="BW15" s="173"/>
      <c r="BX15" s="173"/>
      <c r="BY15" s="173"/>
      <c r="BZ15" s="173"/>
      <c r="CA15" s="31"/>
      <c r="CB15" s="30"/>
      <c r="CC15" s="173"/>
      <c r="CD15" s="173"/>
      <c r="CE15" s="173"/>
      <c r="CF15" s="173"/>
      <c r="CG15" s="173"/>
      <c r="CH15" s="173"/>
      <c r="CI15" s="369"/>
      <c r="CJ15" s="95"/>
      <c r="CK15" s="72"/>
      <c r="CL15" s="72"/>
      <c r="CM15" s="72"/>
      <c r="CN15" s="72"/>
      <c r="CO15" s="80"/>
      <c r="CP15" s="173"/>
      <c r="CQ15" s="173"/>
      <c r="CR15" s="173"/>
      <c r="CS15" s="340"/>
      <c r="CT15" s="81"/>
      <c r="CU15" s="1"/>
      <c r="CV15" s="1"/>
      <c r="CW15" s="82"/>
      <c r="CX15" s="99"/>
      <c r="CY15" s="336"/>
      <c r="CZ15" s="545"/>
      <c r="DA15" s="545"/>
      <c r="DB15" s="545"/>
      <c r="DC15" s="369"/>
    </row>
    <row r="16" spans="1:107" ht="15.75">
      <c r="A16" s="61"/>
      <c r="B16" s="12"/>
      <c r="C16" s="20"/>
      <c r="D16" s="62"/>
      <c r="E16" s="25"/>
      <c r="F16" s="38"/>
      <c r="G16" s="13"/>
      <c r="H16" s="13"/>
      <c r="I16" s="47"/>
      <c r="J16" s="47"/>
      <c r="K16" s="47"/>
      <c r="L16" s="53"/>
      <c r="M16" s="53"/>
      <c r="N16" s="47"/>
      <c r="O16" s="47"/>
      <c r="P16" s="47"/>
      <c r="Q16" s="47"/>
      <c r="R16" s="47"/>
      <c r="S16" s="47"/>
      <c r="T16" s="47"/>
      <c r="U16" s="38"/>
      <c r="V16" s="13"/>
      <c r="W16" s="13"/>
      <c r="X16" s="47"/>
      <c r="Y16" s="47"/>
      <c r="Z16" s="47"/>
      <c r="AA16" s="47"/>
      <c r="AB16" s="47"/>
      <c r="AC16" s="47"/>
      <c r="AD16" s="47"/>
      <c r="AE16" s="47"/>
      <c r="AF16" s="47"/>
      <c r="AG16" s="38"/>
      <c r="AH16" s="13"/>
      <c r="AI16" s="13"/>
      <c r="AJ16" s="13"/>
      <c r="AK16" s="47"/>
      <c r="AL16" s="47"/>
      <c r="AM16" s="47"/>
      <c r="AN16" s="47"/>
      <c r="AO16" s="47"/>
      <c r="AP16" s="47"/>
      <c r="AQ16" s="47"/>
      <c r="AR16" s="47"/>
      <c r="AS16" s="47"/>
      <c r="AT16" s="38"/>
      <c r="AU16" s="13"/>
      <c r="AV16" s="13"/>
      <c r="AW16" s="13"/>
      <c r="AX16" s="47"/>
      <c r="AY16" s="47"/>
      <c r="AZ16" s="47"/>
      <c r="BA16" s="47"/>
      <c r="BB16" s="47"/>
      <c r="BC16" s="47"/>
      <c r="BD16" s="47"/>
      <c r="BE16" s="47"/>
      <c r="BF16" s="47"/>
      <c r="BG16" s="38"/>
      <c r="BH16" s="13"/>
      <c r="BI16" s="13"/>
      <c r="BJ16" s="13"/>
      <c r="BK16" s="39"/>
      <c r="BL16" s="38"/>
      <c r="BM16" s="16"/>
      <c r="BN16" s="16"/>
      <c r="BO16" s="13"/>
      <c r="BP16" s="13"/>
      <c r="BQ16" s="13"/>
      <c r="BR16" s="13"/>
      <c r="BS16" s="13"/>
      <c r="BT16" s="39"/>
      <c r="BU16" s="38"/>
      <c r="BV16" s="13"/>
      <c r="BW16" s="13"/>
      <c r="BX16" s="13"/>
      <c r="BY16" s="13"/>
      <c r="BZ16" s="13"/>
      <c r="CA16" s="39"/>
      <c r="CB16" s="38"/>
      <c r="CC16" s="13"/>
      <c r="CD16" s="13"/>
      <c r="CE16" s="13"/>
      <c r="CF16" s="13"/>
      <c r="CG16" s="13"/>
      <c r="CH16" s="13"/>
      <c r="CI16" s="371"/>
      <c r="CJ16" s="101"/>
      <c r="CK16" s="72"/>
      <c r="CL16" s="21"/>
      <c r="CM16" s="21"/>
      <c r="CN16" s="21"/>
      <c r="CO16" s="80"/>
      <c r="CP16" s="250"/>
      <c r="CQ16" s="250"/>
      <c r="CR16" s="250"/>
      <c r="CS16" s="340"/>
      <c r="CT16" s="81"/>
      <c r="CU16" s="88"/>
      <c r="CV16" s="88"/>
      <c r="CW16" s="82"/>
      <c r="CX16" s="99"/>
      <c r="CY16" s="38"/>
      <c r="CZ16" s="13"/>
      <c r="DA16" s="13"/>
      <c r="DB16" s="13"/>
      <c r="DC16" s="371"/>
    </row>
    <row r="17" spans="1:107" ht="15.75">
      <c r="A17" s="61"/>
      <c r="B17" s="12"/>
      <c r="C17" s="20"/>
      <c r="D17" s="62"/>
      <c r="E17" s="25"/>
      <c r="F17" s="30"/>
      <c r="G17" s="250"/>
      <c r="H17" s="25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250"/>
      <c r="W17" s="25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250"/>
      <c r="AI17" s="250"/>
      <c r="AJ17" s="25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250"/>
      <c r="AV17" s="250"/>
      <c r="AW17" s="25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250"/>
      <c r="BI17" s="250"/>
      <c r="BJ17" s="13"/>
      <c r="BK17" s="39"/>
      <c r="BL17" s="30"/>
      <c r="BM17" s="250"/>
      <c r="BN17" s="250"/>
      <c r="BO17" s="250"/>
      <c r="BP17" s="250"/>
      <c r="BQ17" s="250"/>
      <c r="BR17" s="250"/>
      <c r="BS17" s="250"/>
      <c r="BT17" s="31"/>
      <c r="BU17" s="30"/>
      <c r="BV17" s="250"/>
      <c r="BW17" s="250"/>
      <c r="BX17" s="250"/>
      <c r="BY17" s="250"/>
      <c r="BZ17" s="250"/>
      <c r="CA17" s="31"/>
      <c r="CB17" s="30"/>
      <c r="CC17" s="250"/>
      <c r="CD17" s="250"/>
      <c r="CE17" s="250"/>
      <c r="CF17" s="250"/>
      <c r="CG17" s="250"/>
      <c r="CH17" s="250"/>
      <c r="CI17" s="369"/>
      <c r="CJ17" s="95"/>
      <c r="CK17" s="72"/>
      <c r="CL17" s="72"/>
      <c r="CM17" s="72"/>
      <c r="CN17" s="72"/>
      <c r="CO17" s="80"/>
      <c r="CP17" s="250"/>
      <c r="CQ17" s="250"/>
      <c r="CR17" s="250"/>
      <c r="CS17" s="340"/>
      <c r="CT17" s="81"/>
      <c r="CU17" s="1"/>
      <c r="CV17" s="1"/>
      <c r="CW17" s="82"/>
      <c r="CX17" s="99"/>
      <c r="CY17" s="336"/>
      <c r="CZ17" s="545"/>
      <c r="DA17" s="545"/>
      <c r="DB17" s="545"/>
      <c r="DC17" s="369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73"/>
      <c r="BK18" s="31"/>
      <c r="BL18" s="30"/>
      <c r="BM18" s="10"/>
      <c r="BN18" s="10"/>
      <c r="BO18" s="10"/>
      <c r="BP18" s="10"/>
      <c r="BQ18" s="10"/>
      <c r="BR18" s="10"/>
      <c r="BS18" s="10"/>
      <c r="BT18" s="31"/>
      <c r="BU18" s="30"/>
      <c r="BV18" s="10"/>
      <c r="BW18" s="10"/>
      <c r="BX18" s="10"/>
      <c r="BY18" s="10"/>
      <c r="BZ18" s="10"/>
      <c r="CA18" s="340"/>
      <c r="CB18" s="336"/>
      <c r="CC18" s="337"/>
      <c r="CD18" s="337"/>
      <c r="CE18" s="337"/>
      <c r="CF18" s="337"/>
      <c r="CG18" s="337"/>
      <c r="CH18" s="337"/>
      <c r="CI18" s="369"/>
      <c r="CJ18" s="95"/>
      <c r="CK18" s="72"/>
      <c r="CL18" s="72"/>
      <c r="CM18" s="72"/>
      <c r="CN18" s="72"/>
      <c r="CO18" s="80"/>
      <c r="CP18" s="173"/>
      <c r="CQ18" s="173"/>
      <c r="CR18" s="173"/>
      <c r="CS18" s="340"/>
      <c r="CT18" s="81"/>
      <c r="CU18" s="1"/>
      <c r="CV18" s="1"/>
      <c r="CW18" s="82"/>
      <c r="CX18" s="99"/>
      <c r="CY18" s="336"/>
      <c r="CZ18" s="545"/>
      <c r="DA18" s="545"/>
      <c r="DB18" s="545"/>
      <c r="DC18" s="369"/>
    </row>
    <row r="19" spans="1:107" ht="15.75">
      <c r="A19" s="61"/>
      <c r="B19" s="12"/>
      <c r="C19" s="20"/>
      <c r="D19" s="62"/>
      <c r="E19" s="91"/>
      <c r="F19" s="30"/>
      <c r="G19" s="250"/>
      <c r="H19" s="25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250"/>
      <c r="W19" s="25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250"/>
      <c r="AI19" s="250"/>
      <c r="AJ19" s="25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250"/>
      <c r="AV19" s="250"/>
      <c r="AW19" s="25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250"/>
      <c r="BI19" s="250"/>
      <c r="BJ19" s="250"/>
      <c r="BK19" s="31"/>
      <c r="BL19" s="30"/>
      <c r="BM19" s="250"/>
      <c r="BN19" s="250"/>
      <c r="BO19" s="250"/>
      <c r="BP19" s="250"/>
      <c r="BQ19" s="250"/>
      <c r="BR19" s="250"/>
      <c r="BS19" s="250"/>
      <c r="BT19" s="31"/>
      <c r="BU19" s="30"/>
      <c r="BV19" s="250"/>
      <c r="BW19" s="250"/>
      <c r="BX19" s="250"/>
      <c r="BY19" s="250"/>
      <c r="BZ19" s="250"/>
      <c r="CA19" s="340"/>
      <c r="CB19" s="336"/>
      <c r="CC19" s="337"/>
      <c r="CD19" s="337"/>
      <c r="CE19" s="337"/>
      <c r="CF19" s="337"/>
      <c r="CG19" s="337"/>
      <c r="CH19" s="337"/>
      <c r="CI19" s="369"/>
      <c r="CJ19" s="95"/>
      <c r="CK19" s="21"/>
      <c r="CL19" s="72"/>
      <c r="CM19" s="72"/>
      <c r="CN19" s="72"/>
      <c r="CO19" s="80"/>
      <c r="CP19" s="250"/>
      <c r="CQ19" s="250"/>
      <c r="CR19" s="250"/>
      <c r="CS19" s="340"/>
      <c r="CT19" s="81"/>
      <c r="CU19" s="311"/>
      <c r="CV19" s="311"/>
      <c r="CW19" s="82"/>
      <c r="CX19" s="99"/>
      <c r="CY19" s="336"/>
      <c r="CZ19" s="545"/>
      <c r="DA19" s="545"/>
      <c r="DB19" s="545"/>
      <c r="DC19" s="369"/>
    </row>
    <row r="20" spans="1:107" ht="15.75">
      <c r="A20" s="61"/>
      <c r="B20" s="12"/>
      <c r="C20" s="20"/>
      <c r="D20" s="62"/>
      <c r="E20" s="24"/>
      <c r="F20" s="30"/>
      <c r="G20" s="10"/>
      <c r="H20" s="10"/>
      <c r="I20" s="44"/>
      <c r="J20" s="44"/>
      <c r="K20" s="44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10"/>
      <c r="W20" s="10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10"/>
      <c r="AI20" s="10"/>
      <c r="AJ20" s="10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10"/>
      <c r="AV20" s="10"/>
      <c r="AW20" s="10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10"/>
      <c r="BI20" s="10"/>
      <c r="BJ20" s="173"/>
      <c r="BK20" s="31"/>
      <c r="BL20" s="30"/>
      <c r="BM20" s="10"/>
      <c r="BN20" s="10"/>
      <c r="BO20" s="10"/>
      <c r="BP20" s="10"/>
      <c r="BQ20" s="10"/>
      <c r="BR20" s="10"/>
      <c r="BS20" s="10"/>
      <c r="BT20" s="31"/>
      <c r="BU20" s="30"/>
      <c r="BV20" s="10"/>
      <c r="BW20" s="10"/>
      <c r="BX20" s="10"/>
      <c r="BY20" s="10"/>
      <c r="BZ20" s="10"/>
      <c r="CA20" s="340"/>
      <c r="CB20" s="336"/>
      <c r="CC20" s="337"/>
      <c r="CD20" s="337"/>
      <c r="CE20" s="337"/>
      <c r="CF20" s="337"/>
      <c r="CG20" s="337"/>
      <c r="CH20" s="337"/>
      <c r="CI20" s="369"/>
      <c r="CJ20" s="95"/>
      <c r="CK20" s="72"/>
      <c r="CL20" s="72"/>
      <c r="CM20" s="72"/>
      <c r="CN20" s="72"/>
      <c r="CO20" s="80"/>
      <c r="CP20" s="173"/>
      <c r="CQ20" s="173"/>
      <c r="CR20" s="173"/>
      <c r="CS20" s="340"/>
      <c r="CT20" s="81"/>
      <c r="CU20" s="311"/>
      <c r="CV20" s="311"/>
      <c r="CW20" s="82"/>
      <c r="CX20" s="99"/>
      <c r="CY20" s="336"/>
      <c r="CZ20" s="545"/>
      <c r="DA20" s="545"/>
      <c r="DB20" s="545"/>
      <c r="DC20" s="369"/>
    </row>
    <row r="21" spans="1:107" ht="15.75">
      <c r="A21" s="61"/>
      <c r="B21" s="12"/>
      <c r="C21" s="20"/>
      <c r="D21" s="62"/>
      <c r="E21" s="91"/>
      <c r="F21" s="30"/>
      <c r="G21" s="173"/>
      <c r="H21" s="173"/>
      <c r="I21" s="44"/>
      <c r="J21" s="44"/>
      <c r="K21" s="44"/>
      <c r="L21" s="50"/>
      <c r="M21" s="50"/>
      <c r="N21" s="44"/>
      <c r="O21" s="44"/>
      <c r="P21" s="44"/>
      <c r="Q21" s="44"/>
      <c r="R21" s="44"/>
      <c r="S21" s="44"/>
      <c r="T21" s="44"/>
      <c r="U21" s="30"/>
      <c r="V21" s="173"/>
      <c r="W21" s="173"/>
      <c r="X21" s="44"/>
      <c r="Y21" s="44"/>
      <c r="Z21" s="44"/>
      <c r="AA21" s="44"/>
      <c r="AB21" s="44"/>
      <c r="AC21" s="44"/>
      <c r="AD21" s="44"/>
      <c r="AE21" s="44"/>
      <c r="AF21" s="44"/>
      <c r="AG21" s="30"/>
      <c r="AH21" s="173"/>
      <c r="AI21" s="173"/>
      <c r="AJ21" s="173"/>
      <c r="AK21" s="44"/>
      <c r="AL21" s="44"/>
      <c r="AM21" s="44"/>
      <c r="AN21" s="44"/>
      <c r="AO21" s="44"/>
      <c r="AP21" s="44"/>
      <c r="AQ21" s="44"/>
      <c r="AR21" s="44"/>
      <c r="AS21" s="44"/>
      <c r="AT21" s="30"/>
      <c r="AU21" s="173"/>
      <c r="AV21" s="173"/>
      <c r="AW21" s="173"/>
      <c r="AX21" s="44"/>
      <c r="AY21" s="44"/>
      <c r="AZ21" s="44"/>
      <c r="BA21" s="44"/>
      <c r="BB21" s="44"/>
      <c r="BC21" s="44"/>
      <c r="BD21" s="44"/>
      <c r="BE21" s="44"/>
      <c r="BF21" s="44"/>
      <c r="BG21" s="30"/>
      <c r="BH21" s="173"/>
      <c r="BI21" s="173"/>
      <c r="BJ21" s="173"/>
      <c r="BK21" s="31"/>
      <c r="BL21" s="30"/>
      <c r="BM21" s="173"/>
      <c r="BN21" s="173"/>
      <c r="BO21" s="173"/>
      <c r="BP21" s="173"/>
      <c r="BQ21" s="173"/>
      <c r="BR21" s="173"/>
      <c r="BS21" s="173"/>
      <c r="BT21" s="31"/>
      <c r="BU21" s="30"/>
      <c r="BV21" s="173"/>
      <c r="BW21" s="173"/>
      <c r="BX21" s="173"/>
      <c r="BY21" s="173"/>
      <c r="BZ21" s="173"/>
      <c r="CA21" s="340"/>
      <c r="CB21" s="336"/>
      <c r="CC21" s="337"/>
      <c r="CD21" s="337"/>
      <c r="CE21" s="337"/>
      <c r="CF21" s="337"/>
      <c r="CG21" s="337"/>
      <c r="CH21" s="337"/>
      <c r="CI21" s="369"/>
      <c r="CJ21" s="95"/>
      <c r="CK21" s="21"/>
      <c r="CL21" s="72"/>
      <c r="CM21" s="72"/>
      <c r="CN21" s="72"/>
      <c r="CO21" s="80"/>
      <c r="CP21" s="173"/>
      <c r="CQ21" s="173"/>
      <c r="CR21" s="173"/>
      <c r="CS21" s="340"/>
      <c r="CT21" s="81"/>
      <c r="CU21" s="311"/>
      <c r="CV21" s="311"/>
      <c r="CW21" s="82"/>
      <c r="CX21" s="99"/>
      <c r="CY21" s="336"/>
      <c r="CZ21" s="545"/>
      <c r="DA21" s="545"/>
      <c r="DB21" s="545"/>
      <c r="DC21" s="369"/>
    </row>
    <row r="22" spans="1:107" ht="15.75">
      <c r="A22" s="61"/>
      <c r="B22" s="12"/>
      <c r="C22" s="20"/>
      <c r="D22" s="62"/>
      <c r="E22" s="2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73"/>
      <c r="BK22" s="31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9"/>
      <c r="CB22" s="38"/>
      <c r="CC22" s="13"/>
      <c r="CD22" s="13"/>
      <c r="CE22" s="13"/>
      <c r="CF22" s="13"/>
      <c r="CG22" s="13"/>
      <c r="CH22" s="13"/>
      <c r="CI22" s="371"/>
      <c r="CJ22" s="101"/>
      <c r="CK22" s="72"/>
      <c r="CL22" s="21"/>
      <c r="CM22" s="21"/>
      <c r="CN22" s="21"/>
      <c r="CO22" s="80"/>
      <c r="CP22" s="173"/>
      <c r="CQ22" s="173"/>
      <c r="CR22" s="173"/>
      <c r="CS22" s="31"/>
      <c r="CT22" s="81"/>
      <c r="CU22" s="88"/>
      <c r="CV22" s="88"/>
      <c r="CW22" s="82"/>
      <c r="CX22" s="99"/>
      <c r="CY22" s="38"/>
      <c r="CZ22" s="13"/>
      <c r="DA22" s="13"/>
      <c r="DB22" s="13"/>
      <c r="DC22" s="371"/>
    </row>
    <row r="23" spans="1:107" ht="16.5" thickBot="1">
      <c r="A23" s="63"/>
      <c r="B23" s="64"/>
      <c r="C23" s="65"/>
      <c r="D23" s="66"/>
      <c r="E23" s="25"/>
      <c r="F23" s="40"/>
      <c r="G23" s="41"/>
      <c r="H23" s="41"/>
      <c r="I23" s="48"/>
      <c r="J23" s="48"/>
      <c r="K23" s="48"/>
      <c r="L23" s="54"/>
      <c r="M23" s="54"/>
      <c r="N23" s="48"/>
      <c r="O23" s="48"/>
      <c r="P23" s="48"/>
      <c r="Q23" s="48"/>
      <c r="R23" s="48"/>
      <c r="S23" s="48"/>
      <c r="T23" s="48"/>
      <c r="U23" s="40"/>
      <c r="V23" s="41"/>
      <c r="W23" s="41"/>
      <c r="X23" s="48"/>
      <c r="Y23" s="48"/>
      <c r="Z23" s="48"/>
      <c r="AA23" s="48"/>
      <c r="AB23" s="48"/>
      <c r="AC23" s="48"/>
      <c r="AD23" s="48"/>
      <c r="AE23" s="48"/>
      <c r="AF23" s="48"/>
      <c r="AG23" s="40"/>
      <c r="AH23" s="41"/>
      <c r="AI23" s="41"/>
      <c r="AJ23" s="41"/>
      <c r="AK23" s="48"/>
      <c r="AL23" s="48"/>
      <c r="AM23" s="48"/>
      <c r="AN23" s="48"/>
      <c r="AO23" s="48"/>
      <c r="AP23" s="48"/>
      <c r="AQ23" s="48"/>
      <c r="AR23" s="48"/>
      <c r="AS23" s="48"/>
      <c r="AT23" s="40"/>
      <c r="AU23" s="41"/>
      <c r="AV23" s="41"/>
      <c r="AW23" s="41"/>
      <c r="AX23" s="48"/>
      <c r="AY23" s="48"/>
      <c r="AZ23" s="48"/>
      <c r="BA23" s="48"/>
      <c r="BB23" s="48"/>
      <c r="BC23" s="48"/>
      <c r="BD23" s="48"/>
      <c r="BE23" s="48"/>
      <c r="BF23" s="48"/>
      <c r="BG23" s="40"/>
      <c r="BH23" s="41"/>
      <c r="BI23" s="41"/>
      <c r="BJ23" s="41"/>
      <c r="BK23" s="42"/>
      <c r="BL23" s="40"/>
      <c r="BM23" s="68"/>
      <c r="BN23" s="68"/>
      <c r="BO23" s="41"/>
      <c r="BP23" s="41"/>
      <c r="BQ23" s="41"/>
      <c r="BR23" s="41"/>
      <c r="BS23" s="41"/>
      <c r="BT23" s="42"/>
      <c r="BU23" s="40"/>
      <c r="BV23" s="41"/>
      <c r="BW23" s="41"/>
      <c r="BX23" s="41"/>
      <c r="BY23" s="41"/>
      <c r="BZ23" s="41"/>
      <c r="CA23" s="42"/>
      <c r="CB23" s="40"/>
      <c r="CC23" s="41"/>
      <c r="CD23" s="41"/>
      <c r="CE23" s="41"/>
      <c r="CF23" s="41"/>
      <c r="CG23" s="41"/>
      <c r="CH23" s="41"/>
      <c r="CI23" s="372"/>
      <c r="CJ23" s="102"/>
      <c r="CK23" s="75"/>
      <c r="CL23" s="75"/>
      <c r="CM23" s="75"/>
      <c r="CN23" s="75"/>
      <c r="CO23" s="89"/>
      <c r="CP23" s="41"/>
      <c r="CQ23" s="41"/>
      <c r="CR23" s="41"/>
      <c r="CS23" s="34"/>
      <c r="CT23" s="84"/>
      <c r="CU23" s="85"/>
      <c r="CV23" s="85"/>
      <c r="CW23" s="86"/>
      <c r="CX23" s="100"/>
      <c r="CY23" s="40"/>
      <c r="CZ23" s="41"/>
      <c r="DA23" s="41"/>
      <c r="DB23" s="41"/>
      <c r="DC23" s="372"/>
    </row>
    <row r="24" spans="1:107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28"/>
      <c r="CB24" s="324"/>
      <c r="CC24" s="546"/>
      <c r="CD24" s="546"/>
      <c r="CE24" s="546"/>
      <c r="CF24" s="546"/>
      <c r="CG24" s="546"/>
      <c r="CH24" s="546"/>
      <c r="CI24" s="368"/>
      <c r="CJ24" s="329"/>
      <c r="CK24" s="330"/>
      <c r="CL24" s="330"/>
      <c r="CM24" s="330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32"/>
      <c r="CY24" s="324"/>
      <c r="CZ24" s="546"/>
      <c r="DA24" s="546"/>
      <c r="DB24" s="546"/>
      <c r="DC24" s="368"/>
    </row>
    <row r="25" spans="1:107" ht="15" customHeight="1">
      <c r="A25" s="61"/>
      <c r="B25" s="12"/>
      <c r="C25" s="20"/>
      <c r="D25" s="62"/>
      <c r="E25" s="25"/>
      <c r="F25" s="30"/>
      <c r="G25" s="173"/>
      <c r="H25" s="173"/>
      <c r="I25" s="44"/>
      <c r="J25" s="44"/>
      <c r="K25" s="44"/>
      <c r="L25" s="50"/>
      <c r="M25" s="50"/>
      <c r="N25" s="44"/>
      <c r="O25" s="44"/>
      <c r="P25" s="44"/>
      <c r="Q25" s="44"/>
      <c r="R25" s="44"/>
      <c r="S25" s="44"/>
      <c r="T25" s="44"/>
      <c r="U25" s="30"/>
      <c r="V25" s="173"/>
      <c r="W25" s="173"/>
      <c r="X25" s="44"/>
      <c r="Y25" s="44"/>
      <c r="Z25" s="44"/>
      <c r="AA25" s="44"/>
      <c r="AB25" s="44"/>
      <c r="AC25" s="44"/>
      <c r="AD25" s="44"/>
      <c r="AE25" s="44"/>
      <c r="AF25" s="44"/>
      <c r="AG25" s="30"/>
      <c r="AH25" s="173"/>
      <c r="AI25" s="173"/>
      <c r="AJ25" s="173"/>
      <c r="AK25" s="44"/>
      <c r="AL25" s="44"/>
      <c r="AM25" s="44"/>
      <c r="AN25" s="44"/>
      <c r="AO25" s="44"/>
      <c r="AP25" s="44"/>
      <c r="AQ25" s="44"/>
      <c r="AR25" s="44"/>
      <c r="AS25" s="44"/>
      <c r="AT25" s="30"/>
      <c r="AU25" s="173"/>
      <c r="AV25" s="173"/>
      <c r="AW25" s="173"/>
      <c r="AX25" s="44"/>
      <c r="AY25" s="44"/>
      <c r="AZ25" s="44"/>
      <c r="BA25" s="44"/>
      <c r="BB25" s="44"/>
      <c r="BC25" s="44"/>
      <c r="BD25" s="44"/>
      <c r="BE25" s="44"/>
      <c r="BF25" s="44"/>
      <c r="BG25" s="30"/>
      <c r="BH25" s="173"/>
      <c r="BI25" s="173"/>
      <c r="BJ25" s="173"/>
      <c r="BK25" s="31"/>
      <c r="BL25" s="30"/>
      <c r="BM25" s="173"/>
      <c r="BN25" s="173"/>
      <c r="BO25" s="173"/>
      <c r="BP25" s="173"/>
      <c r="BQ25" s="173"/>
      <c r="BR25" s="173"/>
      <c r="BS25" s="173"/>
      <c r="BT25" s="31"/>
      <c r="BU25" s="30"/>
      <c r="BV25" s="173"/>
      <c r="BW25" s="173"/>
      <c r="BX25" s="173"/>
      <c r="BY25" s="173"/>
      <c r="BZ25" s="173"/>
      <c r="CA25" s="31"/>
      <c r="CB25" s="30"/>
      <c r="CC25" s="173"/>
      <c r="CD25" s="173"/>
      <c r="CE25" s="173"/>
      <c r="CF25" s="173"/>
      <c r="CG25" s="173"/>
      <c r="CH25" s="173"/>
      <c r="CI25" s="369"/>
      <c r="CJ25" s="95"/>
      <c r="CK25" s="72"/>
      <c r="CL25" s="72"/>
      <c r="CM25" s="72"/>
      <c r="CN25" s="72"/>
      <c r="CO25" s="80"/>
      <c r="CP25" s="173"/>
      <c r="CQ25" s="173"/>
      <c r="CR25" s="173"/>
      <c r="CS25" s="31"/>
      <c r="CT25" s="81"/>
      <c r="CU25" s="1"/>
      <c r="CV25" s="1"/>
      <c r="CW25" s="82"/>
      <c r="CX25" s="99"/>
      <c r="CY25" s="336"/>
      <c r="CZ25" s="545"/>
      <c r="DA25" s="545"/>
      <c r="DB25" s="545"/>
      <c r="DC25" s="369"/>
    </row>
    <row r="26" spans="1:107" ht="15.75">
      <c r="A26" s="61"/>
      <c r="B26" s="12"/>
      <c r="C26" s="20"/>
      <c r="D26" s="62"/>
      <c r="E26" s="25"/>
      <c r="F26" s="30"/>
      <c r="G26" s="10"/>
      <c r="H26" s="10"/>
      <c r="I26" s="44"/>
      <c r="J26" s="44"/>
      <c r="K26" s="44"/>
      <c r="L26" s="50"/>
      <c r="M26" s="50"/>
      <c r="N26" s="44"/>
      <c r="O26" s="44"/>
      <c r="P26" s="44"/>
      <c r="Q26" s="44"/>
      <c r="R26" s="44"/>
      <c r="S26" s="44"/>
      <c r="T26" s="44"/>
      <c r="U26" s="30"/>
      <c r="V26" s="10"/>
      <c r="W26" s="10"/>
      <c r="X26" s="44"/>
      <c r="Y26" s="44"/>
      <c r="Z26" s="44"/>
      <c r="AA26" s="44"/>
      <c r="AB26" s="44"/>
      <c r="AC26" s="44"/>
      <c r="AD26" s="44"/>
      <c r="AE26" s="44"/>
      <c r="AF26" s="44"/>
      <c r="AG26" s="30"/>
      <c r="AH26" s="10"/>
      <c r="AI26" s="10"/>
      <c r="AJ26" s="10"/>
      <c r="AK26" s="44"/>
      <c r="AL26" s="44"/>
      <c r="AM26" s="44"/>
      <c r="AN26" s="44"/>
      <c r="AO26" s="44"/>
      <c r="AP26" s="44"/>
      <c r="AQ26" s="44"/>
      <c r="AR26" s="44"/>
      <c r="AS26" s="44"/>
      <c r="AT26" s="30"/>
      <c r="AU26" s="10"/>
      <c r="AV26" s="10"/>
      <c r="AW26" s="10"/>
      <c r="AX26" s="44"/>
      <c r="AY26" s="44"/>
      <c r="AZ26" s="44"/>
      <c r="BA26" s="44"/>
      <c r="BB26" s="44"/>
      <c r="BC26" s="44"/>
      <c r="BD26" s="44"/>
      <c r="BE26" s="44"/>
      <c r="BF26" s="44"/>
      <c r="BG26" s="30"/>
      <c r="BH26" s="10"/>
      <c r="BI26" s="10"/>
      <c r="BJ26" s="10"/>
      <c r="BK26" s="31"/>
      <c r="BL26" s="30"/>
      <c r="BM26" s="10"/>
      <c r="BN26" s="10"/>
      <c r="BO26" s="10"/>
      <c r="BP26" s="10"/>
      <c r="BQ26" s="10"/>
      <c r="BR26" s="10"/>
      <c r="BS26" s="10"/>
      <c r="BT26" s="31"/>
      <c r="BU26" s="30"/>
      <c r="BV26" s="10"/>
      <c r="BW26" s="10"/>
      <c r="BX26" s="10"/>
      <c r="BY26" s="10"/>
      <c r="BZ26" s="10"/>
      <c r="CA26" s="31"/>
      <c r="CB26" s="30"/>
      <c r="CC26" s="10"/>
      <c r="CD26" s="10"/>
      <c r="CE26" s="10"/>
      <c r="CF26" s="10"/>
      <c r="CG26" s="10"/>
      <c r="CH26" s="10"/>
      <c r="CI26" s="369"/>
      <c r="CJ26" s="95"/>
      <c r="CK26" s="72"/>
      <c r="CL26" s="72"/>
      <c r="CM26" s="72"/>
      <c r="CN26" s="72"/>
      <c r="CO26" s="80"/>
      <c r="CP26" s="10"/>
      <c r="CQ26" s="10"/>
      <c r="CR26" s="10"/>
      <c r="CS26" s="31"/>
      <c r="CT26" s="81"/>
      <c r="CU26" s="1"/>
      <c r="CV26" s="1"/>
      <c r="CW26" s="82"/>
      <c r="CX26" s="99"/>
      <c r="CY26" s="336"/>
      <c r="CZ26" s="545"/>
      <c r="DA26" s="545"/>
      <c r="DB26" s="545"/>
      <c r="DC26" s="369"/>
    </row>
    <row r="27" spans="1:107" ht="15.75">
      <c r="A27" s="61"/>
      <c r="B27" s="12"/>
      <c r="C27" s="20"/>
      <c r="D27" s="62"/>
      <c r="E27" s="335"/>
      <c r="F27" s="30"/>
      <c r="G27" s="250"/>
      <c r="H27" s="25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250"/>
      <c r="W27" s="25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250"/>
      <c r="AI27" s="250"/>
      <c r="AJ27" s="25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250"/>
      <c r="AV27" s="250"/>
      <c r="AW27" s="25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250"/>
      <c r="BI27" s="250"/>
      <c r="BJ27" s="250"/>
      <c r="BK27" s="31"/>
      <c r="BL27" s="30"/>
      <c r="BM27" s="250"/>
      <c r="BN27" s="250"/>
      <c r="BO27" s="250"/>
      <c r="BP27" s="250"/>
      <c r="BQ27" s="250"/>
      <c r="BR27" s="250"/>
      <c r="BS27" s="250"/>
      <c r="BT27" s="31"/>
      <c r="BU27" s="30"/>
      <c r="BV27" s="250"/>
      <c r="BW27" s="250"/>
      <c r="BX27" s="250"/>
      <c r="BY27" s="250"/>
      <c r="BZ27" s="250"/>
      <c r="CA27" s="31"/>
      <c r="CB27" s="30"/>
      <c r="CC27" s="250"/>
      <c r="CD27" s="250"/>
      <c r="CE27" s="250"/>
      <c r="CF27" s="250"/>
      <c r="CG27" s="250"/>
      <c r="CH27" s="250"/>
      <c r="CI27" s="369"/>
      <c r="CJ27" s="95"/>
      <c r="CK27" s="342"/>
      <c r="CL27" s="72"/>
      <c r="CM27" s="72"/>
      <c r="CN27" s="72"/>
      <c r="CO27" s="80"/>
      <c r="CP27" s="250"/>
      <c r="CQ27" s="250"/>
      <c r="CR27" s="250"/>
      <c r="CS27" s="31"/>
      <c r="CT27" s="81"/>
      <c r="CU27" s="1"/>
      <c r="CV27" s="1"/>
      <c r="CW27" s="82"/>
      <c r="CX27" s="99"/>
      <c r="CY27" s="336"/>
      <c r="CZ27" s="545"/>
      <c r="DA27" s="545"/>
      <c r="DB27" s="545"/>
      <c r="DC27" s="369"/>
    </row>
    <row r="28" spans="1:107" ht="15.75">
      <c r="A28" s="61"/>
      <c r="B28" s="12"/>
      <c r="C28" s="20"/>
      <c r="D28" s="62"/>
      <c r="E28" s="335"/>
      <c r="F28" s="30"/>
      <c r="G28" s="173"/>
      <c r="H28" s="173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73"/>
      <c r="W28" s="173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73"/>
      <c r="AI28" s="173"/>
      <c r="AJ28" s="173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73"/>
      <c r="AV28" s="173"/>
      <c r="AW28" s="173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73"/>
      <c r="BI28" s="173"/>
      <c r="BJ28" s="173"/>
      <c r="BK28" s="31"/>
      <c r="BL28" s="30"/>
      <c r="BM28" s="173"/>
      <c r="BN28" s="173"/>
      <c r="BO28" s="173"/>
      <c r="BP28" s="173"/>
      <c r="BQ28" s="173"/>
      <c r="BR28" s="173"/>
      <c r="BS28" s="173"/>
      <c r="BT28" s="31"/>
      <c r="BU28" s="30"/>
      <c r="BV28" s="173"/>
      <c r="BW28" s="173"/>
      <c r="BX28" s="173"/>
      <c r="BY28" s="173"/>
      <c r="BZ28" s="173"/>
      <c r="CA28" s="31"/>
      <c r="CB28" s="30"/>
      <c r="CC28" s="173"/>
      <c r="CD28" s="173"/>
      <c r="CE28" s="173"/>
      <c r="CF28" s="173"/>
      <c r="CG28" s="173"/>
      <c r="CH28" s="173"/>
      <c r="CI28" s="369"/>
      <c r="CJ28" s="95"/>
      <c r="CK28" s="342"/>
      <c r="CL28" s="72"/>
      <c r="CM28" s="72"/>
      <c r="CN28" s="72"/>
      <c r="CO28" s="80"/>
      <c r="CP28" s="173"/>
      <c r="CQ28" s="173"/>
      <c r="CR28" s="173"/>
      <c r="CS28" s="31"/>
      <c r="CT28" s="81"/>
      <c r="CU28" s="88"/>
      <c r="CV28" s="88"/>
      <c r="CW28" s="82"/>
      <c r="CX28" s="99"/>
      <c r="CY28" s="336"/>
      <c r="CZ28" s="545"/>
      <c r="DA28" s="545"/>
      <c r="DB28" s="545"/>
      <c r="DC28" s="369"/>
    </row>
    <row r="29" spans="1:107" ht="15.75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69"/>
      <c r="CJ29" s="341"/>
      <c r="CK29" s="342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36"/>
      <c r="CZ29" s="545"/>
      <c r="DA29" s="545"/>
      <c r="DB29" s="545"/>
      <c r="DC29" s="369"/>
    </row>
    <row r="30" spans="1:107" ht="15.75">
      <c r="A30" s="61"/>
      <c r="B30" s="12"/>
      <c r="C30" s="20"/>
      <c r="D30" s="62"/>
      <c r="E30" s="91"/>
      <c r="F30" s="30"/>
      <c r="G30" s="250"/>
      <c r="H30" s="25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250"/>
      <c r="W30" s="25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250"/>
      <c r="AI30" s="250"/>
      <c r="AJ30" s="25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250"/>
      <c r="AV30" s="250"/>
      <c r="AW30" s="25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250"/>
      <c r="BI30" s="250"/>
      <c r="BJ30" s="250"/>
      <c r="BK30" s="31"/>
      <c r="BL30" s="30"/>
      <c r="BM30" s="250"/>
      <c r="BN30" s="250"/>
      <c r="BO30" s="250"/>
      <c r="BP30" s="250"/>
      <c r="BQ30" s="250"/>
      <c r="BR30" s="250"/>
      <c r="BS30" s="250"/>
      <c r="BT30" s="31"/>
      <c r="BU30" s="30"/>
      <c r="BV30" s="250"/>
      <c r="BW30" s="250"/>
      <c r="BX30" s="250"/>
      <c r="BY30" s="250"/>
      <c r="BZ30" s="250"/>
      <c r="CA30" s="31"/>
      <c r="CB30" s="30"/>
      <c r="CC30" s="250"/>
      <c r="CD30" s="250"/>
      <c r="CE30" s="250"/>
      <c r="CF30" s="250"/>
      <c r="CG30" s="250"/>
      <c r="CH30" s="250"/>
      <c r="CI30" s="369"/>
      <c r="CJ30" s="95"/>
      <c r="CK30" s="21"/>
      <c r="CL30" s="72"/>
      <c r="CM30" s="72"/>
      <c r="CN30" s="72"/>
      <c r="CO30" s="80"/>
      <c r="CP30" s="250"/>
      <c r="CQ30" s="250"/>
      <c r="CR30" s="250"/>
      <c r="CS30" s="340"/>
      <c r="CT30" s="81"/>
      <c r="CU30" s="1"/>
      <c r="CV30" s="1"/>
      <c r="CW30" s="82"/>
      <c r="CX30" s="99"/>
      <c r="CY30" s="336"/>
      <c r="CZ30" s="545"/>
      <c r="DA30" s="545"/>
      <c r="DB30" s="545"/>
      <c r="DC30" s="369"/>
    </row>
    <row r="31" spans="1:107" ht="15.75">
      <c r="A31" s="61"/>
      <c r="B31" s="12"/>
      <c r="C31" s="20"/>
      <c r="D31" s="62"/>
      <c r="E31" s="25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1"/>
      <c r="BL31" s="30"/>
      <c r="BM31" s="10"/>
      <c r="BN31" s="10"/>
      <c r="BO31" s="10"/>
      <c r="BP31" s="10"/>
      <c r="BQ31" s="10"/>
      <c r="BR31" s="10"/>
      <c r="BS31" s="10"/>
      <c r="BT31" s="31"/>
      <c r="BU31" s="30"/>
      <c r="BV31" s="10"/>
      <c r="BW31" s="10"/>
      <c r="BX31" s="10"/>
      <c r="BY31" s="10"/>
      <c r="BZ31" s="10"/>
      <c r="CA31" s="31"/>
      <c r="CB31" s="30"/>
      <c r="CC31" s="10"/>
      <c r="CD31" s="10"/>
      <c r="CE31" s="10"/>
      <c r="CF31" s="10"/>
      <c r="CG31" s="10"/>
      <c r="CH31" s="10"/>
      <c r="CI31" s="369"/>
      <c r="CJ31" s="95"/>
      <c r="CK31" s="72"/>
      <c r="CL31" s="72"/>
      <c r="CM31" s="72"/>
      <c r="CN31" s="72"/>
      <c r="CO31" s="80"/>
      <c r="CP31" s="10"/>
      <c r="CQ31" s="10"/>
      <c r="CR31" s="10"/>
      <c r="CS31" s="340"/>
      <c r="CT31" s="81"/>
      <c r="CU31" s="1"/>
      <c r="CV31" s="1"/>
      <c r="CW31" s="82"/>
      <c r="CX31" s="99"/>
      <c r="CY31" s="336"/>
      <c r="CZ31" s="545"/>
      <c r="DA31" s="545"/>
      <c r="DB31" s="545"/>
      <c r="DC31" s="369"/>
    </row>
    <row r="32" spans="1:107" ht="15.75">
      <c r="A32" s="61"/>
      <c r="B32" s="12"/>
      <c r="C32" s="20"/>
      <c r="D32" s="62"/>
      <c r="E32" s="25"/>
      <c r="F32" s="30"/>
      <c r="G32" s="173"/>
      <c r="H32" s="173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73"/>
      <c r="W32" s="173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73"/>
      <c r="AI32" s="173"/>
      <c r="AJ32" s="173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73"/>
      <c r="AV32" s="173"/>
      <c r="AW32" s="173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73"/>
      <c r="BI32" s="173"/>
      <c r="BJ32" s="173"/>
      <c r="BK32" s="31"/>
      <c r="BL32" s="30"/>
      <c r="BM32" s="173"/>
      <c r="BN32" s="173"/>
      <c r="BO32" s="173"/>
      <c r="BP32" s="173"/>
      <c r="BQ32" s="173"/>
      <c r="BR32" s="173"/>
      <c r="BS32" s="173"/>
      <c r="BT32" s="31"/>
      <c r="BU32" s="30"/>
      <c r="BV32" s="173"/>
      <c r="BW32" s="173"/>
      <c r="BX32" s="173"/>
      <c r="BY32" s="173"/>
      <c r="BZ32" s="173"/>
      <c r="CA32" s="31"/>
      <c r="CB32" s="30"/>
      <c r="CC32" s="173"/>
      <c r="CD32" s="173"/>
      <c r="CE32" s="173"/>
      <c r="CF32" s="173"/>
      <c r="CG32" s="173"/>
      <c r="CH32" s="173"/>
      <c r="CI32" s="369"/>
      <c r="CJ32" s="95"/>
      <c r="CK32" s="21"/>
      <c r="CL32" s="72"/>
      <c r="CM32" s="72"/>
      <c r="CN32" s="72"/>
      <c r="CO32" s="80"/>
      <c r="CP32" s="173"/>
      <c r="CQ32" s="173"/>
      <c r="CR32" s="173"/>
      <c r="CS32" s="340"/>
      <c r="CT32" s="81"/>
      <c r="CU32" s="1"/>
      <c r="CV32" s="1"/>
      <c r="CW32" s="82"/>
      <c r="CX32" s="99"/>
      <c r="CY32" s="336"/>
      <c r="CZ32" s="545"/>
      <c r="DA32" s="545"/>
      <c r="DB32" s="545"/>
      <c r="DC32" s="369"/>
    </row>
    <row r="33" spans="1:107" ht="15.75">
      <c r="A33" s="61"/>
      <c r="B33" s="12"/>
      <c r="C33" s="20"/>
      <c r="D33" s="62"/>
      <c r="E33" s="25"/>
      <c r="F33" s="30"/>
      <c r="G33" s="173"/>
      <c r="H33" s="173"/>
      <c r="I33" s="44"/>
      <c r="J33" s="44"/>
      <c r="K33" s="44"/>
      <c r="L33" s="50"/>
      <c r="M33" s="50"/>
      <c r="N33" s="44"/>
      <c r="O33" s="44"/>
      <c r="P33" s="44"/>
      <c r="Q33" s="44"/>
      <c r="R33" s="44"/>
      <c r="S33" s="44"/>
      <c r="T33" s="44"/>
      <c r="U33" s="30"/>
      <c r="V33" s="173"/>
      <c r="W33" s="173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73"/>
      <c r="AI33" s="173"/>
      <c r="AJ33" s="173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73"/>
      <c r="AV33" s="173"/>
      <c r="AW33" s="173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73"/>
      <c r="BI33" s="173"/>
      <c r="BJ33" s="173"/>
      <c r="BK33" s="31"/>
      <c r="BL33" s="30"/>
      <c r="BM33" s="173"/>
      <c r="BN33" s="173"/>
      <c r="BO33" s="173"/>
      <c r="BP33" s="173"/>
      <c r="BQ33" s="173"/>
      <c r="BR33" s="173"/>
      <c r="BS33" s="173"/>
      <c r="BT33" s="31"/>
      <c r="BU33" s="30"/>
      <c r="BV33" s="173"/>
      <c r="BW33" s="173"/>
      <c r="BX33" s="173"/>
      <c r="BY33" s="173"/>
      <c r="BZ33" s="173"/>
      <c r="CA33" s="31"/>
      <c r="CB33" s="30"/>
      <c r="CC33" s="173"/>
      <c r="CD33" s="173"/>
      <c r="CE33" s="173"/>
      <c r="CF33" s="173"/>
      <c r="CG33" s="173"/>
      <c r="CH33" s="173"/>
      <c r="CI33" s="369"/>
      <c r="CJ33" s="95"/>
      <c r="CK33" s="72"/>
      <c r="CL33" s="72"/>
      <c r="CM33" s="72"/>
      <c r="CN33" s="72"/>
      <c r="CO33" s="80"/>
      <c r="CP33" s="173"/>
      <c r="CQ33" s="173"/>
      <c r="CR33" s="173"/>
      <c r="CS33" s="340"/>
      <c r="CT33" s="81"/>
      <c r="CU33" s="1"/>
      <c r="CV33" s="1"/>
      <c r="CW33" s="82"/>
      <c r="CX33" s="99"/>
      <c r="CY33" s="336"/>
      <c r="CZ33" s="545"/>
      <c r="DA33" s="545"/>
      <c r="DB33" s="545"/>
      <c r="DC33" s="369"/>
    </row>
    <row r="34" spans="1:107" ht="15.75">
      <c r="A34" s="61"/>
      <c r="B34" s="12"/>
      <c r="C34" s="20"/>
      <c r="D34" s="62"/>
      <c r="E34" s="25"/>
      <c r="F34" s="30"/>
      <c r="G34" s="250"/>
      <c r="H34" s="25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250"/>
      <c r="W34" s="25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250"/>
      <c r="AI34" s="250"/>
      <c r="AJ34" s="25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250"/>
      <c r="AV34" s="250"/>
      <c r="AW34" s="25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250"/>
      <c r="BI34" s="250"/>
      <c r="BJ34" s="250"/>
      <c r="BK34" s="31"/>
      <c r="BL34" s="30"/>
      <c r="BM34" s="250"/>
      <c r="BN34" s="250"/>
      <c r="BO34" s="250"/>
      <c r="BP34" s="250"/>
      <c r="BQ34" s="250"/>
      <c r="BR34" s="250"/>
      <c r="BS34" s="250"/>
      <c r="BT34" s="31"/>
      <c r="BU34" s="30"/>
      <c r="BV34" s="250"/>
      <c r="BW34" s="250"/>
      <c r="BX34" s="250"/>
      <c r="BY34" s="250"/>
      <c r="BZ34" s="250"/>
      <c r="CA34" s="31"/>
      <c r="CB34" s="30"/>
      <c r="CC34" s="250"/>
      <c r="CD34" s="250"/>
      <c r="CE34" s="250"/>
      <c r="CF34" s="250"/>
      <c r="CG34" s="250"/>
      <c r="CH34" s="250"/>
      <c r="CI34" s="369"/>
      <c r="CJ34" s="95"/>
      <c r="CK34" s="21"/>
      <c r="CL34" s="72"/>
      <c r="CM34" s="72"/>
      <c r="CN34" s="72"/>
      <c r="CO34" s="80"/>
      <c r="CP34" s="250"/>
      <c r="CQ34" s="250"/>
      <c r="CR34" s="250"/>
      <c r="CS34" s="340"/>
      <c r="CT34" s="81"/>
      <c r="CU34" s="1"/>
      <c r="CV34" s="1"/>
      <c r="CW34" s="82"/>
      <c r="CX34" s="99"/>
      <c r="CY34" s="336"/>
      <c r="CZ34" s="545"/>
      <c r="DA34" s="545"/>
      <c r="DB34" s="545"/>
      <c r="DC34" s="369"/>
    </row>
    <row r="35" spans="1:107" ht="15.75">
      <c r="A35" s="61"/>
      <c r="B35" s="12"/>
      <c r="C35" s="20"/>
      <c r="D35" s="62"/>
      <c r="E35" s="25"/>
      <c r="F35" s="30"/>
      <c r="G35" s="250"/>
      <c r="H35" s="25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250"/>
      <c r="W35" s="25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250"/>
      <c r="AI35" s="250"/>
      <c r="AJ35" s="25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250"/>
      <c r="AV35" s="250"/>
      <c r="AW35" s="25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250"/>
      <c r="BI35" s="250"/>
      <c r="BJ35" s="250"/>
      <c r="BK35" s="31"/>
      <c r="BL35" s="30"/>
      <c r="BM35" s="250"/>
      <c r="BN35" s="250"/>
      <c r="BO35" s="250"/>
      <c r="BP35" s="250"/>
      <c r="BQ35" s="250"/>
      <c r="BR35" s="250"/>
      <c r="BS35" s="250"/>
      <c r="BT35" s="31"/>
      <c r="BU35" s="30"/>
      <c r="BV35" s="250"/>
      <c r="BW35" s="250"/>
      <c r="BX35" s="250"/>
      <c r="BY35" s="250"/>
      <c r="BZ35" s="250"/>
      <c r="CA35" s="31"/>
      <c r="CB35" s="30"/>
      <c r="CC35" s="250"/>
      <c r="CD35" s="250"/>
      <c r="CE35" s="250"/>
      <c r="CF35" s="250"/>
      <c r="CG35" s="250"/>
      <c r="CH35" s="250"/>
      <c r="CI35" s="369"/>
      <c r="CJ35" s="95"/>
      <c r="CK35" s="342"/>
      <c r="CL35" s="72"/>
      <c r="CM35" s="72"/>
      <c r="CN35" s="72"/>
      <c r="CO35" s="80"/>
      <c r="CP35" s="250"/>
      <c r="CQ35" s="250"/>
      <c r="CR35" s="250"/>
      <c r="CS35" s="340"/>
      <c r="CT35" s="81"/>
      <c r="CU35" s="1"/>
      <c r="CV35" s="1"/>
      <c r="CW35" s="82"/>
      <c r="CX35" s="99"/>
      <c r="CY35" s="336"/>
      <c r="CZ35" s="545"/>
      <c r="DA35" s="545"/>
      <c r="DB35" s="545"/>
      <c r="DC35" s="369"/>
    </row>
    <row r="36" spans="1:107" ht="15.75">
      <c r="A36" s="61"/>
      <c r="B36" s="12"/>
      <c r="C36" s="20"/>
      <c r="D36" s="62"/>
      <c r="E36" s="25"/>
      <c r="F36" s="30"/>
      <c r="G36" s="250"/>
      <c r="H36" s="25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250"/>
      <c r="W36" s="25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250"/>
      <c r="AI36" s="250"/>
      <c r="AJ36" s="25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250"/>
      <c r="AV36" s="250"/>
      <c r="AW36" s="25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250"/>
      <c r="BI36" s="250"/>
      <c r="BJ36" s="250"/>
      <c r="BK36" s="31"/>
      <c r="BL36" s="30"/>
      <c r="BM36" s="250"/>
      <c r="BN36" s="250"/>
      <c r="BO36" s="250"/>
      <c r="BP36" s="250"/>
      <c r="BQ36" s="250"/>
      <c r="BR36" s="250"/>
      <c r="BS36" s="250"/>
      <c r="BT36" s="31"/>
      <c r="BU36" s="30"/>
      <c r="BV36" s="250"/>
      <c r="BW36" s="250"/>
      <c r="BX36" s="250"/>
      <c r="BY36" s="250"/>
      <c r="BZ36" s="250"/>
      <c r="CA36" s="31"/>
      <c r="CB36" s="30"/>
      <c r="CC36" s="250"/>
      <c r="CD36" s="250"/>
      <c r="CE36" s="250"/>
      <c r="CF36" s="250"/>
      <c r="CG36" s="250"/>
      <c r="CH36" s="250"/>
      <c r="CI36" s="369"/>
      <c r="CJ36" s="95"/>
      <c r="CK36" s="21"/>
      <c r="CL36" s="72"/>
      <c r="CM36" s="72"/>
      <c r="CN36" s="72"/>
      <c r="CO36" s="80"/>
      <c r="CP36" s="250"/>
      <c r="CQ36" s="250"/>
      <c r="CR36" s="250"/>
      <c r="CS36" s="340"/>
      <c r="CT36" s="81"/>
      <c r="CU36" s="88"/>
      <c r="CV36" s="88"/>
      <c r="CW36" s="82"/>
      <c r="CX36" s="99"/>
      <c r="CY36" s="336"/>
      <c r="CZ36" s="545"/>
      <c r="DA36" s="545"/>
      <c r="DB36" s="545"/>
      <c r="DC36" s="369"/>
    </row>
    <row r="37" spans="1:107" ht="15.75">
      <c r="A37" s="61"/>
      <c r="B37" s="12"/>
      <c r="C37" s="20"/>
      <c r="D37" s="62"/>
      <c r="E37" s="25"/>
      <c r="F37" s="38"/>
      <c r="G37" s="13"/>
      <c r="H37" s="13"/>
      <c r="I37" s="47"/>
      <c r="J37" s="47"/>
      <c r="K37" s="47"/>
      <c r="L37" s="53"/>
      <c r="M37" s="53"/>
      <c r="N37" s="47"/>
      <c r="O37" s="47"/>
      <c r="P37" s="47"/>
      <c r="Q37" s="47"/>
      <c r="R37" s="47"/>
      <c r="S37" s="47"/>
      <c r="T37" s="47"/>
      <c r="U37" s="38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47"/>
      <c r="AG37" s="38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38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47"/>
      <c r="BG37" s="38"/>
      <c r="BH37" s="13"/>
      <c r="BI37" s="13"/>
      <c r="BJ37" s="13"/>
      <c r="BK37" s="39"/>
      <c r="BL37" s="38"/>
      <c r="BM37" s="16"/>
      <c r="BN37" s="16"/>
      <c r="BO37" s="13"/>
      <c r="BP37" s="13"/>
      <c r="BQ37" s="13"/>
      <c r="BR37" s="13"/>
      <c r="BS37" s="13"/>
      <c r="BT37" s="39"/>
      <c r="BU37" s="38"/>
      <c r="BV37" s="13"/>
      <c r="BW37" s="13"/>
      <c r="BX37" s="13"/>
      <c r="BY37" s="13"/>
      <c r="BZ37" s="13"/>
      <c r="CA37" s="39"/>
      <c r="CB37" s="38"/>
      <c r="CC37" s="13"/>
      <c r="CD37" s="13"/>
      <c r="CE37" s="13"/>
      <c r="CF37" s="13"/>
      <c r="CG37" s="13"/>
      <c r="CH37" s="13"/>
      <c r="CI37" s="371"/>
      <c r="CJ37" s="101"/>
      <c r="CK37" s="342"/>
      <c r="CL37" s="21"/>
      <c r="CM37" s="21"/>
      <c r="CN37" s="21"/>
      <c r="CO37" s="80"/>
      <c r="CP37" s="173"/>
      <c r="CQ37" s="173"/>
      <c r="CR37" s="173"/>
      <c r="CS37" s="340"/>
      <c r="CT37" s="81"/>
      <c r="CU37" s="88"/>
      <c r="CV37" s="88"/>
      <c r="CW37" s="82"/>
      <c r="CX37" s="99"/>
      <c r="CY37" s="38"/>
      <c r="CZ37" s="13"/>
      <c r="DA37" s="13"/>
      <c r="DB37" s="13"/>
      <c r="DC37" s="371"/>
    </row>
    <row r="38" spans="1:107" ht="15.75">
      <c r="A38" s="61"/>
      <c r="B38" s="12"/>
      <c r="C38" s="20"/>
      <c r="D38" s="62"/>
      <c r="E38" s="25"/>
      <c r="F38" s="38"/>
      <c r="G38" s="13"/>
      <c r="H38" s="13"/>
      <c r="I38" s="47"/>
      <c r="J38" s="47"/>
      <c r="K38" s="47"/>
      <c r="L38" s="53"/>
      <c r="M38" s="53"/>
      <c r="N38" s="47"/>
      <c r="O38" s="47"/>
      <c r="P38" s="47"/>
      <c r="Q38" s="47"/>
      <c r="R38" s="47"/>
      <c r="S38" s="47"/>
      <c r="T38" s="47"/>
      <c r="U38" s="38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47"/>
      <c r="AG38" s="38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47"/>
      <c r="AT38" s="38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47"/>
      <c r="BG38" s="38"/>
      <c r="BH38" s="13"/>
      <c r="BI38" s="13"/>
      <c r="BJ38" s="13"/>
      <c r="BK38" s="39"/>
      <c r="BL38" s="38"/>
      <c r="BM38" s="16"/>
      <c r="BN38" s="16"/>
      <c r="BO38" s="13"/>
      <c r="BP38" s="13"/>
      <c r="BQ38" s="13"/>
      <c r="BR38" s="13"/>
      <c r="BS38" s="13"/>
      <c r="BT38" s="39"/>
      <c r="BU38" s="38"/>
      <c r="BV38" s="13"/>
      <c r="BW38" s="13"/>
      <c r="BX38" s="13"/>
      <c r="BY38" s="13"/>
      <c r="BZ38" s="13"/>
      <c r="CA38" s="39"/>
      <c r="CB38" s="38"/>
      <c r="CC38" s="13"/>
      <c r="CD38" s="13"/>
      <c r="CE38" s="13"/>
      <c r="CF38" s="13"/>
      <c r="CG38" s="13"/>
      <c r="CH38" s="13"/>
      <c r="CI38" s="371"/>
      <c r="CJ38" s="101"/>
      <c r="CK38" s="72"/>
      <c r="CL38" s="21"/>
      <c r="CM38" s="21"/>
      <c r="CN38" s="21"/>
      <c r="CO38" s="80"/>
      <c r="CP38" s="250"/>
      <c r="CQ38" s="250"/>
      <c r="CR38" s="250"/>
      <c r="CS38" s="31"/>
      <c r="CT38" s="81"/>
      <c r="CU38" s="88"/>
      <c r="CV38" s="88"/>
      <c r="CW38" s="82"/>
      <c r="CX38" s="99"/>
      <c r="CY38" s="38"/>
      <c r="CZ38" s="13"/>
      <c r="DA38" s="13"/>
      <c r="DB38" s="13"/>
      <c r="DC38" s="371"/>
    </row>
    <row r="39" spans="1:107" ht="15.75">
      <c r="A39" s="61"/>
      <c r="B39" s="12"/>
      <c r="C39" s="20"/>
      <c r="D39" s="62"/>
      <c r="E39" s="25"/>
      <c r="F39" s="30"/>
      <c r="G39" s="250"/>
      <c r="H39" s="250"/>
      <c r="I39" s="44"/>
      <c r="J39" s="44"/>
      <c r="K39" s="44"/>
      <c r="L39" s="50"/>
      <c r="M39" s="50"/>
      <c r="N39" s="44"/>
      <c r="O39" s="44"/>
      <c r="P39" s="44"/>
      <c r="Q39" s="44"/>
      <c r="R39" s="44"/>
      <c r="S39" s="44"/>
      <c r="T39" s="44"/>
      <c r="U39" s="30"/>
      <c r="V39" s="250"/>
      <c r="W39" s="250"/>
      <c r="X39" s="44"/>
      <c r="Y39" s="44"/>
      <c r="Z39" s="44"/>
      <c r="AA39" s="44"/>
      <c r="AB39" s="44"/>
      <c r="AC39" s="44"/>
      <c r="AD39" s="44"/>
      <c r="AE39" s="44"/>
      <c r="AF39" s="44"/>
      <c r="AG39" s="30"/>
      <c r="AH39" s="250"/>
      <c r="AI39" s="250"/>
      <c r="AJ39" s="250"/>
      <c r="AK39" s="44"/>
      <c r="AL39" s="44"/>
      <c r="AM39" s="44"/>
      <c r="AN39" s="44"/>
      <c r="AO39" s="44"/>
      <c r="AP39" s="44"/>
      <c r="AQ39" s="44"/>
      <c r="AR39" s="44"/>
      <c r="AS39" s="44"/>
      <c r="AT39" s="30"/>
      <c r="AU39" s="250"/>
      <c r="AV39" s="250"/>
      <c r="AW39" s="250"/>
      <c r="AX39" s="44"/>
      <c r="AY39" s="44"/>
      <c r="AZ39" s="44"/>
      <c r="BA39" s="44"/>
      <c r="BB39" s="44"/>
      <c r="BC39" s="44"/>
      <c r="BD39" s="44"/>
      <c r="BE39" s="44"/>
      <c r="BF39" s="44"/>
      <c r="BG39" s="30"/>
      <c r="BH39" s="250"/>
      <c r="BI39" s="250"/>
      <c r="BJ39" s="13"/>
      <c r="BK39" s="39"/>
      <c r="BL39" s="30"/>
      <c r="BM39" s="250"/>
      <c r="BN39" s="250"/>
      <c r="BO39" s="250"/>
      <c r="BP39" s="250"/>
      <c r="BQ39" s="250"/>
      <c r="BR39" s="250"/>
      <c r="BS39" s="250"/>
      <c r="BT39" s="31"/>
      <c r="BU39" s="30"/>
      <c r="BV39" s="250"/>
      <c r="BW39" s="250"/>
      <c r="BX39" s="250"/>
      <c r="BY39" s="250"/>
      <c r="BZ39" s="250"/>
      <c r="CA39" s="31"/>
      <c r="CB39" s="30"/>
      <c r="CC39" s="250"/>
      <c r="CD39" s="250"/>
      <c r="CE39" s="250"/>
      <c r="CF39" s="250"/>
      <c r="CG39" s="250"/>
      <c r="CH39" s="250"/>
      <c r="CI39" s="369"/>
      <c r="CJ39" s="95"/>
      <c r="CK39" s="72"/>
      <c r="CL39" s="72"/>
      <c r="CM39" s="72"/>
      <c r="CN39" s="72"/>
      <c r="CO39" s="80"/>
      <c r="CP39" s="10"/>
      <c r="CQ39" s="10"/>
      <c r="CR39" s="10"/>
      <c r="CS39" s="340"/>
      <c r="CT39" s="81"/>
      <c r="CU39" s="88"/>
      <c r="CV39" s="88"/>
      <c r="CW39" s="82"/>
      <c r="CX39" s="99"/>
      <c r="CY39" s="336"/>
      <c r="CZ39" s="545"/>
      <c r="DA39" s="545"/>
      <c r="DB39" s="545"/>
      <c r="DC39" s="369"/>
    </row>
    <row r="40" spans="1:107" ht="15.75">
      <c r="A40" s="314"/>
      <c r="B40" s="333"/>
      <c r="C40" s="312"/>
      <c r="D40" s="334"/>
      <c r="E40" s="2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69"/>
      <c r="CJ40" s="341"/>
      <c r="CK40" s="342"/>
      <c r="CL40" s="342"/>
      <c r="CM40" s="342"/>
      <c r="CN40" s="342"/>
      <c r="CO40" s="343"/>
      <c r="CP40" s="545"/>
      <c r="CQ40" s="545"/>
      <c r="CR40" s="545"/>
      <c r="CS40" s="340"/>
      <c r="CT40" s="318"/>
      <c r="CU40" s="88"/>
      <c r="CV40" s="88"/>
      <c r="CW40" s="319"/>
      <c r="CX40" s="344"/>
      <c r="CY40" s="336"/>
      <c r="CZ40" s="545"/>
      <c r="DA40" s="545"/>
      <c r="DB40" s="545"/>
      <c r="DC40" s="369"/>
    </row>
    <row r="41" spans="1:107" ht="15.75">
      <c r="A41" s="61"/>
      <c r="B41" s="12"/>
      <c r="C41" s="20"/>
      <c r="D41" s="62"/>
      <c r="E41" s="2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8"/>
      <c r="BM41" s="16"/>
      <c r="BN41" s="16"/>
      <c r="BO41" s="13"/>
      <c r="BP41" s="13"/>
      <c r="BQ41" s="13"/>
      <c r="BR41" s="13"/>
      <c r="BS41" s="13"/>
      <c r="BT41" s="39"/>
      <c r="BU41" s="38"/>
      <c r="BV41" s="13"/>
      <c r="BW41" s="13"/>
      <c r="BX41" s="13"/>
      <c r="BY41" s="13"/>
      <c r="BZ41" s="13"/>
      <c r="CA41" s="39"/>
      <c r="CB41" s="38"/>
      <c r="CC41" s="13"/>
      <c r="CD41" s="13"/>
      <c r="CE41" s="13"/>
      <c r="CF41" s="13"/>
      <c r="CG41" s="13"/>
      <c r="CH41" s="13"/>
      <c r="CI41" s="371"/>
      <c r="CJ41" s="101"/>
      <c r="CK41" s="72"/>
      <c r="CL41" s="21"/>
      <c r="CM41" s="21"/>
      <c r="CN41" s="21"/>
      <c r="CO41" s="80"/>
      <c r="CP41" s="250"/>
      <c r="CQ41" s="250"/>
      <c r="CR41" s="250"/>
      <c r="CS41" s="340"/>
      <c r="CT41" s="81"/>
      <c r="CU41" s="88"/>
      <c r="CV41" s="88"/>
      <c r="CW41" s="82"/>
      <c r="CX41" s="99"/>
      <c r="CY41" s="38"/>
      <c r="CZ41" s="13"/>
      <c r="DA41" s="13"/>
      <c r="DB41" s="13"/>
      <c r="DC41" s="371"/>
    </row>
    <row r="42" spans="1:107" ht="15.75">
      <c r="A42" s="61"/>
      <c r="B42" s="12"/>
      <c r="C42" s="20"/>
      <c r="D42" s="62"/>
      <c r="E42" s="2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8"/>
      <c r="BM42" s="16"/>
      <c r="BN42" s="16"/>
      <c r="BO42" s="13"/>
      <c r="BP42" s="13"/>
      <c r="BQ42" s="13"/>
      <c r="BR42" s="13"/>
      <c r="BS42" s="13"/>
      <c r="BT42" s="39"/>
      <c r="BU42" s="38"/>
      <c r="BV42" s="13"/>
      <c r="BW42" s="13"/>
      <c r="BX42" s="13"/>
      <c r="BY42" s="13"/>
      <c r="BZ42" s="13"/>
      <c r="CA42" s="39"/>
      <c r="CB42" s="38"/>
      <c r="CC42" s="13"/>
      <c r="CD42" s="13"/>
      <c r="CE42" s="13"/>
      <c r="CF42" s="13"/>
      <c r="CG42" s="13"/>
      <c r="CH42" s="13"/>
      <c r="CI42" s="371"/>
      <c r="CJ42" s="101"/>
      <c r="CK42" s="21"/>
      <c r="CL42" s="21"/>
      <c r="CM42" s="21"/>
      <c r="CN42" s="21"/>
      <c r="CO42" s="80"/>
      <c r="CP42" s="10"/>
      <c r="CQ42" s="10"/>
      <c r="CR42" s="10"/>
      <c r="CS42" s="31"/>
      <c r="CT42" s="81"/>
      <c r="CU42" s="88"/>
      <c r="CV42" s="88"/>
      <c r="CW42" s="82"/>
      <c r="CX42" s="99"/>
      <c r="CY42" s="38"/>
      <c r="CZ42" s="13"/>
      <c r="DA42" s="13"/>
      <c r="DB42" s="13"/>
      <c r="DC42" s="371"/>
    </row>
    <row r="43" spans="1:107" ht="15.75">
      <c r="A43" s="61"/>
      <c r="B43" s="12"/>
      <c r="C43" s="20"/>
      <c r="D43" s="62"/>
      <c r="E43" s="2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13"/>
      <c r="BK43" s="39"/>
      <c r="BL43" s="38"/>
      <c r="BM43" s="16"/>
      <c r="BN43" s="16"/>
      <c r="BO43" s="13"/>
      <c r="BP43" s="13"/>
      <c r="BQ43" s="13"/>
      <c r="BR43" s="13"/>
      <c r="BS43" s="13"/>
      <c r="BT43" s="39"/>
      <c r="BU43" s="38"/>
      <c r="BV43" s="13"/>
      <c r="BW43" s="13"/>
      <c r="BX43" s="13"/>
      <c r="BY43" s="13"/>
      <c r="BZ43" s="13"/>
      <c r="CA43" s="39"/>
      <c r="CB43" s="38"/>
      <c r="CC43" s="13"/>
      <c r="CD43" s="13"/>
      <c r="CE43" s="13"/>
      <c r="CF43" s="13"/>
      <c r="CG43" s="13"/>
      <c r="CH43" s="13"/>
      <c r="CI43" s="371"/>
      <c r="CJ43" s="101"/>
      <c r="CK43" s="21"/>
      <c r="CL43" s="21"/>
      <c r="CM43" s="21"/>
      <c r="CN43" s="21"/>
      <c r="CO43" s="80"/>
      <c r="CP43" s="173"/>
      <c r="CQ43" s="173"/>
      <c r="CR43" s="173"/>
      <c r="CS43" s="31"/>
      <c r="CT43" s="81"/>
      <c r="CU43" s="88"/>
      <c r="CV43" s="88"/>
      <c r="CW43" s="82"/>
      <c r="CX43" s="99"/>
      <c r="CY43" s="38"/>
      <c r="CZ43" s="13"/>
      <c r="DA43" s="13"/>
      <c r="DB43" s="13"/>
      <c r="DC43" s="371"/>
    </row>
    <row r="44" spans="1:107" ht="15.75">
      <c r="A44" s="61"/>
      <c r="B44" s="12"/>
      <c r="C44" s="20"/>
      <c r="D44" s="62"/>
      <c r="E44" s="2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9"/>
      <c r="CB44" s="38"/>
      <c r="CC44" s="13"/>
      <c r="CD44" s="13"/>
      <c r="CE44" s="13"/>
      <c r="CF44" s="13"/>
      <c r="CG44" s="13"/>
      <c r="CH44" s="13"/>
      <c r="CI44" s="371"/>
      <c r="CJ44" s="101"/>
      <c r="CK44" s="342"/>
      <c r="CL44" s="21"/>
      <c r="CM44" s="21"/>
      <c r="CN44" s="21"/>
      <c r="CO44" s="80"/>
      <c r="CP44" s="173"/>
      <c r="CQ44" s="173"/>
      <c r="CR44" s="173"/>
      <c r="CS44" s="31"/>
      <c r="CT44" s="81"/>
      <c r="CU44" s="88"/>
      <c r="CV44" s="88"/>
      <c r="CW44" s="82"/>
      <c r="CX44" s="99"/>
      <c r="CY44" s="38"/>
      <c r="CZ44" s="13"/>
      <c r="DA44" s="13"/>
      <c r="DB44" s="13"/>
      <c r="DC44" s="371"/>
    </row>
    <row r="45" spans="1:107" ht="16.5" thickBot="1">
      <c r="A45" s="63"/>
      <c r="B45" s="64"/>
      <c r="C45" s="65"/>
      <c r="D45" s="66"/>
      <c r="E45" s="25"/>
      <c r="F45" s="40"/>
      <c r="G45" s="41"/>
      <c r="H45" s="41"/>
      <c r="I45" s="48"/>
      <c r="J45" s="48"/>
      <c r="K45" s="48"/>
      <c r="L45" s="54"/>
      <c r="M45" s="54"/>
      <c r="N45" s="48"/>
      <c r="O45" s="48"/>
      <c r="P45" s="48"/>
      <c r="Q45" s="48"/>
      <c r="R45" s="48"/>
      <c r="S45" s="48"/>
      <c r="T45" s="48"/>
      <c r="U45" s="40"/>
      <c r="V45" s="41"/>
      <c r="W45" s="41"/>
      <c r="X45" s="48"/>
      <c r="Y45" s="48"/>
      <c r="Z45" s="48"/>
      <c r="AA45" s="48"/>
      <c r="AB45" s="48"/>
      <c r="AC45" s="48"/>
      <c r="AD45" s="48"/>
      <c r="AE45" s="48"/>
      <c r="AF45" s="48"/>
      <c r="AG45" s="40"/>
      <c r="AH45" s="41"/>
      <c r="AI45" s="41"/>
      <c r="AJ45" s="41"/>
      <c r="AK45" s="48"/>
      <c r="AL45" s="48"/>
      <c r="AM45" s="48"/>
      <c r="AN45" s="48"/>
      <c r="AO45" s="48"/>
      <c r="AP45" s="48"/>
      <c r="AQ45" s="48"/>
      <c r="AR45" s="48"/>
      <c r="AS45" s="48"/>
      <c r="AT45" s="40"/>
      <c r="AU45" s="41"/>
      <c r="AV45" s="41"/>
      <c r="AW45" s="41"/>
      <c r="AX45" s="48"/>
      <c r="AY45" s="48"/>
      <c r="AZ45" s="48"/>
      <c r="BA45" s="48"/>
      <c r="BB45" s="48"/>
      <c r="BC45" s="48"/>
      <c r="BD45" s="48"/>
      <c r="BE45" s="48"/>
      <c r="BF45" s="48"/>
      <c r="BG45" s="40"/>
      <c r="BH45" s="41"/>
      <c r="BI45" s="41"/>
      <c r="BJ45" s="41"/>
      <c r="BK45" s="42"/>
      <c r="BL45" s="40"/>
      <c r="BM45" s="68"/>
      <c r="BN45" s="68"/>
      <c r="BO45" s="41"/>
      <c r="BP45" s="41"/>
      <c r="BQ45" s="41"/>
      <c r="BR45" s="41"/>
      <c r="BS45" s="41"/>
      <c r="BT45" s="42"/>
      <c r="BU45" s="40"/>
      <c r="BV45" s="41"/>
      <c r="BW45" s="41"/>
      <c r="BX45" s="41"/>
      <c r="BY45" s="41"/>
      <c r="BZ45" s="41"/>
      <c r="CA45" s="42"/>
      <c r="CB45" s="40"/>
      <c r="CC45" s="41"/>
      <c r="CD45" s="41"/>
      <c r="CE45" s="41"/>
      <c r="CF45" s="41"/>
      <c r="CG45" s="41"/>
      <c r="CH45" s="41"/>
      <c r="CI45" s="372"/>
      <c r="CJ45" s="102"/>
      <c r="CK45" s="75"/>
      <c r="CL45" s="75"/>
      <c r="CM45" s="75"/>
      <c r="CN45" s="75"/>
      <c r="CO45" s="89"/>
      <c r="CP45" s="41"/>
      <c r="CQ45" s="41"/>
      <c r="CR45" s="41"/>
      <c r="CS45" s="34"/>
      <c r="CT45" s="84"/>
      <c r="CU45" s="85"/>
      <c r="CV45" s="85"/>
      <c r="CW45" s="86"/>
      <c r="CX45" s="100"/>
      <c r="CY45" s="40"/>
      <c r="CZ45" s="41"/>
      <c r="DA45" s="41"/>
      <c r="DB45" s="41"/>
      <c r="DC45" s="372"/>
    </row>
    <row r="46" spans="1:107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28"/>
      <c r="CB46" s="324"/>
      <c r="CC46" s="546"/>
      <c r="CD46" s="546"/>
      <c r="CE46" s="546"/>
      <c r="CF46" s="546"/>
      <c r="CG46" s="546"/>
      <c r="CH46" s="546"/>
      <c r="CI46" s="368"/>
      <c r="CJ46" s="329"/>
      <c r="CK46" s="330"/>
      <c r="CL46" s="330"/>
      <c r="CM46" s="330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32"/>
      <c r="CY46" s="324"/>
      <c r="CZ46" s="546"/>
      <c r="DA46" s="546"/>
      <c r="DB46" s="546"/>
      <c r="DC46" s="368"/>
    </row>
    <row r="47" spans="1:107" ht="15" customHeight="1">
      <c r="A47" s="61"/>
      <c r="B47" s="12"/>
      <c r="C47" s="20"/>
      <c r="D47" s="62"/>
      <c r="E47" s="25"/>
      <c r="F47" s="30"/>
      <c r="G47" s="10"/>
      <c r="H47" s="10"/>
      <c r="I47" s="44"/>
      <c r="J47" s="44"/>
      <c r="K47" s="44"/>
      <c r="L47" s="50"/>
      <c r="M47" s="50"/>
      <c r="N47" s="44"/>
      <c r="O47" s="44"/>
      <c r="P47" s="44"/>
      <c r="Q47" s="44"/>
      <c r="R47" s="44"/>
      <c r="S47" s="44"/>
      <c r="T47" s="44"/>
      <c r="U47" s="30"/>
      <c r="V47" s="10"/>
      <c r="W47" s="10"/>
      <c r="X47" s="44"/>
      <c r="Y47" s="44"/>
      <c r="Z47" s="44"/>
      <c r="AA47" s="44"/>
      <c r="AB47" s="44"/>
      <c r="AC47" s="44"/>
      <c r="AD47" s="44"/>
      <c r="AE47" s="44"/>
      <c r="AF47" s="44"/>
      <c r="AG47" s="30"/>
      <c r="AH47" s="10"/>
      <c r="AI47" s="10"/>
      <c r="AJ47" s="10"/>
      <c r="AK47" s="44"/>
      <c r="AL47" s="44"/>
      <c r="AM47" s="44"/>
      <c r="AN47" s="44"/>
      <c r="AO47" s="44"/>
      <c r="AP47" s="44"/>
      <c r="AQ47" s="44"/>
      <c r="AR47" s="44"/>
      <c r="AS47" s="44"/>
      <c r="AT47" s="30"/>
      <c r="AU47" s="10"/>
      <c r="AV47" s="10"/>
      <c r="AW47" s="10"/>
      <c r="AX47" s="44"/>
      <c r="AY47" s="44"/>
      <c r="AZ47" s="44"/>
      <c r="BA47" s="44"/>
      <c r="BB47" s="44"/>
      <c r="BC47" s="44"/>
      <c r="BD47" s="44"/>
      <c r="BE47" s="44"/>
      <c r="BF47" s="44"/>
      <c r="BG47" s="30"/>
      <c r="BH47" s="10"/>
      <c r="BI47" s="10"/>
      <c r="BJ47" s="173"/>
      <c r="BK47" s="31"/>
      <c r="BL47" s="30"/>
      <c r="BM47" s="10"/>
      <c r="BN47" s="10"/>
      <c r="BO47" s="10"/>
      <c r="BP47" s="10"/>
      <c r="BQ47" s="10"/>
      <c r="BR47" s="10"/>
      <c r="BS47" s="10"/>
      <c r="BT47" s="31"/>
      <c r="BU47" s="30"/>
      <c r="BV47" s="10"/>
      <c r="BW47" s="10"/>
      <c r="BX47" s="10"/>
      <c r="BY47" s="10"/>
      <c r="BZ47" s="10"/>
      <c r="CA47" s="31"/>
      <c r="CB47" s="30"/>
      <c r="CC47" s="10"/>
      <c r="CD47" s="10"/>
      <c r="CE47" s="10"/>
      <c r="CF47" s="10"/>
      <c r="CG47" s="10"/>
      <c r="CH47" s="10"/>
      <c r="CI47" s="369"/>
      <c r="CJ47" s="95"/>
      <c r="CK47" s="72"/>
      <c r="CL47" s="72"/>
      <c r="CM47" s="72"/>
      <c r="CN47" s="72"/>
      <c r="CO47" s="80"/>
      <c r="CP47" s="10"/>
      <c r="CQ47" s="10"/>
      <c r="CR47" s="10"/>
      <c r="CS47" s="31"/>
      <c r="CT47" s="81"/>
      <c r="CU47" s="1"/>
      <c r="CV47" s="1"/>
      <c r="CW47" s="82"/>
      <c r="CX47" s="99"/>
      <c r="CY47" s="336"/>
      <c r="CZ47" s="545"/>
      <c r="DA47" s="545"/>
      <c r="DB47" s="545"/>
      <c r="DC47" s="369"/>
    </row>
    <row r="48" spans="1:107" ht="15.75">
      <c r="A48" s="61"/>
      <c r="B48" s="12"/>
      <c r="C48" s="20"/>
      <c r="D48" s="62"/>
      <c r="E48" s="25"/>
      <c r="F48" s="30"/>
      <c r="G48" s="10"/>
      <c r="H48" s="10"/>
      <c r="I48" s="44"/>
      <c r="J48" s="44"/>
      <c r="K48" s="44"/>
      <c r="L48" s="50"/>
      <c r="M48" s="50"/>
      <c r="N48" s="44"/>
      <c r="O48" s="44"/>
      <c r="P48" s="44"/>
      <c r="Q48" s="44"/>
      <c r="R48" s="44"/>
      <c r="S48" s="44"/>
      <c r="T48" s="44"/>
      <c r="U48" s="30"/>
      <c r="V48" s="10"/>
      <c r="W48" s="10"/>
      <c r="X48" s="44"/>
      <c r="Y48" s="44"/>
      <c r="Z48" s="44"/>
      <c r="AA48" s="44"/>
      <c r="AB48" s="44"/>
      <c r="AC48" s="44"/>
      <c r="AD48" s="44"/>
      <c r="AE48" s="44"/>
      <c r="AF48" s="44"/>
      <c r="AG48" s="30"/>
      <c r="AH48" s="10"/>
      <c r="AI48" s="10"/>
      <c r="AJ48" s="10"/>
      <c r="AK48" s="44"/>
      <c r="AL48" s="44"/>
      <c r="AM48" s="44"/>
      <c r="AN48" s="44"/>
      <c r="AO48" s="44"/>
      <c r="AP48" s="44"/>
      <c r="AQ48" s="44"/>
      <c r="AR48" s="44"/>
      <c r="AS48" s="44"/>
      <c r="AT48" s="30"/>
      <c r="AU48" s="10"/>
      <c r="AV48" s="10"/>
      <c r="AW48" s="10"/>
      <c r="AX48" s="44"/>
      <c r="AY48" s="44"/>
      <c r="AZ48" s="44"/>
      <c r="BA48" s="44"/>
      <c r="BB48" s="44"/>
      <c r="BC48" s="44"/>
      <c r="BD48" s="44"/>
      <c r="BE48" s="44"/>
      <c r="BF48" s="44"/>
      <c r="BG48" s="30"/>
      <c r="BH48" s="10"/>
      <c r="BI48" s="10"/>
      <c r="BJ48" s="273"/>
      <c r="BK48" s="31"/>
      <c r="BL48" s="30"/>
      <c r="BM48" s="10"/>
      <c r="BN48" s="10"/>
      <c r="BO48" s="10"/>
      <c r="BP48" s="10"/>
      <c r="BQ48" s="10"/>
      <c r="BR48" s="10"/>
      <c r="BS48" s="10"/>
      <c r="BT48" s="31"/>
      <c r="BU48" s="30"/>
      <c r="BV48" s="10"/>
      <c r="BW48" s="10"/>
      <c r="BX48" s="10"/>
      <c r="BY48" s="10"/>
      <c r="BZ48" s="10"/>
      <c r="CA48" s="31"/>
      <c r="CB48" s="30"/>
      <c r="CC48" s="10"/>
      <c r="CD48" s="10"/>
      <c r="CE48" s="10"/>
      <c r="CF48" s="10"/>
      <c r="CG48" s="10"/>
      <c r="CH48" s="10"/>
      <c r="CI48" s="369"/>
      <c r="CJ48" s="95"/>
      <c r="CK48" s="72"/>
      <c r="CL48" s="72"/>
      <c r="CM48" s="72"/>
      <c r="CN48" s="72"/>
      <c r="CO48" s="80"/>
      <c r="CP48" s="10"/>
      <c r="CQ48" s="10"/>
      <c r="CR48" s="10"/>
      <c r="CS48" s="31"/>
      <c r="CT48" s="81"/>
      <c r="CU48" s="1"/>
      <c r="CV48" s="1"/>
      <c r="CW48" s="82"/>
      <c r="CX48" s="99"/>
      <c r="CY48" s="336"/>
      <c r="CZ48" s="545"/>
      <c r="DA48" s="545"/>
      <c r="DB48" s="545"/>
      <c r="DC48" s="369"/>
    </row>
    <row r="49" spans="1:107" ht="15.75">
      <c r="A49" s="61"/>
      <c r="B49" s="12"/>
      <c r="C49" s="20"/>
      <c r="D49" s="62"/>
      <c r="E49" s="25"/>
      <c r="F49" s="30"/>
      <c r="G49" s="250"/>
      <c r="H49" s="250"/>
      <c r="I49" s="44"/>
      <c r="J49" s="44"/>
      <c r="K49" s="44"/>
      <c r="L49" s="50"/>
      <c r="M49" s="50"/>
      <c r="N49" s="44"/>
      <c r="O49" s="44"/>
      <c r="P49" s="44"/>
      <c r="Q49" s="44"/>
      <c r="R49" s="44"/>
      <c r="S49" s="44"/>
      <c r="T49" s="44"/>
      <c r="U49" s="30"/>
      <c r="V49" s="250"/>
      <c r="W49" s="250"/>
      <c r="X49" s="44"/>
      <c r="Y49" s="44"/>
      <c r="Z49" s="44"/>
      <c r="AA49" s="44"/>
      <c r="AB49" s="44"/>
      <c r="AC49" s="44"/>
      <c r="AD49" s="44"/>
      <c r="AE49" s="44"/>
      <c r="AF49" s="44"/>
      <c r="AG49" s="30"/>
      <c r="AH49" s="250"/>
      <c r="AI49" s="250"/>
      <c r="AJ49" s="250"/>
      <c r="AK49" s="44"/>
      <c r="AL49" s="44"/>
      <c r="AM49" s="44"/>
      <c r="AN49" s="44"/>
      <c r="AO49" s="44"/>
      <c r="AP49" s="44"/>
      <c r="AQ49" s="44"/>
      <c r="AR49" s="44"/>
      <c r="AS49" s="44"/>
      <c r="AT49" s="30"/>
      <c r="AU49" s="250"/>
      <c r="AV49" s="250"/>
      <c r="AW49" s="250"/>
      <c r="AX49" s="44"/>
      <c r="AY49" s="44"/>
      <c r="AZ49" s="44"/>
      <c r="BA49" s="44"/>
      <c r="BB49" s="44"/>
      <c r="BC49" s="44"/>
      <c r="BD49" s="44"/>
      <c r="BE49" s="44"/>
      <c r="BF49" s="44"/>
      <c r="BG49" s="30"/>
      <c r="BH49" s="250"/>
      <c r="BI49" s="250"/>
      <c r="BJ49" s="250"/>
      <c r="BK49" s="31"/>
      <c r="BL49" s="30"/>
      <c r="BM49" s="250"/>
      <c r="BN49" s="250"/>
      <c r="BO49" s="250"/>
      <c r="BP49" s="250"/>
      <c r="BQ49" s="250"/>
      <c r="BR49" s="250"/>
      <c r="BS49" s="250"/>
      <c r="BT49" s="31"/>
      <c r="BU49" s="30"/>
      <c r="BV49" s="250"/>
      <c r="BW49" s="250"/>
      <c r="BX49" s="250"/>
      <c r="BY49" s="250"/>
      <c r="BZ49" s="250"/>
      <c r="CA49" s="31"/>
      <c r="CB49" s="30"/>
      <c r="CC49" s="250"/>
      <c r="CD49" s="250"/>
      <c r="CE49" s="250"/>
      <c r="CF49" s="250"/>
      <c r="CG49" s="250"/>
      <c r="CH49" s="250"/>
      <c r="CI49" s="369"/>
      <c r="CJ49" s="95"/>
      <c r="CK49" s="72"/>
      <c r="CL49" s="72"/>
      <c r="CM49" s="72"/>
      <c r="CN49" s="72"/>
      <c r="CO49" s="80"/>
      <c r="CP49" s="250"/>
      <c r="CQ49" s="250"/>
      <c r="CR49" s="250"/>
      <c r="CS49" s="31"/>
      <c r="CT49" s="81"/>
      <c r="CU49" s="1"/>
      <c r="CV49" s="1"/>
      <c r="CW49" s="82"/>
      <c r="CX49" s="99"/>
      <c r="CY49" s="336"/>
      <c r="CZ49" s="545"/>
      <c r="DA49" s="545"/>
      <c r="DB49" s="545"/>
      <c r="DC49" s="369"/>
    </row>
    <row r="50" spans="1:107" ht="15.75">
      <c r="A50" s="61"/>
      <c r="B50" s="12"/>
      <c r="C50" s="20"/>
      <c r="D50" s="62"/>
      <c r="E50" s="25"/>
      <c r="F50" s="30"/>
      <c r="G50" s="173"/>
      <c r="H50" s="173"/>
      <c r="I50" s="44"/>
      <c r="J50" s="44"/>
      <c r="K50" s="44"/>
      <c r="L50" s="50"/>
      <c r="M50" s="50"/>
      <c r="N50" s="44"/>
      <c r="O50" s="44"/>
      <c r="P50" s="44"/>
      <c r="Q50" s="44"/>
      <c r="R50" s="44"/>
      <c r="S50" s="44"/>
      <c r="T50" s="44"/>
      <c r="U50" s="30"/>
      <c r="V50" s="173"/>
      <c r="W50" s="173"/>
      <c r="X50" s="44"/>
      <c r="Y50" s="44"/>
      <c r="Z50" s="44"/>
      <c r="AA50" s="44"/>
      <c r="AB50" s="44"/>
      <c r="AC50" s="44"/>
      <c r="AD50" s="44"/>
      <c r="AE50" s="44"/>
      <c r="AF50" s="44"/>
      <c r="AG50" s="30"/>
      <c r="AH50" s="173"/>
      <c r="AI50" s="173"/>
      <c r="AJ50" s="173"/>
      <c r="AK50" s="44"/>
      <c r="AL50" s="44"/>
      <c r="AM50" s="44"/>
      <c r="AN50" s="44"/>
      <c r="AO50" s="44"/>
      <c r="AP50" s="44"/>
      <c r="AQ50" s="44"/>
      <c r="AR50" s="44"/>
      <c r="AS50" s="44"/>
      <c r="AT50" s="30"/>
      <c r="AU50" s="173"/>
      <c r="AV50" s="173"/>
      <c r="AW50" s="173"/>
      <c r="AX50" s="44"/>
      <c r="AY50" s="44"/>
      <c r="AZ50" s="44"/>
      <c r="BA50" s="44"/>
      <c r="BB50" s="44"/>
      <c r="BC50" s="44"/>
      <c r="BD50" s="44"/>
      <c r="BE50" s="44"/>
      <c r="BF50" s="44"/>
      <c r="BG50" s="30"/>
      <c r="BH50" s="173"/>
      <c r="BI50" s="173"/>
      <c r="BJ50" s="173"/>
      <c r="BK50" s="31"/>
      <c r="BL50" s="30"/>
      <c r="BM50" s="173"/>
      <c r="BN50" s="173"/>
      <c r="BO50" s="173"/>
      <c r="BP50" s="173"/>
      <c r="BQ50" s="173"/>
      <c r="BR50" s="173"/>
      <c r="BS50" s="173"/>
      <c r="BT50" s="31"/>
      <c r="BU50" s="30"/>
      <c r="BV50" s="173"/>
      <c r="BW50" s="173"/>
      <c r="BX50" s="173"/>
      <c r="BY50" s="173"/>
      <c r="BZ50" s="173"/>
      <c r="CA50" s="31"/>
      <c r="CB50" s="30"/>
      <c r="CC50" s="173"/>
      <c r="CD50" s="173"/>
      <c r="CE50" s="173"/>
      <c r="CF50" s="173"/>
      <c r="CG50" s="173"/>
      <c r="CH50" s="173"/>
      <c r="CI50" s="369"/>
      <c r="CJ50" s="95"/>
      <c r="CK50" s="342"/>
      <c r="CL50" s="72"/>
      <c r="CM50" s="72"/>
      <c r="CN50" s="72"/>
      <c r="CO50" s="80"/>
      <c r="CP50" s="173"/>
      <c r="CQ50" s="173"/>
      <c r="CR50" s="173"/>
      <c r="CS50" s="340"/>
      <c r="CT50" s="81"/>
      <c r="CU50" s="88"/>
      <c r="CV50" s="88"/>
      <c r="CW50" s="82"/>
      <c r="CX50" s="99"/>
      <c r="CY50" s="336"/>
      <c r="CZ50" s="545"/>
      <c r="DA50" s="545"/>
      <c r="DB50" s="545"/>
      <c r="DC50" s="369"/>
    </row>
    <row r="51" spans="1:107" ht="15.75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69"/>
      <c r="CJ51" s="341"/>
      <c r="CK51" s="342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36"/>
      <c r="CZ51" s="545"/>
      <c r="DA51" s="545"/>
      <c r="DB51" s="545"/>
      <c r="DC51" s="369"/>
    </row>
    <row r="52" spans="1:107" ht="15.75">
      <c r="A52" s="61"/>
      <c r="B52" s="12"/>
      <c r="C52" s="20"/>
      <c r="D52" s="62"/>
      <c r="E52" s="91"/>
      <c r="F52" s="30"/>
      <c r="G52" s="250"/>
      <c r="H52" s="250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250"/>
      <c r="W52" s="250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250"/>
      <c r="AI52" s="250"/>
      <c r="AJ52" s="250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250"/>
      <c r="AV52" s="250"/>
      <c r="AW52" s="250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250"/>
      <c r="BI52" s="250"/>
      <c r="BJ52" s="250"/>
      <c r="BK52" s="31"/>
      <c r="BL52" s="30"/>
      <c r="BM52" s="250"/>
      <c r="BN52" s="250"/>
      <c r="BO52" s="250"/>
      <c r="BP52" s="250"/>
      <c r="BQ52" s="250"/>
      <c r="BR52" s="250"/>
      <c r="BS52" s="250"/>
      <c r="BT52" s="31"/>
      <c r="BU52" s="30"/>
      <c r="BV52" s="250"/>
      <c r="BW52" s="250"/>
      <c r="BX52" s="250"/>
      <c r="BY52" s="250"/>
      <c r="BZ52" s="250"/>
      <c r="CA52" s="31"/>
      <c r="CB52" s="30"/>
      <c r="CC52" s="250"/>
      <c r="CD52" s="250"/>
      <c r="CE52" s="250"/>
      <c r="CF52" s="250"/>
      <c r="CG52" s="250"/>
      <c r="CH52" s="250"/>
      <c r="CI52" s="369"/>
      <c r="CJ52" s="95"/>
      <c r="CK52" s="21"/>
      <c r="CL52" s="72"/>
      <c r="CM52" s="72"/>
      <c r="CN52" s="72"/>
      <c r="CO52" s="80"/>
      <c r="CP52" s="250"/>
      <c r="CQ52" s="250"/>
      <c r="CR52" s="250"/>
      <c r="CS52" s="340"/>
      <c r="CT52" s="81"/>
      <c r="CU52" s="311"/>
      <c r="CV52" s="311"/>
      <c r="CW52" s="82"/>
      <c r="CX52" s="99"/>
      <c r="CY52" s="336"/>
      <c r="CZ52" s="545"/>
      <c r="DA52" s="545"/>
      <c r="DB52" s="545"/>
      <c r="DC52" s="369"/>
    </row>
    <row r="53" spans="1:107" ht="15.75">
      <c r="A53" s="61"/>
      <c r="B53" s="12"/>
      <c r="C53" s="20"/>
      <c r="D53" s="62"/>
      <c r="E53" s="25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73"/>
      <c r="BK53" s="31"/>
      <c r="BL53" s="30"/>
      <c r="BM53" s="10"/>
      <c r="BN53" s="10"/>
      <c r="BO53" s="10"/>
      <c r="BP53" s="10"/>
      <c r="BQ53" s="10"/>
      <c r="BR53" s="10"/>
      <c r="BS53" s="10"/>
      <c r="BT53" s="31"/>
      <c r="BU53" s="30"/>
      <c r="BV53" s="10"/>
      <c r="BW53" s="10"/>
      <c r="BX53" s="10"/>
      <c r="BY53" s="10"/>
      <c r="BZ53" s="10"/>
      <c r="CA53" s="31"/>
      <c r="CB53" s="30"/>
      <c r="CC53" s="10"/>
      <c r="CD53" s="10"/>
      <c r="CE53" s="10"/>
      <c r="CF53" s="10"/>
      <c r="CG53" s="10"/>
      <c r="CH53" s="10"/>
      <c r="CI53" s="369"/>
      <c r="CJ53" s="95"/>
      <c r="CK53" s="342"/>
      <c r="CL53" s="72"/>
      <c r="CM53" s="72"/>
      <c r="CN53" s="72"/>
      <c r="CO53" s="80"/>
      <c r="CP53" s="10"/>
      <c r="CQ53" s="10"/>
      <c r="CR53" s="10"/>
      <c r="CS53" s="340"/>
      <c r="CT53" s="81"/>
      <c r="CU53" s="311"/>
      <c r="CV53" s="311"/>
      <c r="CW53" s="82"/>
      <c r="CX53" s="99"/>
      <c r="CY53" s="336"/>
      <c r="CZ53" s="545"/>
      <c r="DA53" s="545"/>
      <c r="DB53" s="545"/>
      <c r="DC53" s="369"/>
    </row>
    <row r="54" spans="1:107" ht="15.75">
      <c r="A54" s="61"/>
      <c r="B54" s="12"/>
      <c r="C54" s="20"/>
      <c r="D54" s="62"/>
      <c r="E54" s="25"/>
      <c r="F54" s="30"/>
      <c r="G54" s="173"/>
      <c r="H54" s="173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73"/>
      <c r="W54" s="173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73"/>
      <c r="AI54" s="173"/>
      <c r="AJ54" s="173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73"/>
      <c r="AV54" s="173"/>
      <c r="AW54" s="173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73"/>
      <c r="BI54" s="173"/>
      <c r="BJ54" s="173"/>
      <c r="BK54" s="31"/>
      <c r="BL54" s="30"/>
      <c r="BM54" s="173"/>
      <c r="BN54" s="173"/>
      <c r="BO54" s="173"/>
      <c r="BP54" s="173"/>
      <c r="BQ54" s="173"/>
      <c r="BR54" s="173"/>
      <c r="BS54" s="173"/>
      <c r="BT54" s="31"/>
      <c r="BU54" s="30"/>
      <c r="BV54" s="173"/>
      <c r="BW54" s="173"/>
      <c r="BX54" s="173"/>
      <c r="BY54" s="173"/>
      <c r="BZ54" s="173"/>
      <c r="CA54" s="31"/>
      <c r="CB54" s="30"/>
      <c r="CC54" s="173"/>
      <c r="CD54" s="173"/>
      <c r="CE54" s="173"/>
      <c r="CF54" s="173"/>
      <c r="CG54" s="173"/>
      <c r="CH54" s="173"/>
      <c r="CI54" s="369"/>
      <c r="CJ54" s="95"/>
      <c r="CK54" s="21"/>
      <c r="CL54" s="72"/>
      <c r="CM54" s="72"/>
      <c r="CN54" s="72"/>
      <c r="CO54" s="80"/>
      <c r="CP54" s="250"/>
      <c r="CQ54" s="250"/>
      <c r="CR54" s="250"/>
      <c r="CS54" s="340"/>
      <c r="CT54" s="81"/>
      <c r="CU54" s="1"/>
      <c r="CV54" s="1"/>
      <c r="CW54" s="82"/>
      <c r="CX54" s="99"/>
      <c r="CY54" s="336"/>
      <c r="CZ54" s="545"/>
      <c r="DA54" s="545"/>
      <c r="DB54" s="545"/>
      <c r="DC54" s="369"/>
    </row>
    <row r="55" spans="1:107" ht="15.75">
      <c r="A55" s="61"/>
      <c r="B55" s="12"/>
      <c r="C55" s="20"/>
      <c r="D55" s="62"/>
      <c r="E55" s="25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69"/>
      <c r="CJ55" s="341"/>
      <c r="CK55" s="72"/>
      <c r="CL55" s="342"/>
      <c r="CM55" s="342"/>
      <c r="CN55" s="342"/>
      <c r="CO55" s="80"/>
      <c r="CP55" s="250"/>
      <c r="CQ55" s="250"/>
      <c r="CR55" s="250"/>
      <c r="CS55" s="340"/>
      <c r="CT55" s="81"/>
      <c r="CU55" s="311"/>
      <c r="CV55" s="311"/>
      <c r="CW55" s="82"/>
      <c r="CX55" s="99"/>
      <c r="CY55" s="336"/>
      <c r="CZ55" s="545"/>
      <c r="DA55" s="545"/>
      <c r="DB55" s="545"/>
      <c r="DC55" s="369"/>
    </row>
    <row r="56" spans="1:107" ht="15.75">
      <c r="A56" s="61"/>
      <c r="B56" s="12"/>
      <c r="C56" s="20"/>
      <c r="D56" s="62"/>
      <c r="E56" s="2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250"/>
      <c r="BK56" s="31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69"/>
      <c r="CJ56" s="341"/>
      <c r="CK56" s="21"/>
      <c r="CL56" s="342"/>
      <c r="CM56" s="342"/>
      <c r="CN56" s="342"/>
      <c r="CO56" s="80"/>
      <c r="CP56" s="250"/>
      <c r="CQ56" s="250"/>
      <c r="CR56" s="250"/>
      <c r="CS56" s="340"/>
      <c r="CT56" s="81"/>
      <c r="CU56" s="311"/>
      <c r="CV56" s="311"/>
      <c r="CW56" s="82"/>
      <c r="CX56" s="99"/>
      <c r="CY56" s="336"/>
      <c r="CZ56" s="545"/>
      <c r="DA56" s="545"/>
      <c r="DB56" s="545"/>
      <c r="DC56" s="369"/>
    </row>
    <row r="57" spans="1:107" ht="15.75">
      <c r="A57" s="61"/>
      <c r="B57" s="12"/>
      <c r="C57" s="20"/>
      <c r="D57" s="62"/>
      <c r="E57" s="2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69"/>
      <c r="CJ57" s="341"/>
      <c r="CK57" s="72"/>
      <c r="CL57" s="342"/>
      <c r="CM57" s="342"/>
      <c r="CN57" s="342"/>
      <c r="CO57" s="80"/>
      <c r="CP57" s="250"/>
      <c r="CQ57" s="250"/>
      <c r="CR57" s="250"/>
      <c r="CS57" s="340"/>
      <c r="CT57" s="81"/>
      <c r="CU57" s="311"/>
      <c r="CV57" s="311"/>
      <c r="CW57" s="82"/>
      <c r="CX57" s="99"/>
      <c r="CY57" s="336"/>
      <c r="CZ57" s="545"/>
      <c r="DA57" s="545"/>
      <c r="DB57" s="545"/>
      <c r="DC57" s="369"/>
    </row>
    <row r="58" spans="1:107" ht="15.75">
      <c r="A58" s="61"/>
      <c r="B58" s="12"/>
      <c r="C58" s="20"/>
      <c r="D58" s="62"/>
      <c r="E58" s="25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69"/>
      <c r="CJ58" s="341"/>
      <c r="CK58" s="21"/>
      <c r="CL58" s="342"/>
      <c r="CM58" s="342"/>
      <c r="CN58" s="342"/>
      <c r="CO58" s="80"/>
      <c r="CP58" s="173"/>
      <c r="CQ58" s="173"/>
      <c r="CR58" s="173"/>
      <c r="CS58" s="31"/>
      <c r="CT58" s="81"/>
      <c r="CU58" s="88"/>
      <c r="CV58" s="88"/>
      <c r="CW58" s="82"/>
      <c r="CX58" s="99"/>
      <c r="CY58" s="336"/>
      <c r="CZ58" s="545"/>
      <c r="DA58" s="545"/>
      <c r="DB58" s="545"/>
      <c r="DC58" s="369"/>
    </row>
    <row r="59" spans="1:107" ht="15.75">
      <c r="A59" s="61"/>
      <c r="B59" s="12"/>
      <c r="C59" s="20"/>
      <c r="D59" s="62"/>
      <c r="E59" s="25"/>
      <c r="F59" s="38"/>
      <c r="G59" s="13"/>
      <c r="H59" s="13"/>
      <c r="I59" s="47"/>
      <c r="J59" s="47"/>
      <c r="K59" s="47"/>
      <c r="L59" s="53"/>
      <c r="M59" s="53"/>
      <c r="N59" s="47"/>
      <c r="O59" s="47"/>
      <c r="P59" s="47"/>
      <c r="Q59" s="47"/>
      <c r="R59" s="47"/>
      <c r="S59" s="47"/>
      <c r="T59" s="47"/>
      <c r="U59" s="38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47"/>
      <c r="AG59" s="38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47"/>
      <c r="AT59" s="38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47"/>
      <c r="BG59" s="38"/>
      <c r="BH59" s="13"/>
      <c r="BI59" s="13"/>
      <c r="BJ59" s="545"/>
      <c r="BK59" s="340"/>
      <c r="BL59" s="38"/>
      <c r="BM59" s="16"/>
      <c r="BN59" s="16"/>
      <c r="BO59" s="13"/>
      <c r="BP59" s="13"/>
      <c r="BQ59" s="13"/>
      <c r="BR59" s="13"/>
      <c r="BS59" s="13"/>
      <c r="BT59" s="39"/>
      <c r="BU59" s="38"/>
      <c r="BV59" s="13"/>
      <c r="BW59" s="13"/>
      <c r="BX59" s="13"/>
      <c r="BY59" s="13"/>
      <c r="BZ59" s="13"/>
      <c r="CA59" s="39"/>
      <c r="CB59" s="38"/>
      <c r="CC59" s="13"/>
      <c r="CD59" s="13"/>
      <c r="CE59" s="13"/>
      <c r="CF59" s="13"/>
      <c r="CG59" s="13"/>
      <c r="CH59" s="13"/>
      <c r="CI59" s="371"/>
      <c r="CJ59" s="101"/>
      <c r="CK59" s="72"/>
      <c r="CL59" s="21"/>
      <c r="CM59" s="21"/>
      <c r="CN59" s="21"/>
      <c r="CO59" s="80"/>
      <c r="CP59" s="250"/>
      <c r="CQ59" s="250"/>
      <c r="CR59" s="250"/>
      <c r="CS59" s="31"/>
      <c r="CT59" s="81"/>
      <c r="CU59" s="88"/>
      <c r="CV59" s="88"/>
      <c r="CW59" s="82"/>
      <c r="CX59" s="99"/>
      <c r="CY59" s="38"/>
      <c r="CZ59" s="13"/>
      <c r="DA59" s="13"/>
      <c r="DB59" s="13"/>
      <c r="DC59" s="371"/>
    </row>
    <row r="60" spans="1:107" ht="15.75">
      <c r="A60" s="61"/>
      <c r="B60" s="12"/>
      <c r="C60" s="20"/>
      <c r="D60" s="62"/>
      <c r="E60" s="25"/>
      <c r="F60" s="38"/>
      <c r="G60" s="13"/>
      <c r="H60" s="13"/>
      <c r="I60" s="47"/>
      <c r="J60" s="47"/>
      <c r="K60" s="47"/>
      <c r="L60" s="53"/>
      <c r="M60" s="53"/>
      <c r="N60" s="47"/>
      <c r="O60" s="47"/>
      <c r="P60" s="47"/>
      <c r="Q60" s="47"/>
      <c r="R60" s="47"/>
      <c r="S60" s="47"/>
      <c r="T60" s="47"/>
      <c r="U60" s="38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47"/>
      <c r="AG60" s="38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47"/>
      <c r="AT60" s="38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47"/>
      <c r="BG60" s="38"/>
      <c r="BH60" s="13"/>
      <c r="BI60" s="13"/>
      <c r="BJ60" s="13"/>
      <c r="BK60" s="39"/>
      <c r="BL60" s="38"/>
      <c r="BM60" s="16"/>
      <c r="BN60" s="16"/>
      <c r="BO60" s="13"/>
      <c r="BP60" s="13"/>
      <c r="BQ60" s="13"/>
      <c r="BR60" s="13"/>
      <c r="BS60" s="13"/>
      <c r="BT60" s="39"/>
      <c r="BU60" s="38"/>
      <c r="BV60" s="13"/>
      <c r="BW60" s="13"/>
      <c r="BX60" s="13"/>
      <c r="BY60" s="13"/>
      <c r="BZ60" s="13"/>
      <c r="CA60" s="39"/>
      <c r="CB60" s="38"/>
      <c r="CC60" s="13"/>
      <c r="CD60" s="13"/>
      <c r="CE60" s="13"/>
      <c r="CF60" s="13"/>
      <c r="CG60" s="13"/>
      <c r="CH60" s="13"/>
      <c r="CI60" s="371"/>
      <c r="CJ60" s="101"/>
      <c r="CK60" s="72"/>
      <c r="CL60" s="21"/>
      <c r="CM60" s="21"/>
      <c r="CN60" s="21"/>
      <c r="CO60" s="80"/>
      <c r="CP60" s="250"/>
      <c r="CQ60" s="250"/>
      <c r="CR60" s="250"/>
      <c r="CS60" s="31"/>
      <c r="CT60" s="81"/>
      <c r="CU60" s="88"/>
      <c r="CV60" s="88"/>
      <c r="CW60" s="82"/>
      <c r="CX60" s="99"/>
      <c r="CY60" s="38"/>
      <c r="CZ60" s="13"/>
      <c r="DA60" s="13"/>
      <c r="DB60" s="13"/>
      <c r="DC60" s="371"/>
    </row>
    <row r="61" spans="1:107" ht="15.75">
      <c r="A61" s="61"/>
      <c r="B61" s="12"/>
      <c r="C61" s="20"/>
      <c r="D61" s="62"/>
      <c r="E61" s="25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13"/>
      <c r="BK61" s="39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69"/>
      <c r="CJ61" s="341"/>
      <c r="CK61" s="72"/>
      <c r="CL61" s="342"/>
      <c r="CM61" s="342"/>
      <c r="CN61" s="342"/>
      <c r="CO61" s="80"/>
      <c r="CP61" s="250"/>
      <c r="CQ61" s="250"/>
      <c r="CR61" s="250"/>
      <c r="CS61" s="31"/>
      <c r="CT61" s="81"/>
      <c r="CU61" s="88"/>
      <c r="CV61" s="88"/>
      <c r="CW61" s="82"/>
      <c r="CX61" s="99"/>
      <c r="CY61" s="336"/>
      <c r="CZ61" s="545"/>
      <c r="DA61" s="545"/>
      <c r="DB61" s="545"/>
      <c r="DC61" s="369"/>
    </row>
    <row r="62" spans="1:107" ht="15.75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69"/>
      <c r="CJ62" s="341"/>
      <c r="CK62" s="342"/>
      <c r="CL62" s="342"/>
      <c r="CM62" s="342"/>
      <c r="CN62" s="342"/>
      <c r="CO62" s="343"/>
      <c r="CP62" s="545"/>
      <c r="CQ62" s="545"/>
      <c r="CR62" s="545"/>
      <c r="CS62" s="340"/>
      <c r="CT62" s="318"/>
      <c r="CU62" s="88"/>
      <c r="CV62" s="88"/>
      <c r="CW62" s="319"/>
      <c r="CX62" s="344"/>
      <c r="CY62" s="336"/>
      <c r="CZ62" s="545"/>
      <c r="DA62" s="545"/>
      <c r="DB62" s="545"/>
      <c r="DC62" s="369"/>
    </row>
    <row r="63" spans="1:107" ht="15.75">
      <c r="A63" s="61"/>
      <c r="B63" s="12"/>
      <c r="C63" s="20"/>
      <c r="D63" s="62"/>
      <c r="E63" s="2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545"/>
      <c r="BK63" s="340"/>
      <c r="BL63" s="38"/>
      <c r="BM63" s="16"/>
      <c r="BN63" s="16"/>
      <c r="BO63" s="13"/>
      <c r="BP63" s="13"/>
      <c r="BQ63" s="13"/>
      <c r="BR63" s="13"/>
      <c r="BS63" s="13"/>
      <c r="BT63" s="39"/>
      <c r="BU63" s="38"/>
      <c r="BV63" s="13"/>
      <c r="BW63" s="13"/>
      <c r="BX63" s="13"/>
      <c r="BY63" s="13"/>
      <c r="BZ63" s="13"/>
      <c r="CA63" s="39"/>
      <c r="CB63" s="38"/>
      <c r="CC63" s="13"/>
      <c r="CD63" s="13"/>
      <c r="CE63" s="13"/>
      <c r="CF63" s="13"/>
      <c r="CG63" s="13"/>
      <c r="CH63" s="13"/>
      <c r="CI63" s="371"/>
      <c r="CJ63" s="101"/>
      <c r="CK63" s="72"/>
      <c r="CL63" s="21"/>
      <c r="CM63" s="21"/>
      <c r="CN63" s="21"/>
      <c r="CO63" s="80"/>
      <c r="CP63" s="250"/>
      <c r="CQ63" s="250"/>
      <c r="CR63" s="250"/>
      <c r="CS63" s="31"/>
      <c r="CT63" s="81"/>
      <c r="CU63" s="88"/>
      <c r="CV63" s="88"/>
      <c r="CW63" s="82"/>
      <c r="CX63" s="99"/>
      <c r="CY63" s="38"/>
      <c r="CZ63" s="13"/>
      <c r="DA63" s="13"/>
      <c r="DB63" s="13"/>
      <c r="DC63" s="371"/>
    </row>
    <row r="64" spans="1:107" ht="15.75">
      <c r="A64" s="61"/>
      <c r="B64" s="12"/>
      <c r="C64" s="20"/>
      <c r="D64" s="62"/>
      <c r="E64" s="2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545"/>
      <c r="BK64" s="340"/>
      <c r="BL64" s="38"/>
      <c r="BM64" s="16"/>
      <c r="BN64" s="16"/>
      <c r="BO64" s="13"/>
      <c r="BP64" s="13"/>
      <c r="BQ64" s="13"/>
      <c r="BR64" s="13"/>
      <c r="BS64" s="13"/>
      <c r="BT64" s="39"/>
      <c r="BU64" s="38"/>
      <c r="BV64" s="13"/>
      <c r="BW64" s="13"/>
      <c r="BX64" s="13"/>
      <c r="BY64" s="13"/>
      <c r="BZ64" s="13"/>
      <c r="CA64" s="39"/>
      <c r="CB64" s="38"/>
      <c r="CC64" s="13"/>
      <c r="CD64" s="13"/>
      <c r="CE64" s="13"/>
      <c r="CF64" s="13"/>
      <c r="CG64" s="13"/>
      <c r="CH64" s="13"/>
      <c r="CI64" s="371"/>
      <c r="CJ64" s="101"/>
      <c r="CK64" s="21"/>
      <c r="CL64" s="21"/>
      <c r="CM64" s="21"/>
      <c r="CN64" s="21"/>
      <c r="CO64" s="80"/>
      <c r="CP64" s="250"/>
      <c r="CQ64" s="250"/>
      <c r="CR64" s="250"/>
      <c r="CS64" s="31"/>
      <c r="CT64" s="81"/>
      <c r="CU64" s="88"/>
      <c r="CV64" s="88"/>
      <c r="CW64" s="82"/>
      <c r="CX64" s="99"/>
      <c r="CY64" s="38"/>
      <c r="CZ64" s="13"/>
      <c r="DA64" s="13"/>
      <c r="DB64" s="13"/>
      <c r="DC64" s="371"/>
    </row>
    <row r="65" spans="1:107" ht="15.75">
      <c r="A65" s="61"/>
      <c r="B65" s="12"/>
      <c r="C65" s="20"/>
      <c r="D65" s="62"/>
      <c r="E65" s="2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8"/>
      <c r="BM65" s="16"/>
      <c r="BN65" s="16"/>
      <c r="BO65" s="13"/>
      <c r="BP65" s="13"/>
      <c r="BQ65" s="13"/>
      <c r="BR65" s="13"/>
      <c r="BS65" s="13"/>
      <c r="BT65" s="39"/>
      <c r="BU65" s="38"/>
      <c r="BV65" s="13"/>
      <c r="BW65" s="13"/>
      <c r="BX65" s="13"/>
      <c r="BY65" s="13"/>
      <c r="BZ65" s="13"/>
      <c r="CA65" s="39"/>
      <c r="CB65" s="38"/>
      <c r="CC65" s="13"/>
      <c r="CD65" s="13"/>
      <c r="CE65" s="13"/>
      <c r="CF65" s="13"/>
      <c r="CG65" s="13"/>
      <c r="CH65" s="13"/>
      <c r="CI65" s="371"/>
      <c r="CJ65" s="101"/>
      <c r="CK65" s="21"/>
      <c r="CL65" s="21"/>
      <c r="CM65" s="21"/>
      <c r="CN65" s="21"/>
      <c r="CO65" s="80"/>
      <c r="CP65" s="10"/>
      <c r="CQ65" s="10"/>
      <c r="CR65" s="10"/>
      <c r="CS65" s="31"/>
      <c r="CT65" s="81"/>
      <c r="CU65" s="88"/>
      <c r="CV65" s="88"/>
      <c r="CW65" s="82"/>
      <c r="CX65" s="99"/>
      <c r="CY65" s="38"/>
      <c r="CZ65" s="13"/>
      <c r="DA65" s="13"/>
      <c r="DB65" s="13"/>
      <c r="DC65" s="371"/>
    </row>
    <row r="66" spans="1:107" ht="15.75">
      <c r="A66" s="61"/>
      <c r="B66" s="12"/>
      <c r="C66" s="20"/>
      <c r="D66" s="62"/>
      <c r="E66" s="2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173"/>
      <c r="BK66" s="31"/>
      <c r="BL66" s="38"/>
      <c r="BM66" s="16"/>
      <c r="BN66" s="16"/>
      <c r="BO66" s="13"/>
      <c r="BP66" s="13"/>
      <c r="BQ66" s="13"/>
      <c r="BR66" s="13"/>
      <c r="BS66" s="13"/>
      <c r="BT66" s="39"/>
      <c r="BU66" s="38"/>
      <c r="BV66" s="13"/>
      <c r="BW66" s="13"/>
      <c r="BX66" s="13"/>
      <c r="BY66" s="13"/>
      <c r="BZ66" s="13"/>
      <c r="CA66" s="39"/>
      <c r="CB66" s="38"/>
      <c r="CC66" s="13"/>
      <c r="CD66" s="13"/>
      <c r="CE66" s="13"/>
      <c r="CF66" s="13"/>
      <c r="CG66" s="13"/>
      <c r="CH66" s="13"/>
      <c r="CI66" s="371"/>
      <c r="CJ66" s="101"/>
      <c r="CK66" s="72"/>
      <c r="CL66" s="21"/>
      <c r="CM66" s="21"/>
      <c r="CN66" s="21"/>
      <c r="CO66" s="80"/>
      <c r="CP66" s="10"/>
      <c r="CQ66" s="10"/>
      <c r="CR66" s="10"/>
      <c r="CS66" s="31"/>
      <c r="CT66" s="81"/>
      <c r="CU66" s="88"/>
      <c r="CV66" s="88"/>
      <c r="CW66" s="82"/>
      <c r="CX66" s="99"/>
      <c r="CY66" s="38"/>
      <c r="CZ66" s="13"/>
      <c r="DA66" s="13"/>
      <c r="DB66" s="13"/>
      <c r="DC66" s="371"/>
    </row>
    <row r="67" spans="1:107" ht="16.5" thickBot="1">
      <c r="A67" s="63"/>
      <c r="B67" s="64"/>
      <c r="C67" s="65"/>
      <c r="D67" s="66"/>
      <c r="E67" s="25"/>
      <c r="F67" s="40"/>
      <c r="G67" s="41"/>
      <c r="H67" s="41"/>
      <c r="I67" s="48"/>
      <c r="J67" s="48"/>
      <c r="K67" s="48"/>
      <c r="L67" s="54"/>
      <c r="M67" s="54"/>
      <c r="N67" s="48"/>
      <c r="O67" s="48"/>
      <c r="P67" s="48"/>
      <c r="Q67" s="48"/>
      <c r="R67" s="48"/>
      <c r="S67" s="48"/>
      <c r="T67" s="48"/>
      <c r="U67" s="40"/>
      <c r="V67" s="41"/>
      <c r="W67" s="41"/>
      <c r="X67" s="48"/>
      <c r="Y67" s="48"/>
      <c r="Z67" s="48"/>
      <c r="AA67" s="48"/>
      <c r="AB67" s="48"/>
      <c r="AC67" s="48"/>
      <c r="AD67" s="48"/>
      <c r="AE67" s="48"/>
      <c r="AF67" s="48"/>
      <c r="AG67" s="40"/>
      <c r="AH67" s="41"/>
      <c r="AI67" s="41"/>
      <c r="AJ67" s="41"/>
      <c r="AK67" s="48"/>
      <c r="AL67" s="48"/>
      <c r="AM67" s="48"/>
      <c r="AN67" s="48"/>
      <c r="AO67" s="48"/>
      <c r="AP67" s="48"/>
      <c r="AQ67" s="48"/>
      <c r="AR67" s="48"/>
      <c r="AS67" s="48"/>
      <c r="AT67" s="40"/>
      <c r="AU67" s="41"/>
      <c r="AV67" s="41"/>
      <c r="AW67" s="41"/>
      <c r="AX67" s="48"/>
      <c r="AY67" s="48"/>
      <c r="AZ67" s="48"/>
      <c r="BA67" s="48"/>
      <c r="BB67" s="48"/>
      <c r="BC67" s="48"/>
      <c r="BD67" s="48"/>
      <c r="BE67" s="48"/>
      <c r="BF67" s="48"/>
      <c r="BG67" s="40"/>
      <c r="BH67" s="41"/>
      <c r="BI67" s="41"/>
      <c r="BJ67" s="41"/>
      <c r="BK67" s="42"/>
      <c r="BL67" s="40"/>
      <c r="BM67" s="68"/>
      <c r="BN67" s="68"/>
      <c r="BO67" s="41"/>
      <c r="BP67" s="41"/>
      <c r="BQ67" s="41"/>
      <c r="BR67" s="41"/>
      <c r="BS67" s="41"/>
      <c r="BT67" s="42"/>
      <c r="BU67" s="40"/>
      <c r="BV67" s="41"/>
      <c r="BW67" s="41"/>
      <c r="BX67" s="41"/>
      <c r="BY67" s="41"/>
      <c r="BZ67" s="41"/>
      <c r="CA67" s="42"/>
      <c r="CB67" s="40"/>
      <c r="CC67" s="41"/>
      <c r="CD67" s="41"/>
      <c r="CE67" s="41"/>
      <c r="CF67" s="41"/>
      <c r="CG67" s="41"/>
      <c r="CH67" s="41"/>
      <c r="CI67" s="372"/>
      <c r="CJ67" s="102"/>
      <c r="CK67" s="75"/>
      <c r="CL67" s="75"/>
      <c r="CM67" s="75"/>
      <c r="CN67" s="75"/>
      <c r="CO67" s="89"/>
      <c r="CP67" s="41"/>
      <c r="CQ67" s="41"/>
      <c r="CR67" s="41"/>
      <c r="CS67" s="34"/>
      <c r="CT67" s="84"/>
      <c r="CU67" s="85"/>
      <c r="CV67" s="85"/>
      <c r="CW67" s="86"/>
      <c r="CX67" s="100"/>
      <c r="CY67" s="40"/>
      <c r="CZ67" s="41"/>
      <c r="DA67" s="41"/>
      <c r="DB67" s="41"/>
      <c r="DC67" s="372"/>
    </row>
    <row r="68" spans="1:107" ht="15" customHeight="1">
      <c r="A68" s="313"/>
      <c r="B68" s="321"/>
      <c r="C68" s="320"/>
      <c r="D68" s="322"/>
      <c r="E68" s="92"/>
      <c r="F68" s="324"/>
      <c r="G68" s="546"/>
      <c r="H68" s="546"/>
      <c r="I68" s="326"/>
      <c r="J68" s="326"/>
      <c r="K68" s="326"/>
      <c r="L68" s="327"/>
      <c r="M68" s="327"/>
      <c r="N68" s="326"/>
      <c r="O68" s="326"/>
      <c r="P68" s="326"/>
      <c r="Q68" s="326"/>
      <c r="R68" s="326"/>
      <c r="S68" s="326"/>
      <c r="T68" s="326"/>
      <c r="U68" s="324"/>
      <c r="V68" s="546"/>
      <c r="W68" s="546"/>
      <c r="X68" s="326"/>
      <c r="Y68" s="326"/>
      <c r="Z68" s="326"/>
      <c r="AA68" s="326"/>
      <c r="AB68" s="326"/>
      <c r="AC68" s="326"/>
      <c r="AD68" s="326"/>
      <c r="AE68" s="326"/>
      <c r="AF68" s="326"/>
      <c r="AG68" s="324"/>
      <c r="AH68" s="546"/>
      <c r="AI68" s="546"/>
      <c r="AJ68" s="54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4"/>
      <c r="AU68" s="546"/>
      <c r="AV68" s="546"/>
      <c r="AW68" s="546"/>
      <c r="AX68" s="326"/>
      <c r="AY68" s="326"/>
      <c r="AZ68" s="326"/>
      <c r="BA68" s="326"/>
      <c r="BB68" s="326"/>
      <c r="BC68" s="326"/>
      <c r="BD68" s="326"/>
      <c r="BE68" s="326"/>
      <c r="BF68" s="326"/>
      <c r="BG68" s="324"/>
      <c r="BH68" s="546"/>
      <c r="BI68" s="546"/>
      <c r="BJ68" s="546"/>
      <c r="BK68" s="328"/>
      <c r="BL68" s="324"/>
      <c r="BM68" s="546"/>
      <c r="BN68" s="546"/>
      <c r="BO68" s="546"/>
      <c r="BP68" s="546"/>
      <c r="BQ68" s="546"/>
      <c r="BR68" s="546"/>
      <c r="BS68" s="546"/>
      <c r="BT68" s="328"/>
      <c r="BU68" s="324"/>
      <c r="BV68" s="546"/>
      <c r="BW68" s="546"/>
      <c r="BX68" s="546"/>
      <c r="BY68" s="546"/>
      <c r="BZ68" s="546"/>
      <c r="CA68" s="328"/>
      <c r="CB68" s="324"/>
      <c r="CC68" s="546"/>
      <c r="CD68" s="546"/>
      <c r="CE68" s="546"/>
      <c r="CF68" s="546"/>
      <c r="CG68" s="546"/>
      <c r="CH68" s="546"/>
      <c r="CI68" s="368"/>
      <c r="CJ68" s="329"/>
      <c r="CK68" s="330"/>
      <c r="CL68" s="330"/>
      <c r="CM68" s="330"/>
      <c r="CN68" s="330"/>
      <c r="CO68" s="331"/>
      <c r="CP68" s="546"/>
      <c r="CQ68" s="546"/>
      <c r="CR68" s="546"/>
      <c r="CS68" s="328"/>
      <c r="CT68" s="315"/>
      <c r="CU68" s="316"/>
      <c r="CV68" s="316"/>
      <c r="CW68" s="317"/>
      <c r="CX68" s="332"/>
      <c r="CY68" s="324"/>
      <c r="CZ68" s="546"/>
      <c r="DA68" s="546"/>
      <c r="DB68" s="546"/>
      <c r="DC68" s="368"/>
    </row>
    <row r="69" spans="1:107" ht="15.75">
      <c r="A69" s="61"/>
      <c r="B69" s="12"/>
      <c r="C69" s="20"/>
      <c r="D69" s="62"/>
      <c r="E69" s="25"/>
      <c r="F69" s="30"/>
      <c r="G69" s="250"/>
      <c r="H69" s="250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250"/>
      <c r="W69" s="250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250"/>
      <c r="AI69" s="250"/>
      <c r="AJ69" s="250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250"/>
      <c r="AV69" s="250"/>
      <c r="AW69" s="250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250"/>
      <c r="BI69" s="250"/>
      <c r="BJ69" s="545"/>
      <c r="BK69" s="340"/>
      <c r="BL69" s="30"/>
      <c r="BM69" s="250"/>
      <c r="BN69" s="250"/>
      <c r="BO69" s="250"/>
      <c r="BP69" s="250"/>
      <c r="BQ69" s="250"/>
      <c r="BR69" s="250"/>
      <c r="BS69" s="250"/>
      <c r="BT69" s="31"/>
      <c r="BU69" s="30"/>
      <c r="BV69" s="250"/>
      <c r="BW69" s="250"/>
      <c r="BX69" s="250"/>
      <c r="BY69" s="250"/>
      <c r="BZ69" s="250"/>
      <c r="CA69" s="31"/>
      <c r="CB69" s="30"/>
      <c r="CC69" s="250"/>
      <c r="CD69" s="250"/>
      <c r="CE69" s="250"/>
      <c r="CF69" s="250"/>
      <c r="CG69" s="250"/>
      <c r="CH69" s="250"/>
      <c r="CI69" s="369"/>
      <c r="CJ69" s="95"/>
      <c r="CK69" s="72"/>
      <c r="CL69" s="72"/>
      <c r="CM69" s="72"/>
      <c r="CN69" s="72"/>
      <c r="CO69" s="80"/>
      <c r="CP69" s="173"/>
      <c r="CQ69" s="173"/>
      <c r="CR69" s="173"/>
      <c r="CS69" s="31"/>
      <c r="CT69" s="81"/>
      <c r="CU69" s="311"/>
      <c r="CV69" s="311"/>
      <c r="CW69" s="82"/>
      <c r="CX69" s="99"/>
      <c r="CY69" s="336"/>
      <c r="CZ69" s="545"/>
      <c r="DA69" s="545"/>
      <c r="DB69" s="545"/>
      <c r="DC69" s="369"/>
    </row>
    <row r="70" spans="1:107" ht="15" customHeight="1">
      <c r="A70" s="61"/>
      <c r="B70" s="12"/>
      <c r="C70" s="20"/>
      <c r="D70" s="62"/>
      <c r="E70" s="335"/>
      <c r="F70" s="30"/>
      <c r="G70" s="250"/>
      <c r="H70" s="250"/>
      <c r="I70" s="44"/>
      <c r="J70" s="44"/>
      <c r="K70" s="44"/>
      <c r="L70" s="50"/>
      <c r="M70" s="50"/>
      <c r="N70" s="44"/>
      <c r="O70" s="44"/>
      <c r="P70" s="44"/>
      <c r="Q70" s="44"/>
      <c r="R70" s="44"/>
      <c r="S70" s="44"/>
      <c r="T70" s="44"/>
      <c r="U70" s="30"/>
      <c r="V70" s="250"/>
      <c r="W70" s="250"/>
      <c r="X70" s="44"/>
      <c r="Y70" s="44"/>
      <c r="Z70" s="44"/>
      <c r="AA70" s="44"/>
      <c r="AB70" s="44"/>
      <c r="AC70" s="44"/>
      <c r="AD70" s="44"/>
      <c r="AE70" s="44"/>
      <c r="AF70" s="44"/>
      <c r="AG70" s="30"/>
      <c r="AH70" s="250"/>
      <c r="AI70" s="250"/>
      <c r="AJ70" s="250"/>
      <c r="AK70" s="44"/>
      <c r="AL70" s="44"/>
      <c r="AM70" s="44"/>
      <c r="AN70" s="44"/>
      <c r="AO70" s="44"/>
      <c r="AP70" s="44"/>
      <c r="AQ70" s="44"/>
      <c r="AR70" s="44"/>
      <c r="AS70" s="44"/>
      <c r="AT70" s="30"/>
      <c r="AU70" s="250"/>
      <c r="AV70" s="250"/>
      <c r="AW70" s="250"/>
      <c r="AX70" s="44"/>
      <c r="AY70" s="44"/>
      <c r="AZ70" s="44"/>
      <c r="BA70" s="44"/>
      <c r="BB70" s="44"/>
      <c r="BC70" s="44"/>
      <c r="BD70" s="44"/>
      <c r="BE70" s="44"/>
      <c r="BF70" s="44"/>
      <c r="BG70" s="30"/>
      <c r="BH70" s="250"/>
      <c r="BI70" s="250"/>
      <c r="BJ70" s="273"/>
      <c r="BK70" s="31"/>
      <c r="BL70" s="30"/>
      <c r="BM70" s="250"/>
      <c r="BN70" s="250"/>
      <c r="BO70" s="250"/>
      <c r="BP70" s="250"/>
      <c r="BQ70" s="250"/>
      <c r="BR70" s="250"/>
      <c r="BS70" s="250"/>
      <c r="BT70" s="31"/>
      <c r="BU70" s="30"/>
      <c r="BV70" s="250"/>
      <c r="BW70" s="250"/>
      <c r="BX70" s="250"/>
      <c r="BY70" s="250"/>
      <c r="BZ70" s="250"/>
      <c r="CA70" s="31"/>
      <c r="CB70" s="30"/>
      <c r="CC70" s="250"/>
      <c r="CD70" s="250"/>
      <c r="CE70" s="250"/>
      <c r="CF70" s="250"/>
      <c r="CG70" s="250"/>
      <c r="CH70" s="250"/>
      <c r="CI70" s="369"/>
      <c r="CJ70" s="95"/>
      <c r="CK70" s="342"/>
      <c r="CL70" s="72"/>
      <c r="CM70" s="72"/>
      <c r="CN70" s="72"/>
      <c r="CO70" s="80"/>
      <c r="CP70" s="10"/>
      <c r="CQ70" s="10"/>
      <c r="CR70" s="10"/>
      <c r="CS70" s="340"/>
      <c r="CT70" s="81"/>
      <c r="CU70" s="1"/>
      <c r="CV70" s="1"/>
      <c r="CW70" s="82"/>
      <c r="CX70" s="99"/>
      <c r="CY70" s="336"/>
      <c r="CZ70" s="545"/>
      <c r="DA70" s="545"/>
      <c r="DB70" s="545"/>
      <c r="DC70" s="369"/>
    </row>
    <row r="71" spans="1:107" ht="15.75">
      <c r="A71" s="61"/>
      <c r="B71" s="12"/>
      <c r="C71" s="20"/>
      <c r="D71" s="62"/>
      <c r="E71" s="2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69"/>
      <c r="CJ71" s="341"/>
      <c r="CK71" s="72"/>
      <c r="CL71" s="342"/>
      <c r="CM71" s="342"/>
      <c r="CN71" s="342"/>
      <c r="CO71" s="80"/>
      <c r="CP71" s="250"/>
      <c r="CQ71" s="250"/>
      <c r="CR71" s="250"/>
      <c r="CS71" s="340"/>
      <c r="CT71" s="81"/>
      <c r="CU71" s="311"/>
      <c r="CV71" s="311"/>
      <c r="CW71" s="82"/>
      <c r="CX71" s="99"/>
      <c r="CY71" s="336"/>
      <c r="CZ71" s="545"/>
      <c r="DA71" s="545"/>
      <c r="DB71" s="545"/>
      <c r="DC71" s="369"/>
    </row>
    <row r="72" spans="1:107" ht="15.75">
      <c r="A72" s="61"/>
      <c r="B72" s="12"/>
      <c r="C72" s="20"/>
      <c r="D72" s="62"/>
      <c r="E72" s="2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250"/>
      <c r="BK72" s="31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69"/>
      <c r="CJ72" s="341"/>
      <c r="CK72" s="72"/>
      <c r="CL72" s="342"/>
      <c r="CM72" s="342"/>
      <c r="CN72" s="342"/>
      <c r="CO72" s="80"/>
      <c r="CP72" s="10"/>
      <c r="CQ72" s="10"/>
      <c r="CR72" s="10"/>
      <c r="CS72" s="340"/>
      <c r="CT72" s="81"/>
      <c r="CU72" s="88"/>
      <c r="CV72" s="88"/>
      <c r="CW72" s="82"/>
      <c r="CX72" s="99"/>
      <c r="CY72" s="336"/>
      <c r="CZ72" s="545"/>
      <c r="DA72" s="545"/>
      <c r="DB72" s="545"/>
      <c r="DC72" s="369"/>
    </row>
    <row r="73" spans="1:107" ht="15.75">
      <c r="A73" s="61"/>
      <c r="B73" s="12"/>
      <c r="C73" s="20"/>
      <c r="D73" s="62"/>
      <c r="E73" s="2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69"/>
      <c r="CJ73" s="341"/>
      <c r="CK73" s="72"/>
      <c r="CL73" s="342"/>
      <c r="CM73" s="342"/>
      <c r="CN73" s="342"/>
      <c r="CO73" s="80"/>
      <c r="CP73" s="250"/>
      <c r="CQ73" s="250"/>
      <c r="CR73" s="250"/>
      <c r="CS73" s="340"/>
      <c r="CT73" s="81"/>
      <c r="CU73" s="311"/>
      <c r="CV73" s="311"/>
      <c r="CW73" s="82"/>
      <c r="CX73" s="99"/>
      <c r="CY73" s="336"/>
      <c r="CZ73" s="545"/>
      <c r="DA73" s="545"/>
      <c r="DB73" s="545"/>
      <c r="DC73" s="369"/>
    </row>
    <row r="74" spans="1:107" ht="15.75">
      <c r="A74" s="61"/>
      <c r="B74" s="12"/>
      <c r="C74" s="20"/>
      <c r="D74" s="62"/>
      <c r="E74" s="91"/>
      <c r="F74" s="30"/>
      <c r="G74" s="250"/>
      <c r="H74" s="250"/>
      <c r="I74" s="44"/>
      <c r="J74" s="44"/>
      <c r="K74" s="44"/>
      <c r="L74" s="50"/>
      <c r="M74" s="50"/>
      <c r="N74" s="44"/>
      <c r="O74" s="44"/>
      <c r="P74" s="44"/>
      <c r="Q74" s="44"/>
      <c r="R74" s="44"/>
      <c r="S74" s="44"/>
      <c r="T74" s="44"/>
      <c r="U74" s="30"/>
      <c r="V74" s="250"/>
      <c r="W74" s="250"/>
      <c r="X74" s="44"/>
      <c r="Y74" s="44"/>
      <c r="Z74" s="44"/>
      <c r="AA74" s="44"/>
      <c r="AB74" s="44"/>
      <c r="AC74" s="44"/>
      <c r="AD74" s="44"/>
      <c r="AE74" s="44"/>
      <c r="AF74" s="44"/>
      <c r="AG74" s="30"/>
      <c r="AH74" s="250"/>
      <c r="AI74" s="250"/>
      <c r="AJ74" s="250"/>
      <c r="AK74" s="44"/>
      <c r="AL74" s="44"/>
      <c r="AM74" s="44"/>
      <c r="AN74" s="44"/>
      <c r="AO74" s="44"/>
      <c r="AP74" s="44"/>
      <c r="AQ74" s="44"/>
      <c r="AR74" s="44"/>
      <c r="AS74" s="44"/>
      <c r="AT74" s="30"/>
      <c r="AU74" s="250"/>
      <c r="AV74" s="250"/>
      <c r="AW74" s="250"/>
      <c r="AX74" s="44"/>
      <c r="AY74" s="44"/>
      <c r="AZ74" s="44"/>
      <c r="BA74" s="44"/>
      <c r="BB74" s="44"/>
      <c r="BC74" s="44"/>
      <c r="BD74" s="44"/>
      <c r="BE74" s="44"/>
      <c r="BF74" s="44"/>
      <c r="BG74" s="30"/>
      <c r="BH74" s="250"/>
      <c r="BI74" s="250"/>
      <c r="BJ74" s="250"/>
      <c r="BK74" s="31"/>
      <c r="BL74" s="30"/>
      <c r="BM74" s="250"/>
      <c r="BN74" s="250"/>
      <c r="BO74" s="250"/>
      <c r="BP74" s="250"/>
      <c r="BQ74" s="250"/>
      <c r="BR74" s="250"/>
      <c r="BS74" s="250"/>
      <c r="BT74" s="31"/>
      <c r="BU74" s="30"/>
      <c r="BV74" s="250"/>
      <c r="BW74" s="250"/>
      <c r="BX74" s="250"/>
      <c r="BY74" s="250"/>
      <c r="BZ74" s="250"/>
      <c r="CA74" s="31"/>
      <c r="CB74" s="30"/>
      <c r="CC74" s="250"/>
      <c r="CD74" s="250"/>
      <c r="CE74" s="250"/>
      <c r="CF74" s="250"/>
      <c r="CG74" s="250"/>
      <c r="CH74" s="250"/>
      <c r="CI74" s="369"/>
      <c r="CJ74" s="95"/>
      <c r="CK74" s="21"/>
      <c r="CL74" s="72"/>
      <c r="CM74" s="72"/>
      <c r="CN74" s="72"/>
      <c r="CO74" s="80"/>
      <c r="CP74" s="250"/>
      <c r="CQ74" s="250"/>
      <c r="CR74" s="250"/>
      <c r="CS74" s="31"/>
      <c r="CT74" s="81"/>
      <c r="CU74" s="1"/>
      <c r="CV74" s="1"/>
      <c r="CW74" s="82"/>
      <c r="CX74" s="99"/>
      <c r="CY74" s="336"/>
      <c r="CZ74" s="545"/>
      <c r="DA74" s="545"/>
      <c r="DB74" s="545"/>
      <c r="DC74" s="369"/>
    </row>
    <row r="75" spans="1:107" ht="15.75">
      <c r="A75" s="61"/>
      <c r="B75" s="12"/>
      <c r="C75" s="20"/>
      <c r="D75" s="62"/>
      <c r="E75" s="2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69"/>
      <c r="CJ75" s="341"/>
      <c r="CK75" s="342"/>
      <c r="CL75" s="342"/>
      <c r="CM75" s="342"/>
      <c r="CN75" s="342"/>
      <c r="CO75" s="80"/>
      <c r="CP75" s="250"/>
      <c r="CQ75" s="250"/>
      <c r="CR75" s="250"/>
      <c r="CS75" s="31"/>
      <c r="CT75" s="81"/>
      <c r="CU75" s="311"/>
      <c r="CV75" s="311"/>
      <c r="CW75" s="82"/>
      <c r="CX75" s="99"/>
      <c r="CY75" s="336"/>
      <c r="CZ75" s="545"/>
      <c r="DA75" s="545"/>
      <c r="DB75" s="545"/>
      <c r="DC75" s="369"/>
    </row>
    <row r="76" spans="1:107" ht="15.75">
      <c r="A76" s="61"/>
      <c r="B76" s="12"/>
      <c r="C76" s="20"/>
      <c r="D76" s="62"/>
      <c r="E76" s="2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250"/>
      <c r="BK76" s="31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69"/>
      <c r="CJ76" s="341"/>
      <c r="CK76" s="21"/>
      <c r="CL76" s="342"/>
      <c r="CM76" s="342"/>
      <c r="CN76" s="342"/>
      <c r="CO76" s="80"/>
      <c r="CP76" s="173"/>
      <c r="CQ76" s="173"/>
      <c r="CR76" s="173"/>
      <c r="CS76" s="31"/>
      <c r="CT76" s="81"/>
      <c r="CU76" s="311"/>
      <c r="CV76" s="311"/>
      <c r="CW76" s="82"/>
      <c r="CX76" s="99"/>
      <c r="CY76" s="336"/>
      <c r="CZ76" s="545"/>
      <c r="DA76" s="545"/>
      <c r="DB76" s="545"/>
      <c r="DC76" s="369"/>
    </row>
    <row r="77" spans="1:107" ht="15.75">
      <c r="A77" s="61"/>
      <c r="B77" s="12"/>
      <c r="C77" s="20"/>
      <c r="D77" s="62"/>
      <c r="E77" s="2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69"/>
      <c r="CJ77" s="341"/>
      <c r="CK77" s="342"/>
      <c r="CL77" s="342"/>
      <c r="CM77" s="342"/>
      <c r="CN77" s="342"/>
      <c r="CO77" s="80"/>
      <c r="CP77" s="173"/>
      <c r="CQ77" s="173"/>
      <c r="CR77" s="173"/>
      <c r="CS77" s="31"/>
      <c r="CT77" s="81"/>
      <c r="CU77" s="311"/>
      <c r="CV77" s="311"/>
      <c r="CW77" s="82"/>
      <c r="CX77" s="99"/>
      <c r="CY77" s="336"/>
      <c r="CZ77" s="545"/>
      <c r="DA77" s="545"/>
      <c r="DB77" s="545"/>
      <c r="DC77" s="369"/>
    </row>
    <row r="78" spans="1:107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69"/>
      <c r="CJ78" s="341"/>
      <c r="CK78" s="21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36"/>
      <c r="CZ78" s="545"/>
      <c r="DA78" s="545"/>
      <c r="DB78" s="545"/>
      <c r="DC78" s="369"/>
    </row>
    <row r="79" spans="1:107" ht="15.75">
      <c r="A79" s="61"/>
      <c r="B79" s="12"/>
      <c r="C79" s="20"/>
      <c r="D79" s="62"/>
      <c r="E79" s="2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69"/>
      <c r="CJ79" s="341"/>
      <c r="CK79" s="342"/>
      <c r="CL79" s="342"/>
      <c r="CM79" s="342"/>
      <c r="CN79" s="342"/>
      <c r="CO79" s="80"/>
      <c r="CP79" s="250"/>
      <c r="CQ79" s="250"/>
      <c r="CR79" s="250"/>
      <c r="CS79" s="340"/>
      <c r="CT79" s="81"/>
      <c r="CU79" s="311"/>
      <c r="CV79" s="311"/>
      <c r="CW79" s="82"/>
      <c r="CX79" s="99"/>
      <c r="CY79" s="336"/>
      <c r="CZ79" s="545"/>
      <c r="DA79" s="545"/>
      <c r="DB79" s="545"/>
      <c r="DC79" s="369"/>
    </row>
    <row r="80" spans="1:107" ht="15.75">
      <c r="A80" s="61"/>
      <c r="B80" s="12"/>
      <c r="C80" s="20"/>
      <c r="D80" s="62"/>
      <c r="E80" s="2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173"/>
      <c r="BK80" s="31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69"/>
      <c r="CJ80" s="341"/>
      <c r="CK80" s="21"/>
      <c r="CL80" s="342"/>
      <c r="CM80" s="342"/>
      <c r="CN80" s="342"/>
      <c r="CO80" s="80"/>
      <c r="CP80" s="173"/>
      <c r="CQ80" s="173"/>
      <c r="CR80" s="173"/>
      <c r="CS80" s="340"/>
      <c r="CT80" s="81"/>
      <c r="CU80" s="88"/>
      <c r="CV80" s="88"/>
      <c r="CW80" s="82"/>
      <c r="CX80" s="99"/>
      <c r="CY80" s="336"/>
      <c r="CZ80" s="545"/>
      <c r="DA80" s="545"/>
      <c r="DB80" s="545"/>
      <c r="DC80" s="369"/>
    </row>
    <row r="81" spans="1:107" ht="15.75">
      <c r="A81" s="61"/>
      <c r="B81" s="12"/>
      <c r="C81" s="20"/>
      <c r="D81" s="62"/>
      <c r="E81" s="25"/>
      <c r="F81" s="38"/>
      <c r="G81" s="13"/>
      <c r="H81" s="13"/>
      <c r="I81" s="47"/>
      <c r="J81" s="47"/>
      <c r="K81" s="47"/>
      <c r="L81" s="53"/>
      <c r="M81" s="53"/>
      <c r="N81" s="47"/>
      <c r="O81" s="47"/>
      <c r="P81" s="47"/>
      <c r="Q81" s="47"/>
      <c r="R81" s="47"/>
      <c r="S81" s="47"/>
      <c r="T81" s="47"/>
      <c r="U81" s="38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47"/>
      <c r="AG81" s="38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47"/>
      <c r="AT81" s="38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47"/>
      <c r="BG81" s="38"/>
      <c r="BH81" s="13"/>
      <c r="BI81" s="13"/>
      <c r="BJ81" s="13"/>
      <c r="BK81" s="39"/>
      <c r="BL81" s="38"/>
      <c r="BM81" s="16"/>
      <c r="BN81" s="16"/>
      <c r="BO81" s="13"/>
      <c r="BP81" s="13"/>
      <c r="BQ81" s="13"/>
      <c r="BR81" s="13"/>
      <c r="BS81" s="13"/>
      <c r="BT81" s="39"/>
      <c r="BU81" s="38"/>
      <c r="BV81" s="13"/>
      <c r="BW81" s="13"/>
      <c r="BX81" s="13"/>
      <c r="BY81" s="13"/>
      <c r="BZ81" s="13"/>
      <c r="CA81" s="39"/>
      <c r="CB81" s="38"/>
      <c r="CC81" s="13"/>
      <c r="CD81" s="13"/>
      <c r="CE81" s="13"/>
      <c r="CF81" s="13"/>
      <c r="CG81" s="13"/>
      <c r="CH81" s="13"/>
      <c r="CI81" s="371"/>
      <c r="CJ81" s="101"/>
      <c r="CK81" s="342"/>
      <c r="CL81" s="21"/>
      <c r="CM81" s="21"/>
      <c r="CN81" s="21"/>
      <c r="CO81" s="80"/>
      <c r="CP81" s="173"/>
      <c r="CQ81" s="173"/>
      <c r="CR81" s="173"/>
      <c r="CS81" s="340"/>
      <c r="CT81" s="81"/>
      <c r="CU81" s="88"/>
      <c r="CV81" s="88"/>
      <c r="CW81" s="82"/>
      <c r="CX81" s="99"/>
      <c r="CY81" s="38"/>
      <c r="CZ81" s="13"/>
      <c r="DA81" s="13"/>
      <c r="DB81" s="13"/>
      <c r="DC81" s="371"/>
    </row>
    <row r="82" spans="1:107" ht="15.75">
      <c r="A82" s="61"/>
      <c r="B82" s="12"/>
      <c r="C82" s="20"/>
      <c r="D82" s="62"/>
      <c r="E82" s="25"/>
      <c r="F82" s="38"/>
      <c r="G82" s="13"/>
      <c r="H82" s="13"/>
      <c r="I82" s="47"/>
      <c r="J82" s="47"/>
      <c r="K82" s="47"/>
      <c r="L82" s="53"/>
      <c r="M82" s="53"/>
      <c r="N82" s="47"/>
      <c r="O82" s="47"/>
      <c r="P82" s="47"/>
      <c r="Q82" s="47"/>
      <c r="R82" s="47"/>
      <c r="S82" s="47"/>
      <c r="T82" s="47"/>
      <c r="U82" s="38"/>
      <c r="V82" s="13"/>
      <c r="W82" s="13"/>
      <c r="X82" s="47"/>
      <c r="Y82" s="47"/>
      <c r="Z82" s="47"/>
      <c r="AA82" s="47"/>
      <c r="AB82" s="47"/>
      <c r="AC82" s="47"/>
      <c r="AD82" s="47"/>
      <c r="AE82" s="47"/>
      <c r="AF82" s="47"/>
      <c r="AG82" s="38"/>
      <c r="AH82" s="13"/>
      <c r="AI82" s="13"/>
      <c r="AJ82" s="13"/>
      <c r="AK82" s="47"/>
      <c r="AL82" s="47"/>
      <c r="AM82" s="47"/>
      <c r="AN82" s="47"/>
      <c r="AO82" s="47"/>
      <c r="AP82" s="47"/>
      <c r="AQ82" s="47"/>
      <c r="AR82" s="47"/>
      <c r="AS82" s="47"/>
      <c r="AT82" s="38"/>
      <c r="AU82" s="13"/>
      <c r="AV82" s="13"/>
      <c r="AW82" s="13"/>
      <c r="AX82" s="47"/>
      <c r="AY82" s="47"/>
      <c r="AZ82" s="47"/>
      <c r="BA82" s="47"/>
      <c r="BB82" s="47"/>
      <c r="BC82" s="47"/>
      <c r="BD82" s="47"/>
      <c r="BE82" s="47"/>
      <c r="BF82" s="47"/>
      <c r="BG82" s="38"/>
      <c r="BH82" s="13"/>
      <c r="BI82" s="13"/>
      <c r="BJ82" s="13"/>
      <c r="BK82" s="39"/>
      <c r="BL82" s="38"/>
      <c r="BM82" s="16"/>
      <c r="BN82" s="16"/>
      <c r="BO82" s="13"/>
      <c r="BP82" s="13"/>
      <c r="BQ82" s="13"/>
      <c r="BR82" s="13"/>
      <c r="BS82" s="13"/>
      <c r="BT82" s="39"/>
      <c r="BU82" s="38"/>
      <c r="BV82" s="13"/>
      <c r="BW82" s="13"/>
      <c r="BX82" s="13"/>
      <c r="BY82" s="13"/>
      <c r="BZ82" s="13"/>
      <c r="CA82" s="39"/>
      <c r="CB82" s="38"/>
      <c r="CC82" s="13"/>
      <c r="CD82" s="13"/>
      <c r="CE82" s="13"/>
      <c r="CF82" s="13"/>
      <c r="CG82" s="13"/>
      <c r="CH82" s="13"/>
      <c r="CI82" s="371"/>
      <c r="CJ82" s="101"/>
      <c r="CK82" s="72"/>
      <c r="CL82" s="21"/>
      <c r="CM82" s="21"/>
      <c r="CN82" s="21"/>
      <c r="CO82" s="80"/>
      <c r="CP82" s="250"/>
      <c r="CQ82" s="250"/>
      <c r="CR82" s="250"/>
      <c r="CS82" s="31"/>
      <c r="CT82" s="81"/>
      <c r="CU82" s="88"/>
      <c r="CV82" s="88"/>
      <c r="CW82" s="82"/>
      <c r="CX82" s="99"/>
      <c r="CY82" s="38"/>
      <c r="CZ82" s="13"/>
      <c r="DA82" s="13"/>
      <c r="DB82" s="13"/>
      <c r="DC82" s="371"/>
    </row>
    <row r="83" spans="1:107" ht="15.75">
      <c r="A83" s="61"/>
      <c r="B83" s="12"/>
      <c r="C83" s="20"/>
      <c r="D83" s="62"/>
      <c r="E83" s="2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13"/>
      <c r="BK83" s="39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69"/>
      <c r="CJ83" s="341"/>
      <c r="CK83" s="72"/>
      <c r="CL83" s="342"/>
      <c r="CM83" s="342"/>
      <c r="CN83" s="342"/>
      <c r="CO83" s="80"/>
      <c r="CP83" s="173"/>
      <c r="CQ83" s="173"/>
      <c r="CR83" s="173"/>
      <c r="CS83" s="31"/>
      <c r="CT83" s="81"/>
      <c r="CU83" s="88"/>
      <c r="CV83" s="88"/>
      <c r="CW83" s="82"/>
      <c r="CX83" s="99"/>
      <c r="CY83" s="336"/>
      <c r="CZ83" s="545"/>
      <c r="DA83" s="545"/>
      <c r="DB83" s="545"/>
      <c r="DC83" s="369"/>
    </row>
    <row r="84" spans="1:107" ht="15.75">
      <c r="A84" s="61"/>
      <c r="B84" s="12"/>
      <c r="C84" s="20"/>
      <c r="D84" s="62"/>
      <c r="E84" s="2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13"/>
      <c r="BK84" s="39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69"/>
      <c r="CJ84" s="341"/>
      <c r="CK84" s="72"/>
      <c r="CL84" s="342"/>
      <c r="CM84" s="342"/>
      <c r="CN84" s="342"/>
      <c r="CO84" s="80"/>
      <c r="CP84" s="250"/>
      <c r="CQ84" s="250"/>
      <c r="CR84" s="250"/>
      <c r="CS84" s="31"/>
      <c r="CT84" s="81"/>
      <c r="CU84" s="88"/>
      <c r="CV84" s="88"/>
      <c r="CW84" s="82"/>
      <c r="CX84" s="99"/>
      <c r="CY84" s="336"/>
      <c r="CZ84" s="545"/>
      <c r="DA84" s="545"/>
      <c r="DB84" s="545"/>
      <c r="DC84" s="369"/>
    </row>
    <row r="85" spans="1:107" ht="15.75">
      <c r="A85" s="61"/>
      <c r="B85" s="12"/>
      <c r="C85" s="20"/>
      <c r="D85" s="62"/>
      <c r="E85" s="2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9"/>
      <c r="BL85" s="38"/>
      <c r="BM85" s="16"/>
      <c r="BN85" s="16"/>
      <c r="BO85" s="13"/>
      <c r="BP85" s="13"/>
      <c r="BQ85" s="13"/>
      <c r="BR85" s="13"/>
      <c r="BS85" s="13"/>
      <c r="BT85" s="39"/>
      <c r="BU85" s="38"/>
      <c r="BV85" s="13"/>
      <c r="BW85" s="13"/>
      <c r="BX85" s="13"/>
      <c r="BY85" s="13"/>
      <c r="BZ85" s="13"/>
      <c r="CA85" s="39"/>
      <c r="CB85" s="38"/>
      <c r="CC85" s="13"/>
      <c r="CD85" s="13"/>
      <c r="CE85" s="13"/>
      <c r="CF85" s="13"/>
      <c r="CG85" s="13"/>
      <c r="CH85" s="13"/>
      <c r="CI85" s="371"/>
      <c r="CJ85" s="101"/>
      <c r="CK85" s="72"/>
      <c r="CL85" s="21"/>
      <c r="CM85" s="21"/>
      <c r="CN85" s="21"/>
      <c r="CO85" s="80"/>
      <c r="CP85" s="173"/>
      <c r="CQ85" s="173"/>
      <c r="CR85" s="173"/>
      <c r="CS85" s="31"/>
      <c r="CT85" s="81"/>
      <c r="CU85" s="88"/>
      <c r="CV85" s="88"/>
      <c r="CW85" s="82"/>
      <c r="CX85" s="99"/>
      <c r="CY85" s="38"/>
      <c r="CZ85" s="13"/>
      <c r="DA85" s="13"/>
      <c r="DB85" s="13"/>
      <c r="DC85" s="371"/>
    </row>
    <row r="86" spans="1:107" ht="15.75">
      <c r="A86" s="314"/>
      <c r="B86" s="333"/>
      <c r="C86" s="312"/>
      <c r="D86" s="334"/>
      <c r="E86" s="2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9"/>
      <c r="BL86" s="38"/>
      <c r="BM86" s="16"/>
      <c r="BN86" s="16"/>
      <c r="BO86" s="13"/>
      <c r="BP86" s="13"/>
      <c r="BQ86" s="13"/>
      <c r="BR86" s="13"/>
      <c r="BS86" s="13"/>
      <c r="BT86" s="39"/>
      <c r="BU86" s="38"/>
      <c r="BV86" s="13"/>
      <c r="BW86" s="13"/>
      <c r="BX86" s="13"/>
      <c r="BY86" s="13"/>
      <c r="BZ86" s="13"/>
      <c r="CA86" s="39"/>
      <c r="CB86" s="38"/>
      <c r="CC86" s="13"/>
      <c r="CD86" s="13"/>
      <c r="CE86" s="13"/>
      <c r="CF86" s="13"/>
      <c r="CG86" s="13"/>
      <c r="CH86" s="13"/>
      <c r="CI86" s="371"/>
      <c r="CJ86" s="101"/>
      <c r="CK86" s="21"/>
      <c r="CL86" s="21"/>
      <c r="CM86" s="21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44"/>
      <c r="CY86" s="38"/>
      <c r="CZ86" s="13"/>
      <c r="DA86" s="13"/>
      <c r="DB86" s="13"/>
      <c r="DC86" s="371"/>
    </row>
    <row r="87" spans="1:107" ht="15.75">
      <c r="A87" s="314"/>
      <c r="B87" s="333"/>
      <c r="C87" s="312"/>
      <c r="D87" s="334"/>
      <c r="E87" s="2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8"/>
      <c r="BM87" s="16"/>
      <c r="BN87" s="16"/>
      <c r="BO87" s="13"/>
      <c r="BP87" s="13"/>
      <c r="BQ87" s="13"/>
      <c r="BR87" s="13"/>
      <c r="BS87" s="13"/>
      <c r="BT87" s="39"/>
      <c r="BU87" s="38"/>
      <c r="BV87" s="13"/>
      <c r="BW87" s="13"/>
      <c r="BX87" s="13"/>
      <c r="BY87" s="13"/>
      <c r="BZ87" s="13"/>
      <c r="CA87" s="39"/>
      <c r="CB87" s="38"/>
      <c r="CC87" s="13"/>
      <c r="CD87" s="13"/>
      <c r="CE87" s="13"/>
      <c r="CF87" s="13"/>
      <c r="CG87" s="13"/>
      <c r="CH87" s="13"/>
      <c r="CI87" s="371"/>
      <c r="CJ87" s="101"/>
      <c r="CK87" s="21"/>
      <c r="CL87" s="21"/>
      <c r="CM87" s="21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44"/>
      <c r="CY87" s="38"/>
      <c r="CZ87" s="13"/>
      <c r="DA87" s="13"/>
      <c r="DB87" s="13"/>
      <c r="DC87" s="371"/>
    </row>
    <row r="88" spans="1:107" ht="15.75">
      <c r="A88" s="314"/>
      <c r="B88" s="333"/>
      <c r="C88" s="312"/>
      <c r="D88" s="334"/>
      <c r="E88" s="2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13"/>
      <c r="BK88" s="39"/>
      <c r="BL88" s="38"/>
      <c r="BM88" s="16"/>
      <c r="BN88" s="16"/>
      <c r="BO88" s="13"/>
      <c r="BP88" s="13"/>
      <c r="BQ88" s="13"/>
      <c r="BR88" s="13"/>
      <c r="BS88" s="13"/>
      <c r="BT88" s="39"/>
      <c r="BU88" s="38"/>
      <c r="BV88" s="13"/>
      <c r="BW88" s="13"/>
      <c r="BX88" s="13"/>
      <c r="BY88" s="13"/>
      <c r="BZ88" s="13"/>
      <c r="CA88" s="39"/>
      <c r="CB88" s="38"/>
      <c r="CC88" s="13"/>
      <c r="CD88" s="13"/>
      <c r="CE88" s="13"/>
      <c r="CF88" s="13"/>
      <c r="CG88" s="13"/>
      <c r="CH88" s="13"/>
      <c r="CI88" s="371"/>
      <c r="CJ88" s="101"/>
      <c r="CK88" s="342"/>
      <c r="CL88" s="21"/>
      <c r="CM88" s="21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44"/>
      <c r="CY88" s="38"/>
      <c r="CZ88" s="13"/>
      <c r="DA88" s="13"/>
      <c r="DB88" s="13"/>
      <c r="DC88" s="371"/>
    </row>
    <row r="89" spans="1:107" ht="16.5" thickBot="1">
      <c r="A89" s="63"/>
      <c r="B89" s="64"/>
      <c r="C89" s="65"/>
      <c r="D89" s="66"/>
      <c r="E89" s="93"/>
      <c r="F89" s="40"/>
      <c r="G89" s="41"/>
      <c r="H89" s="41"/>
      <c r="I89" s="48"/>
      <c r="J89" s="48"/>
      <c r="K89" s="48"/>
      <c r="L89" s="54"/>
      <c r="M89" s="54"/>
      <c r="N89" s="48"/>
      <c r="O89" s="48"/>
      <c r="P89" s="48"/>
      <c r="Q89" s="48"/>
      <c r="R89" s="48"/>
      <c r="S89" s="48"/>
      <c r="T89" s="48"/>
      <c r="U89" s="40"/>
      <c r="V89" s="41"/>
      <c r="W89" s="41"/>
      <c r="X89" s="48"/>
      <c r="Y89" s="48"/>
      <c r="Z89" s="48"/>
      <c r="AA89" s="48"/>
      <c r="AB89" s="48"/>
      <c r="AC89" s="48"/>
      <c r="AD89" s="48"/>
      <c r="AE89" s="48"/>
      <c r="AF89" s="48"/>
      <c r="AG89" s="40"/>
      <c r="AH89" s="41"/>
      <c r="AI89" s="41"/>
      <c r="AJ89" s="41"/>
      <c r="AK89" s="48"/>
      <c r="AL89" s="48"/>
      <c r="AM89" s="48"/>
      <c r="AN89" s="48"/>
      <c r="AO89" s="48"/>
      <c r="AP89" s="48"/>
      <c r="AQ89" s="48"/>
      <c r="AR89" s="48"/>
      <c r="AS89" s="48"/>
      <c r="AT89" s="40"/>
      <c r="AU89" s="41"/>
      <c r="AV89" s="41"/>
      <c r="AW89" s="41"/>
      <c r="AX89" s="48"/>
      <c r="AY89" s="48"/>
      <c r="AZ89" s="48"/>
      <c r="BA89" s="48"/>
      <c r="BB89" s="48"/>
      <c r="BC89" s="48"/>
      <c r="BD89" s="48"/>
      <c r="BE89" s="48"/>
      <c r="BF89" s="48"/>
      <c r="BG89" s="40"/>
      <c r="BH89" s="41"/>
      <c r="BI89" s="41"/>
      <c r="BJ89" s="41"/>
      <c r="BK89" s="42"/>
      <c r="BL89" s="40"/>
      <c r="BM89" s="68"/>
      <c r="BN89" s="68"/>
      <c r="BO89" s="41"/>
      <c r="BP89" s="41"/>
      <c r="BQ89" s="41"/>
      <c r="BR89" s="41"/>
      <c r="BS89" s="41"/>
      <c r="BT89" s="42"/>
      <c r="BU89" s="40"/>
      <c r="BV89" s="41"/>
      <c r="BW89" s="41"/>
      <c r="BX89" s="41"/>
      <c r="BY89" s="41"/>
      <c r="BZ89" s="41"/>
      <c r="CA89" s="42"/>
      <c r="CB89" s="40"/>
      <c r="CC89" s="41"/>
      <c r="CD89" s="41"/>
      <c r="CE89" s="41"/>
      <c r="CF89" s="41"/>
      <c r="CG89" s="41"/>
      <c r="CH89" s="41"/>
      <c r="CI89" s="372"/>
      <c r="CJ89" s="102"/>
      <c r="CK89" s="75"/>
      <c r="CL89" s="75"/>
      <c r="CM89" s="75"/>
      <c r="CN89" s="75"/>
      <c r="CO89" s="89"/>
      <c r="CP89" s="41"/>
      <c r="CQ89" s="41"/>
      <c r="CR89" s="41"/>
      <c r="CS89" s="34"/>
      <c r="CT89" s="84"/>
      <c r="CU89" s="85"/>
      <c r="CV89" s="85"/>
      <c r="CW89" s="86"/>
      <c r="CX89" s="100"/>
      <c r="CY89" s="40"/>
      <c r="CZ89" s="41"/>
      <c r="DA89" s="41"/>
      <c r="DB89" s="41"/>
      <c r="DC89" s="372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70C0"/>
    <pageSetUpPr fitToPage="1"/>
  </sheetPr>
  <dimension ref="A1:DC89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85546875" style="3" bestFit="1" customWidth="1"/>
    <col min="3" max="3" width="5.42578125" style="3" bestFit="1" customWidth="1"/>
    <col min="4" max="4" width="32.140625" style="299" customWidth="1"/>
    <col min="5" max="5" width="41.140625" style="15" customWidth="1"/>
    <col min="6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7.5703125" style="299" bestFit="1" customWidth="1"/>
    <col min="14" max="15" width="12.85546875" style="299" bestFit="1" customWidth="1"/>
    <col min="16" max="16" width="12.140625" style="299" bestFit="1" customWidth="1"/>
    <col min="17" max="17" width="5.42578125" style="299" bestFit="1" customWidth="1"/>
    <col min="18" max="18" width="12.85546875" style="299" bestFit="1" customWidth="1"/>
    <col min="19" max="19" width="12.5703125" style="299" bestFit="1" customWidth="1"/>
    <col min="20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85546875" style="56" bestFit="1" customWidth="1"/>
    <col min="31" max="31" width="12.140625" style="56" bestFit="1" customWidth="1"/>
    <col min="32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85546875" style="56" bestFit="1" customWidth="1"/>
    <col min="41" max="41" width="12.140625" style="56" bestFit="1" customWidth="1"/>
    <col min="42" max="42" width="5.42578125" style="56" bestFit="1" customWidth="1"/>
    <col min="43" max="43" width="13.140625" style="56" bestFit="1" customWidth="1"/>
    <col min="44" max="44" width="12.5703125" style="56" bestFit="1" customWidth="1"/>
    <col min="45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42578125" style="56" bestFit="1" customWidth="1"/>
    <col min="57" max="57" width="12.5703125" style="56" bestFit="1" customWidth="1"/>
    <col min="58" max="59" width="5.42578125" style="299" bestFit="1" customWidth="1"/>
    <col min="60" max="60" width="7.42578125" style="299" bestFit="1" customWidth="1"/>
    <col min="61" max="64" width="5.42578125" style="299" bestFit="1" customWidth="1"/>
    <col min="65" max="65" width="5.42578125" style="5" bestFit="1" customWidth="1"/>
    <col min="66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9" width="5.7109375" style="299" customWidth="1"/>
    <col min="80" max="80" width="6.28515625" style="637" bestFit="1" customWidth="1"/>
    <col min="81" max="86" width="5.7109375" style="299" customWidth="1"/>
    <col min="87" max="87" width="9.5703125" style="299" bestFit="1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3" width="7.28515625" style="637" customWidth="1"/>
    <col min="104" max="104" width="9.85546875" style="299" customWidth="1"/>
    <col min="105" max="105" width="8.140625" style="299" customWidth="1"/>
    <col min="106" max="106" width="8.42578125" style="299" customWidth="1"/>
    <col min="107" max="107" width="7.85546875" style="38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28"/>
      <c r="CB2" s="324"/>
      <c r="CC2" s="546"/>
      <c r="CD2" s="546"/>
      <c r="CE2" s="546"/>
      <c r="CF2" s="546"/>
      <c r="CG2" s="546"/>
      <c r="CH2" s="546"/>
      <c r="CI2" s="328"/>
      <c r="CJ2" s="329"/>
      <c r="CK2" s="330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546"/>
      <c r="DC2" s="36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40"/>
      <c r="CJ3" s="341"/>
      <c r="CK3" s="342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545"/>
      <c r="DC3" s="369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40"/>
      <c r="CJ4" s="341"/>
      <c r="CK4" s="342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545"/>
      <c r="DC4" s="369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40"/>
      <c r="CJ5" s="341"/>
      <c r="CK5" s="342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36"/>
      <c r="CZ5" s="545"/>
      <c r="DA5" s="545"/>
      <c r="DB5" s="545"/>
      <c r="DC5" s="369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40"/>
      <c r="CB6" s="336"/>
      <c r="CC6" s="545"/>
      <c r="CD6" s="545"/>
      <c r="CE6" s="545"/>
      <c r="CF6" s="545"/>
      <c r="CG6" s="545"/>
      <c r="CH6" s="545"/>
      <c r="CI6" s="340"/>
      <c r="CJ6" s="341"/>
      <c r="CK6" s="342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545"/>
      <c r="DC6" s="369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40"/>
      <c r="CB7" s="336"/>
      <c r="CC7" s="545"/>
      <c r="CD7" s="545"/>
      <c r="CE7" s="545"/>
      <c r="CF7" s="545"/>
      <c r="CG7" s="545"/>
      <c r="CH7" s="545"/>
      <c r="CI7" s="340"/>
      <c r="CJ7" s="341"/>
      <c r="CK7" s="342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545"/>
      <c r="DC7" s="369"/>
    </row>
    <row r="8" spans="1:107" ht="15.75">
      <c r="A8" s="314"/>
      <c r="B8" s="333"/>
      <c r="C8" s="312"/>
      <c r="D8" s="334"/>
      <c r="E8" s="335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40"/>
      <c r="CB8" s="336"/>
      <c r="CC8" s="545"/>
      <c r="CD8" s="545"/>
      <c r="CE8" s="545"/>
      <c r="CF8" s="545"/>
      <c r="CG8" s="545"/>
      <c r="CH8" s="545"/>
      <c r="CI8" s="340"/>
      <c r="CJ8" s="341"/>
      <c r="CK8" s="342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36"/>
      <c r="CZ8" s="545"/>
      <c r="DA8" s="545"/>
      <c r="DB8" s="545"/>
      <c r="DC8" s="369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40"/>
      <c r="CB9" s="336"/>
      <c r="CC9" s="545"/>
      <c r="CD9" s="545"/>
      <c r="CE9" s="545"/>
      <c r="CF9" s="545"/>
      <c r="CG9" s="545"/>
      <c r="CH9" s="545"/>
      <c r="CI9" s="340"/>
      <c r="CJ9" s="341"/>
      <c r="CK9" s="21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545"/>
      <c r="DC9" s="369"/>
    </row>
    <row r="10" spans="1:107" ht="15.75">
      <c r="A10" s="314"/>
      <c r="B10" s="333"/>
      <c r="C10" s="312"/>
      <c r="D10" s="334"/>
      <c r="E10" s="335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40"/>
      <c r="CB10" s="336"/>
      <c r="CC10" s="545"/>
      <c r="CD10" s="545"/>
      <c r="CE10" s="545"/>
      <c r="CF10" s="545"/>
      <c r="CG10" s="545"/>
      <c r="CH10" s="545"/>
      <c r="CI10" s="340"/>
      <c r="CJ10" s="341"/>
      <c r="CK10" s="21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545"/>
      <c r="DC10" s="369"/>
    </row>
    <row r="11" spans="1:107" ht="15.75">
      <c r="A11" s="314"/>
      <c r="B11" s="333"/>
      <c r="C11" s="312"/>
      <c r="D11" s="334"/>
      <c r="E11" s="335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40"/>
      <c r="CB11" s="336"/>
      <c r="CC11" s="545"/>
      <c r="CD11" s="545"/>
      <c r="CE11" s="545"/>
      <c r="CF11" s="545"/>
      <c r="CG11" s="545"/>
      <c r="CH11" s="545"/>
      <c r="CI11" s="340"/>
      <c r="CJ11" s="341"/>
      <c r="CK11" s="342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36"/>
      <c r="CZ11" s="545"/>
      <c r="DA11" s="545"/>
      <c r="DB11" s="545"/>
      <c r="DC11" s="369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40"/>
      <c r="CB12" s="336"/>
      <c r="CC12" s="545"/>
      <c r="CD12" s="545"/>
      <c r="CE12" s="545"/>
      <c r="CF12" s="545"/>
      <c r="CG12" s="545"/>
      <c r="CH12" s="545"/>
      <c r="CI12" s="340"/>
      <c r="CJ12" s="341"/>
      <c r="CK12" s="342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545"/>
      <c r="DC12" s="369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40"/>
      <c r="CJ13" s="341"/>
      <c r="CK13" s="21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36"/>
      <c r="CZ13" s="545"/>
      <c r="DA13" s="545"/>
      <c r="DB13" s="545"/>
      <c r="DC13" s="369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40"/>
      <c r="CB14" s="336"/>
      <c r="CC14" s="545"/>
      <c r="CD14" s="545"/>
      <c r="CE14" s="545"/>
      <c r="CF14" s="545"/>
      <c r="CG14" s="545"/>
      <c r="CH14" s="545"/>
      <c r="CI14" s="340"/>
      <c r="CJ14" s="341"/>
      <c r="CK14" s="21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36"/>
      <c r="CZ14" s="545"/>
      <c r="DA14" s="545"/>
      <c r="DB14" s="545"/>
      <c r="DC14" s="369"/>
    </row>
    <row r="15" spans="1:107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40"/>
      <c r="CB15" s="336"/>
      <c r="CC15" s="545"/>
      <c r="CD15" s="545"/>
      <c r="CE15" s="545"/>
      <c r="CF15" s="545"/>
      <c r="CG15" s="545"/>
      <c r="CH15" s="545"/>
      <c r="CI15" s="340"/>
      <c r="CJ15" s="341"/>
      <c r="CK15" s="342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36"/>
      <c r="CZ15" s="545"/>
      <c r="DA15" s="545"/>
      <c r="DB15" s="545"/>
      <c r="DC15" s="369"/>
    </row>
    <row r="16" spans="1:107" ht="15.75">
      <c r="A16" s="314"/>
      <c r="B16" s="333"/>
      <c r="C16" s="312"/>
      <c r="D16" s="334"/>
      <c r="E16" s="335"/>
      <c r="F16" s="38"/>
      <c r="G16" s="13"/>
      <c r="H16" s="13"/>
      <c r="I16" s="47"/>
      <c r="J16" s="47"/>
      <c r="K16" s="47"/>
      <c r="L16" s="53"/>
      <c r="M16" s="53"/>
      <c r="N16" s="47"/>
      <c r="O16" s="47"/>
      <c r="P16" s="47"/>
      <c r="Q16" s="47"/>
      <c r="R16" s="47"/>
      <c r="S16" s="47"/>
      <c r="T16" s="47"/>
      <c r="U16" s="38"/>
      <c r="V16" s="13"/>
      <c r="W16" s="13"/>
      <c r="X16" s="47"/>
      <c r="Y16" s="47"/>
      <c r="Z16" s="47"/>
      <c r="AA16" s="47"/>
      <c r="AB16" s="47"/>
      <c r="AC16" s="47"/>
      <c r="AD16" s="47"/>
      <c r="AE16" s="47"/>
      <c r="AF16" s="47"/>
      <c r="AG16" s="38"/>
      <c r="AH16" s="13"/>
      <c r="AI16" s="13"/>
      <c r="AJ16" s="13"/>
      <c r="AK16" s="47"/>
      <c r="AL16" s="47"/>
      <c r="AM16" s="47"/>
      <c r="AN16" s="47"/>
      <c r="AO16" s="47"/>
      <c r="AP16" s="47"/>
      <c r="AQ16" s="47"/>
      <c r="AR16" s="47"/>
      <c r="AS16" s="47"/>
      <c r="AT16" s="38"/>
      <c r="AU16" s="13"/>
      <c r="AV16" s="13"/>
      <c r="AW16" s="13"/>
      <c r="AX16" s="47"/>
      <c r="AY16" s="47"/>
      <c r="AZ16" s="47"/>
      <c r="BA16" s="47"/>
      <c r="BB16" s="47"/>
      <c r="BC16" s="47"/>
      <c r="BD16" s="47"/>
      <c r="BE16" s="47"/>
      <c r="BF16" s="47"/>
      <c r="BG16" s="38"/>
      <c r="BH16" s="13"/>
      <c r="BI16" s="13"/>
      <c r="BJ16" s="13"/>
      <c r="BK16" s="39"/>
      <c r="BL16" s="38"/>
      <c r="BM16" s="16"/>
      <c r="BN16" s="16"/>
      <c r="BO16" s="13"/>
      <c r="BP16" s="13"/>
      <c r="BQ16" s="13"/>
      <c r="BR16" s="13"/>
      <c r="BS16" s="13"/>
      <c r="BT16" s="39"/>
      <c r="BU16" s="38"/>
      <c r="BV16" s="13"/>
      <c r="BW16" s="13"/>
      <c r="BX16" s="13"/>
      <c r="BY16" s="13"/>
      <c r="BZ16" s="13"/>
      <c r="CA16" s="39"/>
      <c r="CB16" s="38"/>
      <c r="CC16" s="13"/>
      <c r="CD16" s="13"/>
      <c r="CE16" s="13"/>
      <c r="CF16" s="13"/>
      <c r="CG16" s="13"/>
      <c r="CH16" s="13"/>
      <c r="CI16" s="39"/>
      <c r="CJ16" s="101"/>
      <c r="CK16" s="342"/>
      <c r="CL16" s="21"/>
      <c r="CM16" s="21"/>
      <c r="CN16" s="21"/>
      <c r="CO16" s="343"/>
      <c r="CP16" s="545"/>
      <c r="CQ16" s="545"/>
      <c r="CR16" s="545"/>
      <c r="CS16" s="340"/>
      <c r="CT16" s="318"/>
      <c r="CU16" s="88"/>
      <c r="CV16" s="88"/>
      <c r="CW16" s="319"/>
      <c r="CX16" s="344"/>
      <c r="CY16" s="38"/>
      <c r="CZ16" s="13"/>
      <c r="DA16" s="13"/>
      <c r="DB16" s="13"/>
      <c r="DC16" s="371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13"/>
      <c r="BK17" s="39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40"/>
      <c r="CB17" s="336"/>
      <c r="CC17" s="545"/>
      <c r="CD17" s="545"/>
      <c r="CE17" s="545"/>
      <c r="CF17" s="545"/>
      <c r="CG17" s="545"/>
      <c r="CH17" s="545"/>
      <c r="CI17" s="340"/>
      <c r="CJ17" s="341"/>
      <c r="CK17" s="342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36"/>
      <c r="CZ17" s="545"/>
      <c r="DA17" s="545"/>
      <c r="DB17" s="545"/>
      <c r="DC17" s="369"/>
    </row>
    <row r="18" spans="1:107" ht="15.75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40"/>
      <c r="CB18" s="336"/>
      <c r="CC18" s="545"/>
      <c r="CD18" s="545"/>
      <c r="CE18" s="545"/>
      <c r="CF18" s="545"/>
      <c r="CG18" s="545"/>
      <c r="CH18" s="545"/>
      <c r="CI18" s="340"/>
      <c r="CJ18" s="341"/>
      <c r="CK18" s="342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36"/>
      <c r="CZ18" s="545"/>
      <c r="DA18" s="545"/>
      <c r="DB18" s="545"/>
      <c r="DC18" s="369"/>
    </row>
    <row r="19" spans="1:107" ht="15.75">
      <c r="A19" s="314"/>
      <c r="B19" s="333"/>
      <c r="C19" s="312"/>
      <c r="D19" s="334"/>
      <c r="E19" s="91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40"/>
      <c r="CB19" s="336"/>
      <c r="CC19" s="545"/>
      <c r="CD19" s="545"/>
      <c r="CE19" s="545"/>
      <c r="CF19" s="545"/>
      <c r="CG19" s="545"/>
      <c r="CH19" s="545"/>
      <c r="CI19" s="340"/>
      <c r="CJ19" s="341"/>
      <c r="CK19" s="21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36"/>
      <c r="CZ19" s="545"/>
      <c r="DA19" s="545"/>
      <c r="DB19" s="545"/>
      <c r="DC19" s="369"/>
    </row>
    <row r="20" spans="1:107" ht="15.75">
      <c r="A20" s="314"/>
      <c r="B20" s="333"/>
      <c r="C20" s="312"/>
      <c r="D20" s="334"/>
      <c r="E20" s="24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40"/>
      <c r="CB20" s="336"/>
      <c r="CC20" s="545"/>
      <c r="CD20" s="545"/>
      <c r="CE20" s="545"/>
      <c r="CF20" s="545"/>
      <c r="CG20" s="545"/>
      <c r="CH20" s="545"/>
      <c r="CI20" s="340"/>
      <c r="CJ20" s="341"/>
      <c r="CK20" s="342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36"/>
      <c r="CZ20" s="545"/>
      <c r="DA20" s="545"/>
      <c r="DB20" s="545"/>
      <c r="DC20" s="369"/>
    </row>
    <row r="21" spans="1:107" ht="15.75">
      <c r="A21" s="314"/>
      <c r="B21" s="333"/>
      <c r="C21" s="312"/>
      <c r="D21" s="334"/>
      <c r="E21" s="91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40"/>
      <c r="CB21" s="336"/>
      <c r="CC21" s="545"/>
      <c r="CD21" s="545"/>
      <c r="CE21" s="545"/>
      <c r="CF21" s="545"/>
      <c r="CG21" s="545"/>
      <c r="CH21" s="545"/>
      <c r="CI21" s="340"/>
      <c r="CJ21" s="341"/>
      <c r="CK21" s="21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36"/>
      <c r="CZ21" s="545"/>
      <c r="DA21" s="545"/>
      <c r="DB21" s="545"/>
      <c r="DC21" s="369"/>
    </row>
    <row r="22" spans="1:107" ht="15.75">
      <c r="A22" s="314"/>
      <c r="B22" s="333"/>
      <c r="C22" s="312"/>
      <c r="D22" s="334"/>
      <c r="E22" s="33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545"/>
      <c r="BK22" s="340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9"/>
      <c r="CB22" s="38"/>
      <c r="CC22" s="13"/>
      <c r="CD22" s="13"/>
      <c r="CE22" s="13"/>
      <c r="CF22" s="13"/>
      <c r="CG22" s="13"/>
      <c r="CH22" s="13"/>
      <c r="CI22" s="39"/>
      <c r="CJ22" s="101"/>
      <c r="CK22" s="342"/>
      <c r="CL22" s="21"/>
      <c r="CM22" s="21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44"/>
      <c r="CY22" s="38"/>
      <c r="CZ22" s="13"/>
      <c r="DA22" s="13"/>
      <c r="DB22" s="13"/>
      <c r="DC22" s="371"/>
    </row>
    <row r="23" spans="1:107" ht="16.5" thickBot="1">
      <c r="A23" s="274"/>
      <c r="B23" s="64"/>
      <c r="C23" s="65"/>
      <c r="D23" s="373"/>
      <c r="E23" s="335"/>
      <c r="F23" s="277"/>
      <c r="G23" s="41"/>
      <c r="H23" s="41"/>
      <c r="I23" s="48"/>
      <c r="J23" s="48"/>
      <c r="K23" s="48"/>
      <c r="L23" s="54"/>
      <c r="M23" s="54"/>
      <c r="N23" s="48"/>
      <c r="O23" s="48"/>
      <c r="P23" s="48"/>
      <c r="Q23" s="48"/>
      <c r="R23" s="48"/>
      <c r="S23" s="48"/>
      <c r="T23" s="48"/>
      <c r="U23" s="277"/>
      <c r="V23" s="41"/>
      <c r="W23" s="41"/>
      <c r="X23" s="48"/>
      <c r="Y23" s="48"/>
      <c r="Z23" s="48"/>
      <c r="AA23" s="48"/>
      <c r="AB23" s="48"/>
      <c r="AC23" s="48"/>
      <c r="AD23" s="48"/>
      <c r="AE23" s="48"/>
      <c r="AF23" s="48"/>
      <c r="AG23" s="277"/>
      <c r="AH23" s="41"/>
      <c r="AI23" s="41"/>
      <c r="AJ23" s="41"/>
      <c r="AK23" s="48"/>
      <c r="AL23" s="48"/>
      <c r="AM23" s="48"/>
      <c r="AN23" s="48"/>
      <c r="AO23" s="48"/>
      <c r="AP23" s="48"/>
      <c r="AQ23" s="48"/>
      <c r="AR23" s="48"/>
      <c r="AS23" s="48"/>
      <c r="AT23" s="277"/>
      <c r="AU23" s="41"/>
      <c r="AV23" s="41"/>
      <c r="AW23" s="41"/>
      <c r="AX23" s="48"/>
      <c r="AY23" s="48"/>
      <c r="AZ23" s="48"/>
      <c r="BA23" s="48"/>
      <c r="BB23" s="48"/>
      <c r="BC23" s="48"/>
      <c r="BD23" s="48"/>
      <c r="BE23" s="48"/>
      <c r="BF23" s="48"/>
      <c r="BG23" s="277"/>
      <c r="BH23" s="41"/>
      <c r="BI23" s="41"/>
      <c r="BJ23" s="41"/>
      <c r="BK23" s="281"/>
      <c r="BL23" s="277"/>
      <c r="BM23" s="68"/>
      <c r="BN23" s="68"/>
      <c r="BO23" s="41"/>
      <c r="BP23" s="41"/>
      <c r="BQ23" s="41"/>
      <c r="BR23" s="41"/>
      <c r="BS23" s="41"/>
      <c r="BT23" s="281"/>
      <c r="BU23" s="277"/>
      <c r="BV23" s="41"/>
      <c r="BW23" s="41"/>
      <c r="BX23" s="41"/>
      <c r="BY23" s="41"/>
      <c r="BZ23" s="41"/>
      <c r="CA23" s="281"/>
      <c r="CB23" s="277"/>
      <c r="CC23" s="41"/>
      <c r="CD23" s="41"/>
      <c r="CE23" s="41"/>
      <c r="CF23" s="41"/>
      <c r="CG23" s="41"/>
      <c r="CH23" s="41"/>
      <c r="CI23" s="281"/>
      <c r="CJ23" s="642"/>
      <c r="CK23" s="75"/>
      <c r="CL23" s="75"/>
      <c r="CM23" s="75"/>
      <c r="CN23" s="75"/>
      <c r="CO23" s="290"/>
      <c r="CP23" s="41"/>
      <c r="CQ23" s="41"/>
      <c r="CR23" s="41"/>
      <c r="CS23" s="285"/>
      <c r="CT23" s="286"/>
      <c r="CU23" s="85"/>
      <c r="CV23" s="85"/>
      <c r="CW23" s="288"/>
      <c r="CX23" s="641"/>
      <c r="CY23" s="277"/>
      <c r="CZ23" s="41"/>
      <c r="DA23" s="41"/>
      <c r="DB23" s="41"/>
      <c r="DC23" s="634"/>
    </row>
    <row r="24" spans="1:107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28"/>
      <c r="CB24" s="324"/>
      <c r="CC24" s="546"/>
      <c r="CD24" s="546"/>
      <c r="CE24" s="546"/>
      <c r="CF24" s="546"/>
      <c r="CG24" s="546"/>
      <c r="CH24" s="546"/>
      <c r="CI24" s="328"/>
      <c r="CJ24" s="329"/>
      <c r="CK24" s="330"/>
      <c r="CL24" s="330"/>
      <c r="CM24" s="330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32"/>
      <c r="CY24" s="324"/>
      <c r="CZ24" s="546"/>
      <c r="DA24" s="546"/>
      <c r="DB24" s="546"/>
      <c r="DC24" s="368"/>
    </row>
    <row r="25" spans="1:107" ht="15" customHeight="1">
      <c r="A25" s="314"/>
      <c r="B25" s="333"/>
      <c r="C25" s="312"/>
      <c r="D25" s="334"/>
      <c r="E25" s="335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40"/>
      <c r="CB25" s="336"/>
      <c r="CC25" s="545"/>
      <c r="CD25" s="545"/>
      <c r="CE25" s="545"/>
      <c r="CF25" s="545"/>
      <c r="CG25" s="545"/>
      <c r="CH25" s="545"/>
      <c r="CI25" s="340"/>
      <c r="CJ25" s="341"/>
      <c r="CK25" s="342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36"/>
      <c r="CZ25" s="545"/>
      <c r="DA25" s="545"/>
      <c r="DB25" s="545"/>
      <c r="DC25" s="369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40"/>
      <c r="CB26" s="336"/>
      <c r="CC26" s="545"/>
      <c r="CD26" s="545"/>
      <c r="CE26" s="545"/>
      <c r="CF26" s="545"/>
      <c r="CG26" s="545"/>
      <c r="CH26" s="545"/>
      <c r="CI26" s="340"/>
      <c r="CJ26" s="341"/>
      <c r="CK26" s="342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36"/>
      <c r="CZ26" s="545"/>
      <c r="DA26" s="545"/>
      <c r="DB26" s="545"/>
      <c r="DC26" s="369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40"/>
      <c r="CB27" s="336"/>
      <c r="CC27" s="545"/>
      <c r="CD27" s="545"/>
      <c r="CE27" s="545"/>
      <c r="CF27" s="545"/>
      <c r="CG27" s="545"/>
      <c r="CH27" s="545"/>
      <c r="CI27" s="340"/>
      <c r="CJ27" s="341"/>
      <c r="CK27" s="342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36"/>
      <c r="CZ27" s="545"/>
      <c r="DA27" s="545"/>
      <c r="DB27" s="545"/>
      <c r="DC27" s="369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40"/>
      <c r="CB28" s="336"/>
      <c r="CC28" s="545"/>
      <c r="CD28" s="545"/>
      <c r="CE28" s="545"/>
      <c r="CF28" s="545"/>
      <c r="CG28" s="545"/>
      <c r="CH28" s="545"/>
      <c r="CI28" s="340"/>
      <c r="CJ28" s="341"/>
      <c r="CK28" s="342"/>
      <c r="CL28" s="342"/>
      <c r="CM28" s="342"/>
      <c r="CN28" s="342"/>
      <c r="CO28" s="343"/>
      <c r="CP28" s="545"/>
      <c r="CQ28" s="545"/>
      <c r="CR28" s="545"/>
      <c r="CS28" s="340"/>
      <c r="CT28" s="318"/>
      <c r="CU28" s="88"/>
      <c r="CV28" s="88"/>
      <c r="CW28" s="319"/>
      <c r="CX28" s="344"/>
      <c r="CY28" s="336"/>
      <c r="CZ28" s="545"/>
      <c r="DA28" s="545"/>
      <c r="DB28" s="545"/>
      <c r="DC28" s="369"/>
    </row>
    <row r="29" spans="1:107" ht="15.75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40"/>
      <c r="CJ29" s="341"/>
      <c r="CK29" s="342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36"/>
      <c r="CZ29" s="545"/>
      <c r="DA29" s="545"/>
      <c r="DB29" s="545"/>
      <c r="DC29" s="369"/>
    </row>
    <row r="30" spans="1:107" ht="15.75">
      <c r="A30" s="314"/>
      <c r="B30" s="333"/>
      <c r="C30" s="312"/>
      <c r="D30" s="334"/>
      <c r="E30" s="91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40"/>
      <c r="CB30" s="336"/>
      <c r="CC30" s="545"/>
      <c r="CD30" s="545"/>
      <c r="CE30" s="545"/>
      <c r="CF30" s="545"/>
      <c r="CG30" s="545"/>
      <c r="CH30" s="545"/>
      <c r="CI30" s="340"/>
      <c r="CJ30" s="341"/>
      <c r="CK30" s="21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36"/>
      <c r="CZ30" s="545"/>
      <c r="DA30" s="545"/>
      <c r="DB30" s="545"/>
      <c r="DC30" s="369"/>
    </row>
    <row r="31" spans="1:107" ht="15.75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40"/>
      <c r="CB31" s="336"/>
      <c r="CC31" s="545"/>
      <c r="CD31" s="545"/>
      <c r="CE31" s="545"/>
      <c r="CF31" s="545"/>
      <c r="CG31" s="545"/>
      <c r="CH31" s="545"/>
      <c r="CI31" s="340"/>
      <c r="CJ31" s="341"/>
      <c r="CK31" s="342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36"/>
      <c r="CZ31" s="545"/>
      <c r="DA31" s="545"/>
      <c r="DB31" s="545"/>
      <c r="DC31" s="369"/>
    </row>
    <row r="32" spans="1:107" ht="15.75">
      <c r="A32" s="314"/>
      <c r="B32" s="333"/>
      <c r="C32" s="312"/>
      <c r="D32" s="334"/>
      <c r="E32" s="335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40"/>
      <c r="CB32" s="336"/>
      <c r="CC32" s="545"/>
      <c r="CD32" s="545"/>
      <c r="CE32" s="545"/>
      <c r="CF32" s="545"/>
      <c r="CG32" s="545"/>
      <c r="CH32" s="545"/>
      <c r="CI32" s="340"/>
      <c r="CJ32" s="341"/>
      <c r="CK32" s="21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36"/>
      <c r="CZ32" s="545"/>
      <c r="DA32" s="545"/>
      <c r="DB32" s="545"/>
      <c r="DC32" s="369"/>
    </row>
    <row r="33" spans="1:107" ht="15.75">
      <c r="A33" s="314"/>
      <c r="B33" s="333"/>
      <c r="C33" s="312"/>
      <c r="D33" s="334"/>
      <c r="E33" s="335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40"/>
      <c r="CB33" s="336"/>
      <c r="CC33" s="545"/>
      <c r="CD33" s="545"/>
      <c r="CE33" s="545"/>
      <c r="CF33" s="545"/>
      <c r="CG33" s="545"/>
      <c r="CH33" s="545"/>
      <c r="CI33" s="340"/>
      <c r="CJ33" s="341"/>
      <c r="CK33" s="342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36"/>
      <c r="CZ33" s="545"/>
      <c r="DA33" s="545"/>
      <c r="DB33" s="545"/>
      <c r="DC33" s="369"/>
    </row>
    <row r="34" spans="1:107" ht="15.75">
      <c r="A34" s="314"/>
      <c r="B34" s="333"/>
      <c r="C34" s="312"/>
      <c r="D34" s="334"/>
      <c r="E34" s="335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40"/>
      <c r="CB34" s="336"/>
      <c r="CC34" s="545"/>
      <c r="CD34" s="545"/>
      <c r="CE34" s="545"/>
      <c r="CF34" s="545"/>
      <c r="CG34" s="545"/>
      <c r="CH34" s="545"/>
      <c r="CI34" s="340"/>
      <c r="CJ34" s="341"/>
      <c r="CK34" s="21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36"/>
      <c r="CZ34" s="545"/>
      <c r="DA34" s="545"/>
      <c r="DB34" s="545"/>
      <c r="DC34" s="369"/>
    </row>
    <row r="35" spans="1:107" ht="15.75">
      <c r="A35" s="314"/>
      <c r="B35" s="333"/>
      <c r="C35" s="312"/>
      <c r="D35" s="334"/>
      <c r="E35" s="335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40"/>
      <c r="CB35" s="336"/>
      <c r="CC35" s="545"/>
      <c r="CD35" s="545"/>
      <c r="CE35" s="545"/>
      <c r="CF35" s="545"/>
      <c r="CG35" s="545"/>
      <c r="CH35" s="545"/>
      <c r="CI35" s="340"/>
      <c r="CJ35" s="341"/>
      <c r="CK35" s="342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36"/>
      <c r="CZ35" s="545"/>
      <c r="DA35" s="545"/>
      <c r="DB35" s="545"/>
      <c r="DC35" s="369"/>
    </row>
    <row r="36" spans="1:107" ht="15.75">
      <c r="A36" s="314"/>
      <c r="B36" s="333"/>
      <c r="C36" s="312"/>
      <c r="D36" s="334"/>
      <c r="E36" s="335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40"/>
      <c r="CB36" s="336"/>
      <c r="CC36" s="545"/>
      <c r="CD36" s="545"/>
      <c r="CE36" s="545"/>
      <c r="CF36" s="545"/>
      <c r="CG36" s="545"/>
      <c r="CH36" s="545"/>
      <c r="CI36" s="340"/>
      <c r="CJ36" s="341"/>
      <c r="CK36" s="21"/>
      <c r="CL36" s="342"/>
      <c r="CM36" s="342"/>
      <c r="CN36" s="342"/>
      <c r="CO36" s="343"/>
      <c r="CP36" s="545"/>
      <c r="CQ36" s="545"/>
      <c r="CR36" s="545"/>
      <c r="CS36" s="340"/>
      <c r="CT36" s="318"/>
      <c r="CU36" s="88"/>
      <c r="CV36" s="88"/>
      <c r="CW36" s="319"/>
      <c r="CX36" s="344"/>
      <c r="CY36" s="336"/>
      <c r="CZ36" s="545"/>
      <c r="DA36" s="545"/>
      <c r="DB36" s="545"/>
      <c r="DC36" s="369"/>
    </row>
    <row r="37" spans="1:107" ht="15.75">
      <c r="A37" s="314"/>
      <c r="B37" s="333"/>
      <c r="C37" s="312"/>
      <c r="D37" s="334"/>
      <c r="E37" s="335"/>
      <c r="F37" s="38"/>
      <c r="G37" s="13"/>
      <c r="H37" s="13"/>
      <c r="I37" s="47"/>
      <c r="J37" s="47"/>
      <c r="K37" s="47"/>
      <c r="L37" s="53"/>
      <c r="M37" s="53"/>
      <c r="N37" s="47"/>
      <c r="O37" s="47"/>
      <c r="P37" s="47"/>
      <c r="Q37" s="47"/>
      <c r="R37" s="47"/>
      <c r="S37" s="47"/>
      <c r="T37" s="47"/>
      <c r="U37" s="38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47"/>
      <c r="AG37" s="38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38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47"/>
      <c r="BG37" s="38"/>
      <c r="BH37" s="13"/>
      <c r="BI37" s="13"/>
      <c r="BJ37" s="13"/>
      <c r="BK37" s="39"/>
      <c r="BL37" s="38"/>
      <c r="BM37" s="16"/>
      <c r="BN37" s="16"/>
      <c r="BO37" s="13"/>
      <c r="BP37" s="13"/>
      <c r="BQ37" s="13"/>
      <c r="BR37" s="13"/>
      <c r="BS37" s="13"/>
      <c r="BT37" s="39"/>
      <c r="BU37" s="38"/>
      <c r="BV37" s="13"/>
      <c r="BW37" s="13"/>
      <c r="BX37" s="13"/>
      <c r="BY37" s="13"/>
      <c r="BZ37" s="13"/>
      <c r="CA37" s="39"/>
      <c r="CB37" s="38"/>
      <c r="CC37" s="13"/>
      <c r="CD37" s="13"/>
      <c r="CE37" s="13"/>
      <c r="CF37" s="13"/>
      <c r="CG37" s="13"/>
      <c r="CH37" s="13"/>
      <c r="CI37" s="39"/>
      <c r="CJ37" s="101"/>
      <c r="CK37" s="342"/>
      <c r="CL37" s="21"/>
      <c r="CM37" s="21"/>
      <c r="CN37" s="21"/>
      <c r="CO37" s="343"/>
      <c r="CP37" s="545"/>
      <c r="CQ37" s="545"/>
      <c r="CR37" s="545"/>
      <c r="CS37" s="340"/>
      <c r="CT37" s="318"/>
      <c r="CU37" s="88"/>
      <c r="CV37" s="88"/>
      <c r="CW37" s="319"/>
      <c r="CX37" s="344"/>
      <c r="CY37" s="38"/>
      <c r="CZ37" s="13"/>
      <c r="DA37" s="13"/>
      <c r="DB37" s="13"/>
      <c r="DC37" s="371"/>
    </row>
    <row r="38" spans="1:107" ht="15.75">
      <c r="A38" s="314"/>
      <c r="B38" s="333"/>
      <c r="C38" s="312"/>
      <c r="D38" s="334"/>
      <c r="E38" s="335"/>
      <c r="F38" s="38"/>
      <c r="G38" s="13"/>
      <c r="H38" s="13"/>
      <c r="I38" s="47"/>
      <c r="J38" s="47"/>
      <c r="K38" s="47"/>
      <c r="L38" s="53"/>
      <c r="M38" s="53"/>
      <c r="N38" s="47"/>
      <c r="O38" s="47"/>
      <c r="P38" s="47"/>
      <c r="Q38" s="47"/>
      <c r="R38" s="47"/>
      <c r="S38" s="47"/>
      <c r="T38" s="47"/>
      <c r="U38" s="38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47"/>
      <c r="AG38" s="38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47"/>
      <c r="AT38" s="38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47"/>
      <c r="BG38" s="38"/>
      <c r="BH38" s="13"/>
      <c r="BI38" s="13"/>
      <c r="BJ38" s="13"/>
      <c r="BK38" s="39"/>
      <c r="BL38" s="38"/>
      <c r="BM38" s="16"/>
      <c r="BN38" s="16"/>
      <c r="BO38" s="13"/>
      <c r="BP38" s="13"/>
      <c r="BQ38" s="13"/>
      <c r="BR38" s="13"/>
      <c r="BS38" s="13"/>
      <c r="BT38" s="39"/>
      <c r="BU38" s="38"/>
      <c r="BV38" s="13"/>
      <c r="BW38" s="13"/>
      <c r="BX38" s="13"/>
      <c r="BY38" s="13"/>
      <c r="BZ38" s="13"/>
      <c r="CA38" s="39"/>
      <c r="CB38" s="38"/>
      <c r="CC38" s="13"/>
      <c r="CD38" s="13"/>
      <c r="CE38" s="13"/>
      <c r="CF38" s="13"/>
      <c r="CG38" s="13"/>
      <c r="CH38" s="13"/>
      <c r="CI38" s="39"/>
      <c r="CJ38" s="101"/>
      <c r="CK38" s="342"/>
      <c r="CL38" s="21"/>
      <c r="CM38" s="21"/>
      <c r="CN38" s="21"/>
      <c r="CO38" s="343"/>
      <c r="CP38" s="545"/>
      <c r="CQ38" s="545"/>
      <c r="CR38" s="545"/>
      <c r="CS38" s="340"/>
      <c r="CT38" s="318"/>
      <c r="CU38" s="88"/>
      <c r="CV38" s="88"/>
      <c r="CW38" s="319"/>
      <c r="CX38" s="344"/>
      <c r="CY38" s="38"/>
      <c r="CZ38" s="13"/>
      <c r="DA38" s="13"/>
      <c r="DB38" s="13"/>
      <c r="DC38" s="371"/>
    </row>
    <row r="39" spans="1:107" ht="15.75">
      <c r="A39" s="314"/>
      <c r="B39" s="333"/>
      <c r="C39" s="312"/>
      <c r="D39" s="334"/>
      <c r="E39" s="335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13"/>
      <c r="BK39" s="39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40"/>
      <c r="CB39" s="336"/>
      <c r="CC39" s="545"/>
      <c r="CD39" s="545"/>
      <c r="CE39" s="545"/>
      <c r="CF39" s="545"/>
      <c r="CG39" s="545"/>
      <c r="CH39" s="545"/>
      <c r="CI39" s="340"/>
      <c r="CJ39" s="341"/>
      <c r="CK39" s="342"/>
      <c r="CL39" s="342"/>
      <c r="CM39" s="342"/>
      <c r="CN39" s="342"/>
      <c r="CO39" s="343"/>
      <c r="CP39" s="545"/>
      <c r="CQ39" s="545"/>
      <c r="CR39" s="545"/>
      <c r="CS39" s="340"/>
      <c r="CT39" s="318"/>
      <c r="CU39" s="88"/>
      <c r="CV39" s="88"/>
      <c r="CW39" s="319"/>
      <c r="CX39" s="344"/>
      <c r="CY39" s="336"/>
      <c r="CZ39" s="545"/>
      <c r="DA39" s="545"/>
      <c r="DB39" s="545"/>
      <c r="DC39" s="369"/>
    </row>
    <row r="40" spans="1:107" ht="15.75">
      <c r="A40" s="314"/>
      <c r="B40" s="333"/>
      <c r="C40" s="312"/>
      <c r="D40" s="334"/>
      <c r="E40" s="33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40"/>
      <c r="CJ40" s="341"/>
      <c r="CK40" s="342"/>
      <c r="CL40" s="342"/>
      <c r="CM40" s="342"/>
      <c r="CN40" s="342"/>
      <c r="CO40" s="343"/>
      <c r="CP40" s="545"/>
      <c r="CQ40" s="545"/>
      <c r="CR40" s="545"/>
      <c r="CS40" s="340"/>
      <c r="CT40" s="318"/>
      <c r="CU40" s="88"/>
      <c r="CV40" s="88"/>
      <c r="CW40" s="319"/>
      <c r="CX40" s="344"/>
      <c r="CY40" s="336"/>
      <c r="CZ40" s="545"/>
      <c r="DA40" s="545"/>
      <c r="DB40" s="545"/>
      <c r="DC40" s="369"/>
    </row>
    <row r="41" spans="1:107" ht="15.75">
      <c r="A41" s="314"/>
      <c r="B41" s="333"/>
      <c r="C41" s="312"/>
      <c r="D41" s="334"/>
      <c r="E41" s="33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8"/>
      <c r="BM41" s="16"/>
      <c r="BN41" s="16"/>
      <c r="BO41" s="13"/>
      <c r="BP41" s="13"/>
      <c r="BQ41" s="13"/>
      <c r="BR41" s="13"/>
      <c r="BS41" s="13"/>
      <c r="BT41" s="39"/>
      <c r="BU41" s="38"/>
      <c r="BV41" s="13"/>
      <c r="BW41" s="13"/>
      <c r="BX41" s="13"/>
      <c r="BY41" s="13"/>
      <c r="BZ41" s="13"/>
      <c r="CA41" s="39"/>
      <c r="CB41" s="38"/>
      <c r="CC41" s="13"/>
      <c r="CD41" s="13"/>
      <c r="CE41" s="13"/>
      <c r="CF41" s="13"/>
      <c r="CG41" s="13"/>
      <c r="CH41" s="13"/>
      <c r="CI41" s="39"/>
      <c r="CJ41" s="101"/>
      <c r="CK41" s="342"/>
      <c r="CL41" s="21"/>
      <c r="CM41" s="21"/>
      <c r="CN41" s="21"/>
      <c r="CO41" s="343"/>
      <c r="CP41" s="545"/>
      <c r="CQ41" s="545"/>
      <c r="CR41" s="545"/>
      <c r="CS41" s="340"/>
      <c r="CT41" s="318"/>
      <c r="CU41" s="88"/>
      <c r="CV41" s="88"/>
      <c r="CW41" s="319"/>
      <c r="CX41" s="344"/>
      <c r="CY41" s="38"/>
      <c r="CZ41" s="13"/>
      <c r="DA41" s="13"/>
      <c r="DB41" s="13"/>
      <c r="DC41" s="371"/>
    </row>
    <row r="42" spans="1:107" ht="15.75">
      <c r="A42" s="314"/>
      <c r="B42" s="333"/>
      <c r="C42" s="312"/>
      <c r="D42" s="334"/>
      <c r="E42" s="33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8"/>
      <c r="BM42" s="16"/>
      <c r="BN42" s="16"/>
      <c r="BO42" s="13"/>
      <c r="BP42" s="13"/>
      <c r="BQ42" s="13"/>
      <c r="BR42" s="13"/>
      <c r="BS42" s="13"/>
      <c r="BT42" s="39"/>
      <c r="BU42" s="38"/>
      <c r="BV42" s="13"/>
      <c r="BW42" s="13"/>
      <c r="BX42" s="13"/>
      <c r="BY42" s="13"/>
      <c r="BZ42" s="13"/>
      <c r="CA42" s="39"/>
      <c r="CB42" s="38"/>
      <c r="CC42" s="13"/>
      <c r="CD42" s="13"/>
      <c r="CE42" s="13"/>
      <c r="CF42" s="13"/>
      <c r="CG42" s="13"/>
      <c r="CH42" s="13"/>
      <c r="CI42" s="39"/>
      <c r="CJ42" s="101"/>
      <c r="CK42" s="21"/>
      <c r="CL42" s="21"/>
      <c r="CM42" s="21"/>
      <c r="CN42" s="21"/>
      <c r="CO42" s="343"/>
      <c r="CP42" s="545"/>
      <c r="CQ42" s="545"/>
      <c r="CR42" s="545"/>
      <c r="CS42" s="340"/>
      <c r="CT42" s="318"/>
      <c r="CU42" s="88"/>
      <c r="CV42" s="88"/>
      <c r="CW42" s="319"/>
      <c r="CX42" s="344"/>
      <c r="CY42" s="38"/>
      <c r="CZ42" s="13"/>
      <c r="DA42" s="13"/>
      <c r="DB42" s="13"/>
      <c r="DC42" s="371"/>
    </row>
    <row r="43" spans="1:107" ht="15.75">
      <c r="A43" s="314"/>
      <c r="B43" s="333"/>
      <c r="C43" s="312"/>
      <c r="D43" s="334"/>
      <c r="E43" s="33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13"/>
      <c r="BK43" s="39"/>
      <c r="BL43" s="38"/>
      <c r="BM43" s="16"/>
      <c r="BN43" s="16"/>
      <c r="BO43" s="13"/>
      <c r="BP43" s="13"/>
      <c r="BQ43" s="13"/>
      <c r="BR43" s="13"/>
      <c r="BS43" s="13"/>
      <c r="BT43" s="39"/>
      <c r="BU43" s="38"/>
      <c r="BV43" s="13"/>
      <c r="BW43" s="13"/>
      <c r="BX43" s="13"/>
      <c r="BY43" s="13"/>
      <c r="BZ43" s="13"/>
      <c r="CA43" s="39"/>
      <c r="CB43" s="38"/>
      <c r="CC43" s="13"/>
      <c r="CD43" s="13"/>
      <c r="CE43" s="13"/>
      <c r="CF43" s="13"/>
      <c r="CG43" s="13"/>
      <c r="CH43" s="13"/>
      <c r="CI43" s="39"/>
      <c r="CJ43" s="101"/>
      <c r="CK43" s="21"/>
      <c r="CL43" s="21"/>
      <c r="CM43" s="21"/>
      <c r="CN43" s="21"/>
      <c r="CO43" s="343"/>
      <c r="CP43" s="545"/>
      <c r="CQ43" s="545"/>
      <c r="CR43" s="545"/>
      <c r="CS43" s="340"/>
      <c r="CT43" s="318"/>
      <c r="CU43" s="88"/>
      <c r="CV43" s="88"/>
      <c r="CW43" s="319"/>
      <c r="CX43" s="344"/>
      <c r="CY43" s="38"/>
      <c r="CZ43" s="13"/>
      <c r="DA43" s="13"/>
      <c r="DB43" s="13"/>
      <c r="DC43" s="371"/>
    </row>
    <row r="44" spans="1:107" ht="15.75">
      <c r="A44" s="314"/>
      <c r="B44" s="333"/>
      <c r="C44" s="312"/>
      <c r="D44" s="334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9"/>
      <c r="CB44" s="38"/>
      <c r="CC44" s="13"/>
      <c r="CD44" s="13"/>
      <c r="CE44" s="13"/>
      <c r="CF44" s="13"/>
      <c r="CG44" s="13"/>
      <c r="CH44" s="13"/>
      <c r="CI44" s="39"/>
      <c r="CJ44" s="101"/>
      <c r="CK44" s="342"/>
      <c r="CL44" s="21"/>
      <c r="CM44" s="21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44"/>
      <c r="CY44" s="38"/>
      <c r="CZ44" s="13"/>
      <c r="DA44" s="13"/>
      <c r="DB44" s="13"/>
      <c r="DC44" s="371"/>
    </row>
    <row r="45" spans="1:107" ht="16.5" thickBot="1">
      <c r="A45" s="274"/>
      <c r="B45" s="64"/>
      <c r="C45" s="65"/>
      <c r="D45" s="373"/>
      <c r="E45" s="335"/>
      <c r="F45" s="277"/>
      <c r="G45" s="41"/>
      <c r="H45" s="41"/>
      <c r="I45" s="48"/>
      <c r="J45" s="48"/>
      <c r="K45" s="48"/>
      <c r="L45" s="54"/>
      <c r="M45" s="54"/>
      <c r="N45" s="48"/>
      <c r="O45" s="48"/>
      <c r="P45" s="48"/>
      <c r="Q45" s="48"/>
      <c r="R45" s="48"/>
      <c r="S45" s="48"/>
      <c r="T45" s="48"/>
      <c r="U45" s="277"/>
      <c r="V45" s="41"/>
      <c r="W45" s="41"/>
      <c r="X45" s="48"/>
      <c r="Y45" s="48"/>
      <c r="Z45" s="48"/>
      <c r="AA45" s="48"/>
      <c r="AB45" s="48"/>
      <c r="AC45" s="48"/>
      <c r="AD45" s="48"/>
      <c r="AE45" s="48"/>
      <c r="AF45" s="48"/>
      <c r="AG45" s="277"/>
      <c r="AH45" s="41"/>
      <c r="AI45" s="41"/>
      <c r="AJ45" s="41"/>
      <c r="AK45" s="48"/>
      <c r="AL45" s="48"/>
      <c r="AM45" s="48"/>
      <c r="AN45" s="48"/>
      <c r="AO45" s="48"/>
      <c r="AP45" s="48"/>
      <c r="AQ45" s="48"/>
      <c r="AR45" s="48"/>
      <c r="AS45" s="48"/>
      <c r="AT45" s="277"/>
      <c r="AU45" s="41"/>
      <c r="AV45" s="41"/>
      <c r="AW45" s="41"/>
      <c r="AX45" s="48"/>
      <c r="AY45" s="48"/>
      <c r="AZ45" s="48"/>
      <c r="BA45" s="48"/>
      <c r="BB45" s="48"/>
      <c r="BC45" s="48"/>
      <c r="BD45" s="48"/>
      <c r="BE45" s="48"/>
      <c r="BF45" s="48"/>
      <c r="BG45" s="277"/>
      <c r="BH45" s="41"/>
      <c r="BI45" s="41"/>
      <c r="BJ45" s="41"/>
      <c r="BK45" s="281"/>
      <c r="BL45" s="277"/>
      <c r="BM45" s="68"/>
      <c r="BN45" s="68"/>
      <c r="BO45" s="41"/>
      <c r="BP45" s="41"/>
      <c r="BQ45" s="41"/>
      <c r="BR45" s="41"/>
      <c r="BS45" s="41"/>
      <c r="BT45" s="281"/>
      <c r="BU45" s="277"/>
      <c r="BV45" s="41"/>
      <c r="BW45" s="41"/>
      <c r="BX45" s="41"/>
      <c r="BY45" s="41"/>
      <c r="BZ45" s="41"/>
      <c r="CA45" s="281"/>
      <c r="CB45" s="277"/>
      <c r="CC45" s="41"/>
      <c r="CD45" s="41"/>
      <c r="CE45" s="41"/>
      <c r="CF45" s="41"/>
      <c r="CG45" s="41"/>
      <c r="CH45" s="41"/>
      <c r="CI45" s="281"/>
      <c r="CJ45" s="642"/>
      <c r="CK45" s="75"/>
      <c r="CL45" s="75"/>
      <c r="CM45" s="75"/>
      <c r="CN45" s="75"/>
      <c r="CO45" s="290"/>
      <c r="CP45" s="41"/>
      <c r="CQ45" s="41"/>
      <c r="CR45" s="41"/>
      <c r="CS45" s="285"/>
      <c r="CT45" s="286"/>
      <c r="CU45" s="85"/>
      <c r="CV45" s="85"/>
      <c r="CW45" s="288"/>
      <c r="CX45" s="641"/>
      <c r="CY45" s="277"/>
      <c r="CZ45" s="41"/>
      <c r="DA45" s="41"/>
      <c r="DB45" s="41"/>
      <c r="DC45" s="634"/>
    </row>
    <row r="46" spans="1:107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28"/>
      <c r="CB46" s="324"/>
      <c r="CC46" s="546"/>
      <c r="CD46" s="546"/>
      <c r="CE46" s="546"/>
      <c r="CF46" s="546"/>
      <c r="CG46" s="546"/>
      <c r="CH46" s="546"/>
      <c r="CI46" s="328"/>
      <c r="CJ46" s="329"/>
      <c r="CK46" s="330"/>
      <c r="CL46" s="330"/>
      <c r="CM46" s="330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32"/>
      <c r="CY46" s="324"/>
      <c r="CZ46" s="546"/>
      <c r="DA46" s="546"/>
      <c r="DB46" s="546"/>
      <c r="DC46" s="368"/>
    </row>
    <row r="47" spans="1:107" ht="15" customHeight="1">
      <c r="A47" s="314"/>
      <c r="B47" s="333"/>
      <c r="C47" s="312"/>
      <c r="D47" s="334"/>
      <c r="E47" s="335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40"/>
      <c r="CB47" s="336"/>
      <c r="CC47" s="545"/>
      <c r="CD47" s="545"/>
      <c r="CE47" s="545"/>
      <c r="CF47" s="545"/>
      <c r="CG47" s="545"/>
      <c r="CH47" s="545"/>
      <c r="CI47" s="340"/>
      <c r="CJ47" s="341"/>
      <c r="CK47" s="342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36"/>
      <c r="CZ47" s="545"/>
      <c r="DA47" s="545"/>
      <c r="DB47" s="545"/>
      <c r="DC47" s="369"/>
    </row>
    <row r="48" spans="1:107" ht="15.75">
      <c r="A48" s="314"/>
      <c r="B48" s="333"/>
      <c r="C48" s="312"/>
      <c r="D48" s="334"/>
      <c r="E48" s="335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40"/>
      <c r="CB48" s="336"/>
      <c r="CC48" s="545"/>
      <c r="CD48" s="545"/>
      <c r="CE48" s="545"/>
      <c r="CF48" s="545"/>
      <c r="CG48" s="545"/>
      <c r="CH48" s="545"/>
      <c r="CI48" s="340"/>
      <c r="CJ48" s="341"/>
      <c r="CK48" s="342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36"/>
      <c r="CZ48" s="545"/>
      <c r="DA48" s="545"/>
      <c r="DB48" s="545"/>
      <c r="DC48" s="369"/>
    </row>
    <row r="49" spans="1:107" ht="15.75">
      <c r="A49" s="314"/>
      <c r="B49" s="333"/>
      <c r="C49" s="312"/>
      <c r="D49" s="334"/>
      <c r="E49" s="335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40"/>
      <c r="CB49" s="336"/>
      <c r="CC49" s="545"/>
      <c r="CD49" s="545"/>
      <c r="CE49" s="545"/>
      <c r="CF49" s="545"/>
      <c r="CG49" s="545"/>
      <c r="CH49" s="545"/>
      <c r="CI49" s="340"/>
      <c r="CJ49" s="341"/>
      <c r="CK49" s="342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36"/>
      <c r="CZ49" s="545"/>
      <c r="DA49" s="545"/>
      <c r="DB49" s="545"/>
      <c r="DC49" s="369"/>
    </row>
    <row r="50" spans="1:107" ht="15.75">
      <c r="A50" s="314"/>
      <c r="B50" s="333"/>
      <c r="C50" s="312"/>
      <c r="D50" s="334"/>
      <c r="E50" s="335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40"/>
      <c r="CB50" s="336"/>
      <c r="CC50" s="545"/>
      <c r="CD50" s="545"/>
      <c r="CE50" s="545"/>
      <c r="CF50" s="545"/>
      <c r="CG50" s="545"/>
      <c r="CH50" s="545"/>
      <c r="CI50" s="340"/>
      <c r="CJ50" s="341"/>
      <c r="CK50" s="342"/>
      <c r="CL50" s="342"/>
      <c r="CM50" s="342"/>
      <c r="CN50" s="342"/>
      <c r="CO50" s="343"/>
      <c r="CP50" s="545"/>
      <c r="CQ50" s="545"/>
      <c r="CR50" s="545"/>
      <c r="CS50" s="340"/>
      <c r="CT50" s="318"/>
      <c r="CU50" s="88"/>
      <c r="CV50" s="88"/>
      <c r="CW50" s="319"/>
      <c r="CX50" s="344"/>
      <c r="CY50" s="336"/>
      <c r="CZ50" s="545"/>
      <c r="DA50" s="545"/>
      <c r="DB50" s="545"/>
      <c r="DC50" s="369"/>
    </row>
    <row r="51" spans="1:107" ht="15.75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40"/>
      <c r="CJ51" s="341"/>
      <c r="CK51" s="342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36"/>
      <c r="CZ51" s="545"/>
      <c r="DA51" s="545"/>
      <c r="DB51" s="545"/>
      <c r="DC51" s="369"/>
    </row>
    <row r="52" spans="1:107" ht="15.75">
      <c r="A52" s="314"/>
      <c r="B52" s="333"/>
      <c r="C52" s="312"/>
      <c r="D52" s="334"/>
      <c r="E52" s="91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40"/>
      <c r="CB52" s="336"/>
      <c r="CC52" s="545"/>
      <c r="CD52" s="545"/>
      <c r="CE52" s="545"/>
      <c r="CF52" s="545"/>
      <c r="CG52" s="545"/>
      <c r="CH52" s="545"/>
      <c r="CI52" s="340"/>
      <c r="CJ52" s="341"/>
      <c r="CK52" s="21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36"/>
      <c r="CZ52" s="545"/>
      <c r="DA52" s="545"/>
      <c r="DB52" s="545"/>
      <c r="DC52" s="369"/>
    </row>
    <row r="53" spans="1:107" ht="15.75">
      <c r="A53" s="314"/>
      <c r="B53" s="333"/>
      <c r="C53" s="312"/>
      <c r="D53" s="334"/>
      <c r="E53" s="335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40"/>
      <c r="CB53" s="336"/>
      <c r="CC53" s="545"/>
      <c r="CD53" s="545"/>
      <c r="CE53" s="545"/>
      <c r="CF53" s="545"/>
      <c r="CG53" s="545"/>
      <c r="CH53" s="545"/>
      <c r="CI53" s="340"/>
      <c r="CJ53" s="341"/>
      <c r="CK53" s="342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36"/>
      <c r="CZ53" s="545"/>
      <c r="DA53" s="545"/>
      <c r="DB53" s="545"/>
      <c r="DC53" s="369"/>
    </row>
    <row r="54" spans="1:107" ht="15.75">
      <c r="A54" s="314"/>
      <c r="B54" s="333"/>
      <c r="C54" s="312"/>
      <c r="D54" s="334"/>
      <c r="E54" s="335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40"/>
      <c r="CB54" s="336"/>
      <c r="CC54" s="545"/>
      <c r="CD54" s="545"/>
      <c r="CE54" s="545"/>
      <c r="CF54" s="545"/>
      <c r="CG54" s="545"/>
      <c r="CH54" s="545"/>
      <c r="CI54" s="340"/>
      <c r="CJ54" s="341"/>
      <c r="CK54" s="21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36"/>
      <c r="CZ54" s="545"/>
      <c r="DA54" s="545"/>
      <c r="DB54" s="545"/>
      <c r="DC54" s="369"/>
    </row>
    <row r="55" spans="1:107" ht="15.75">
      <c r="A55" s="314"/>
      <c r="B55" s="333"/>
      <c r="C55" s="312"/>
      <c r="D55" s="334"/>
      <c r="E55" s="335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40"/>
      <c r="CJ55" s="341"/>
      <c r="CK55" s="342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36"/>
      <c r="CZ55" s="545"/>
      <c r="DA55" s="545"/>
      <c r="DB55" s="545"/>
      <c r="DC55" s="369"/>
    </row>
    <row r="56" spans="1:107" ht="15.75">
      <c r="A56" s="314"/>
      <c r="B56" s="333"/>
      <c r="C56" s="312"/>
      <c r="D56" s="334"/>
      <c r="E56" s="33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40"/>
      <c r="CJ56" s="341"/>
      <c r="CK56" s="21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36"/>
      <c r="CZ56" s="545"/>
      <c r="DA56" s="545"/>
      <c r="DB56" s="545"/>
      <c r="DC56" s="369"/>
    </row>
    <row r="57" spans="1:107" ht="15.75">
      <c r="A57" s="314"/>
      <c r="B57" s="333"/>
      <c r="C57" s="312"/>
      <c r="D57" s="334"/>
      <c r="E57" s="33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40"/>
      <c r="CJ57" s="341"/>
      <c r="CK57" s="342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36"/>
      <c r="CZ57" s="545"/>
      <c r="DA57" s="545"/>
      <c r="DB57" s="545"/>
      <c r="DC57" s="369"/>
    </row>
    <row r="58" spans="1:107" ht="15.75">
      <c r="A58" s="314"/>
      <c r="B58" s="333"/>
      <c r="C58" s="312"/>
      <c r="D58" s="334"/>
      <c r="E58" s="335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40"/>
      <c r="CJ58" s="341"/>
      <c r="CK58" s="21"/>
      <c r="CL58" s="342"/>
      <c r="CM58" s="342"/>
      <c r="CN58" s="342"/>
      <c r="CO58" s="343"/>
      <c r="CP58" s="545"/>
      <c r="CQ58" s="545"/>
      <c r="CR58" s="545"/>
      <c r="CS58" s="340"/>
      <c r="CT58" s="318"/>
      <c r="CU58" s="88"/>
      <c r="CV58" s="88"/>
      <c r="CW58" s="319"/>
      <c r="CX58" s="344"/>
      <c r="CY58" s="336"/>
      <c r="CZ58" s="545"/>
      <c r="DA58" s="545"/>
      <c r="DB58" s="545"/>
      <c r="DC58" s="369"/>
    </row>
    <row r="59" spans="1:107" ht="15.75">
      <c r="A59" s="314"/>
      <c r="B59" s="333"/>
      <c r="C59" s="312"/>
      <c r="D59" s="334"/>
      <c r="E59" s="335"/>
      <c r="F59" s="38"/>
      <c r="G59" s="13"/>
      <c r="H59" s="13"/>
      <c r="I59" s="47"/>
      <c r="J59" s="47"/>
      <c r="K59" s="47"/>
      <c r="L59" s="53"/>
      <c r="M59" s="53"/>
      <c r="N59" s="47"/>
      <c r="O59" s="47"/>
      <c r="P59" s="47"/>
      <c r="Q59" s="47"/>
      <c r="R59" s="47"/>
      <c r="S59" s="47"/>
      <c r="T59" s="47"/>
      <c r="U59" s="38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47"/>
      <c r="AG59" s="38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47"/>
      <c r="AT59" s="38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47"/>
      <c r="BG59" s="38"/>
      <c r="BH59" s="13"/>
      <c r="BI59" s="13"/>
      <c r="BJ59" s="545"/>
      <c r="BK59" s="340"/>
      <c r="BL59" s="38"/>
      <c r="BM59" s="16"/>
      <c r="BN59" s="16"/>
      <c r="BO59" s="13"/>
      <c r="BP59" s="13"/>
      <c r="BQ59" s="13"/>
      <c r="BR59" s="13"/>
      <c r="BS59" s="13"/>
      <c r="BT59" s="39"/>
      <c r="BU59" s="38"/>
      <c r="BV59" s="13"/>
      <c r="BW59" s="13"/>
      <c r="BX59" s="13"/>
      <c r="BY59" s="13"/>
      <c r="BZ59" s="13"/>
      <c r="CA59" s="39"/>
      <c r="CB59" s="38"/>
      <c r="CC59" s="13"/>
      <c r="CD59" s="13"/>
      <c r="CE59" s="13"/>
      <c r="CF59" s="13"/>
      <c r="CG59" s="13"/>
      <c r="CH59" s="13"/>
      <c r="CI59" s="39"/>
      <c r="CJ59" s="101"/>
      <c r="CK59" s="342"/>
      <c r="CL59" s="21"/>
      <c r="CM59" s="21"/>
      <c r="CN59" s="21"/>
      <c r="CO59" s="343"/>
      <c r="CP59" s="545"/>
      <c r="CQ59" s="545"/>
      <c r="CR59" s="545"/>
      <c r="CS59" s="340"/>
      <c r="CT59" s="318"/>
      <c r="CU59" s="88"/>
      <c r="CV59" s="88"/>
      <c r="CW59" s="319"/>
      <c r="CX59" s="344"/>
      <c r="CY59" s="38"/>
      <c r="CZ59" s="13"/>
      <c r="DA59" s="13"/>
      <c r="DB59" s="13"/>
      <c r="DC59" s="371"/>
    </row>
    <row r="60" spans="1:107" ht="15.75">
      <c r="A60" s="314"/>
      <c r="B60" s="333"/>
      <c r="C60" s="312"/>
      <c r="D60" s="334"/>
      <c r="E60" s="335"/>
      <c r="F60" s="38"/>
      <c r="G60" s="13"/>
      <c r="H60" s="13"/>
      <c r="I60" s="47"/>
      <c r="J60" s="47"/>
      <c r="K60" s="47"/>
      <c r="L60" s="53"/>
      <c r="M60" s="53"/>
      <c r="N60" s="47"/>
      <c r="O60" s="47"/>
      <c r="P60" s="47"/>
      <c r="Q60" s="47"/>
      <c r="R60" s="47"/>
      <c r="S60" s="47"/>
      <c r="T60" s="47"/>
      <c r="U60" s="38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47"/>
      <c r="AG60" s="38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47"/>
      <c r="AT60" s="38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47"/>
      <c r="BG60" s="38"/>
      <c r="BH60" s="13"/>
      <c r="BI60" s="13"/>
      <c r="BJ60" s="13"/>
      <c r="BK60" s="39"/>
      <c r="BL60" s="38"/>
      <c r="BM60" s="16"/>
      <c r="BN60" s="16"/>
      <c r="BO60" s="13"/>
      <c r="BP60" s="13"/>
      <c r="BQ60" s="13"/>
      <c r="BR60" s="13"/>
      <c r="BS60" s="13"/>
      <c r="BT60" s="39"/>
      <c r="BU60" s="38"/>
      <c r="BV60" s="13"/>
      <c r="BW60" s="13"/>
      <c r="BX60" s="13"/>
      <c r="BY60" s="13"/>
      <c r="BZ60" s="13"/>
      <c r="CA60" s="39"/>
      <c r="CB60" s="38"/>
      <c r="CC60" s="13"/>
      <c r="CD60" s="13"/>
      <c r="CE60" s="13"/>
      <c r="CF60" s="13"/>
      <c r="CG60" s="13"/>
      <c r="CH60" s="13"/>
      <c r="CI60" s="39"/>
      <c r="CJ60" s="101"/>
      <c r="CK60" s="342"/>
      <c r="CL60" s="21"/>
      <c r="CM60" s="21"/>
      <c r="CN60" s="21"/>
      <c r="CO60" s="343"/>
      <c r="CP60" s="545"/>
      <c r="CQ60" s="545"/>
      <c r="CR60" s="545"/>
      <c r="CS60" s="340"/>
      <c r="CT60" s="318"/>
      <c r="CU60" s="88"/>
      <c r="CV60" s="88"/>
      <c r="CW60" s="319"/>
      <c r="CX60" s="344"/>
      <c r="CY60" s="38"/>
      <c r="CZ60" s="13"/>
      <c r="DA60" s="13"/>
      <c r="DB60" s="13"/>
      <c r="DC60" s="371"/>
    </row>
    <row r="61" spans="1:107" ht="15.75">
      <c r="A61" s="314"/>
      <c r="B61" s="333"/>
      <c r="C61" s="312"/>
      <c r="D61" s="334"/>
      <c r="E61" s="335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13"/>
      <c r="BK61" s="39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40"/>
      <c r="CJ61" s="341"/>
      <c r="CK61" s="342"/>
      <c r="CL61" s="342"/>
      <c r="CM61" s="342"/>
      <c r="CN61" s="342"/>
      <c r="CO61" s="343"/>
      <c r="CP61" s="545"/>
      <c r="CQ61" s="545"/>
      <c r="CR61" s="545"/>
      <c r="CS61" s="340"/>
      <c r="CT61" s="318"/>
      <c r="CU61" s="88"/>
      <c r="CV61" s="88"/>
      <c r="CW61" s="319"/>
      <c r="CX61" s="344"/>
      <c r="CY61" s="336"/>
      <c r="CZ61" s="545"/>
      <c r="DA61" s="545"/>
      <c r="DB61" s="545"/>
      <c r="DC61" s="369"/>
    </row>
    <row r="62" spans="1:107" ht="15.75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40"/>
      <c r="CJ62" s="341"/>
      <c r="CK62" s="342"/>
      <c r="CL62" s="342"/>
      <c r="CM62" s="342"/>
      <c r="CN62" s="342"/>
      <c r="CO62" s="343"/>
      <c r="CP62" s="545"/>
      <c r="CQ62" s="545"/>
      <c r="CR62" s="545"/>
      <c r="CS62" s="340"/>
      <c r="CT62" s="318"/>
      <c r="CU62" s="88"/>
      <c r="CV62" s="88"/>
      <c r="CW62" s="319"/>
      <c r="CX62" s="344"/>
      <c r="CY62" s="336"/>
      <c r="CZ62" s="545"/>
      <c r="DA62" s="545"/>
      <c r="DB62" s="545"/>
      <c r="DC62" s="369"/>
    </row>
    <row r="63" spans="1:107" ht="15.75">
      <c r="A63" s="314"/>
      <c r="B63" s="333"/>
      <c r="C63" s="312"/>
      <c r="D63" s="334"/>
      <c r="E63" s="33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545"/>
      <c r="BK63" s="340"/>
      <c r="BL63" s="38"/>
      <c r="BM63" s="16"/>
      <c r="BN63" s="16"/>
      <c r="BO63" s="13"/>
      <c r="BP63" s="13"/>
      <c r="BQ63" s="13"/>
      <c r="BR63" s="13"/>
      <c r="BS63" s="13"/>
      <c r="BT63" s="39"/>
      <c r="BU63" s="38"/>
      <c r="BV63" s="13"/>
      <c r="BW63" s="13"/>
      <c r="BX63" s="13"/>
      <c r="BY63" s="13"/>
      <c r="BZ63" s="13"/>
      <c r="CA63" s="39"/>
      <c r="CB63" s="38"/>
      <c r="CC63" s="13"/>
      <c r="CD63" s="13"/>
      <c r="CE63" s="13"/>
      <c r="CF63" s="13"/>
      <c r="CG63" s="13"/>
      <c r="CH63" s="13"/>
      <c r="CI63" s="39"/>
      <c r="CJ63" s="101"/>
      <c r="CK63" s="342"/>
      <c r="CL63" s="21"/>
      <c r="CM63" s="21"/>
      <c r="CN63" s="21"/>
      <c r="CO63" s="343"/>
      <c r="CP63" s="545"/>
      <c r="CQ63" s="545"/>
      <c r="CR63" s="545"/>
      <c r="CS63" s="340"/>
      <c r="CT63" s="318"/>
      <c r="CU63" s="88"/>
      <c r="CV63" s="88"/>
      <c r="CW63" s="319"/>
      <c r="CX63" s="344"/>
      <c r="CY63" s="38"/>
      <c r="CZ63" s="13"/>
      <c r="DA63" s="13"/>
      <c r="DB63" s="13"/>
      <c r="DC63" s="371"/>
    </row>
    <row r="64" spans="1:107" ht="15.75">
      <c r="A64" s="314"/>
      <c r="B64" s="333"/>
      <c r="C64" s="312"/>
      <c r="D64" s="334"/>
      <c r="E64" s="33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545"/>
      <c r="BK64" s="340"/>
      <c r="BL64" s="38"/>
      <c r="BM64" s="16"/>
      <c r="BN64" s="16"/>
      <c r="BO64" s="13"/>
      <c r="BP64" s="13"/>
      <c r="BQ64" s="13"/>
      <c r="BR64" s="13"/>
      <c r="BS64" s="13"/>
      <c r="BT64" s="39"/>
      <c r="BU64" s="38"/>
      <c r="BV64" s="13"/>
      <c r="BW64" s="13"/>
      <c r="BX64" s="13"/>
      <c r="BY64" s="13"/>
      <c r="BZ64" s="13"/>
      <c r="CA64" s="39"/>
      <c r="CB64" s="38"/>
      <c r="CC64" s="13"/>
      <c r="CD64" s="13"/>
      <c r="CE64" s="13"/>
      <c r="CF64" s="13"/>
      <c r="CG64" s="13"/>
      <c r="CH64" s="13"/>
      <c r="CI64" s="39"/>
      <c r="CJ64" s="101"/>
      <c r="CK64" s="21"/>
      <c r="CL64" s="21"/>
      <c r="CM64" s="21"/>
      <c r="CN64" s="21"/>
      <c r="CO64" s="343"/>
      <c r="CP64" s="545"/>
      <c r="CQ64" s="545"/>
      <c r="CR64" s="545"/>
      <c r="CS64" s="340"/>
      <c r="CT64" s="318"/>
      <c r="CU64" s="88"/>
      <c r="CV64" s="88"/>
      <c r="CW64" s="319"/>
      <c r="CX64" s="344"/>
      <c r="CY64" s="38"/>
      <c r="CZ64" s="13"/>
      <c r="DA64" s="13"/>
      <c r="DB64" s="13"/>
      <c r="DC64" s="371"/>
    </row>
    <row r="65" spans="1:107" ht="15.75">
      <c r="A65" s="314"/>
      <c r="B65" s="333"/>
      <c r="C65" s="312"/>
      <c r="D65" s="334"/>
      <c r="E65" s="33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8"/>
      <c r="BM65" s="16"/>
      <c r="BN65" s="16"/>
      <c r="BO65" s="13"/>
      <c r="BP65" s="13"/>
      <c r="BQ65" s="13"/>
      <c r="BR65" s="13"/>
      <c r="BS65" s="13"/>
      <c r="BT65" s="39"/>
      <c r="BU65" s="38"/>
      <c r="BV65" s="13"/>
      <c r="BW65" s="13"/>
      <c r="BX65" s="13"/>
      <c r="BY65" s="13"/>
      <c r="BZ65" s="13"/>
      <c r="CA65" s="39"/>
      <c r="CB65" s="38"/>
      <c r="CC65" s="13"/>
      <c r="CD65" s="13"/>
      <c r="CE65" s="13"/>
      <c r="CF65" s="13"/>
      <c r="CG65" s="13"/>
      <c r="CH65" s="13"/>
      <c r="CI65" s="39"/>
      <c r="CJ65" s="101"/>
      <c r="CK65" s="21"/>
      <c r="CL65" s="21"/>
      <c r="CM65" s="21"/>
      <c r="CN65" s="21"/>
      <c r="CO65" s="343"/>
      <c r="CP65" s="545"/>
      <c r="CQ65" s="545"/>
      <c r="CR65" s="545"/>
      <c r="CS65" s="340"/>
      <c r="CT65" s="318"/>
      <c r="CU65" s="88"/>
      <c r="CV65" s="88"/>
      <c r="CW65" s="319"/>
      <c r="CX65" s="344"/>
      <c r="CY65" s="38"/>
      <c r="CZ65" s="13"/>
      <c r="DA65" s="13"/>
      <c r="DB65" s="13"/>
      <c r="DC65" s="371"/>
    </row>
    <row r="66" spans="1:107" ht="15.75">
      <c r="A66" s="314"/>
      <c r="B66" s="333"/>
      <c r="C66" s="312"/>
      <c r="D66" s="334"/>
      <c r="E66" s="33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545"/>
      <c r="BK66" s="340"/>
      <c r="BL66" s="38"/>
      <c r="BM66" s="16"/>
      <c r="BN66" s="16"/>
      <c r="BO66" s="13"/>
      <c r="BP66" s="13"/>
      <c r="BQ66" s="13"/>
      <c r="BR66" s="13"/>
      <c r="BS66" s="13"/>
      <c r="BT66" s="39"/>
      <c r="BU66" s="38"/>
      <c r="BV66" s="13"/>
      <c r="BW66" s="13"/>
      <c r="BX66" s="13"/>
      <c r="BY66" s="13"/>
      <c r="BZ66" s="13"/>
      <c r="CA66" s="39"/>
      <c r="CB66" s="38"/>
      <c r="CC66" s="13"/>
      <c r="CD66" s="13"/>
      <c r="CE66" s="13"/>
      <c r="CF66" s="13"/>
      <c r="CG66" s="13"/>
      <c r="CH66" s="13"/>
      <c r="CI66" s="39"/>
      <c r="CJ66" s="101"/>
      <c r="CK66" s="342"/>
      <c r="CL66" s="21"/>
      <c r="CM66" s="21"/>
      <c r="CN66" s="21"/>
      <c r="CO66" s="343"/>
      <c r="CP66" s="545"/>
      <c r="CQ66" s="545"/>
      <c r="CR66" s="545"/>
      <c r="CS66" s="340"/>
      <c r="CT66" s="318"/>
      <c r="CU66" s="88"/>
      <c r="CV66" s="88"/>
      <c r="CW66" s="319"/>
      <c r="CX66" s="344"/>
      <c r="CY66" s="38"/>
      <c r="CZ66" s="13"/>
      <c r="DA66" s="13"/>
      <c r="DB66" s="13"/>
      <c r="DC66" s="371"/>
    </row>
    <row r="67" spans="1:107" ht="16.5" thickBot="1">
      <c r="A67" s="274"/>
      <c r="B67" s="64"/>
      <c r="C67" s="65"/>
      <c r="D67" s="373"/>
      <c r="E67" s="335"/>
      <c r="F67" s="277"/>
      <c r="G67" s="41"/>
      <c r="H67" s="41"/>
      <c r="I67" s="48"/>
      <c r="J67" s="48"/>
      <c r="K67" s="48"/>
      <c r="L67" s="54"/>
      <c r="M67" s="54"/>
      <c r="N67" s="48"/>
      <c r="O67" s="48"/>
      <c r="P67" s="48"/>
      <c r="Q67" s="48"/>
      <c r="R67" s="48"/>
      <c r="S67" s="48"/>
      <c r="T67" s="48"/>
      <c r="U67" s="277"/>
      <c r="V67" s="41"/>
      <c r="W67" s="41"/>
      <c r="X67" s="48"/>
      <c r="Y67" s="48"/>
      <c r="Z67" s="48"/>
      <c r="AA67" s="48"/>
      <c r="AB67" s="48"/>
      <c r="AC67" s="48"/>
      <c r="AD67" s="48"/>
      <c r="AE67" s="48"/>
      <c r="AF67" s="48"/>
      <c r="AG67" s="277"/>
      <c r="AH67" s="41"/>
      <c r="AI67" s="41"/>
      <c r="AJ67" s="41"/>
      <c r="AK67" s="48"/>
      <c r="AL67" s="48"/>
      <c r="AM67" s="48"/>
      <c r="AN67" s="48"/>
      <c r="AO67" s="48"/>
      <c r="AP67" s="48"/>
      <c r="AQ67" s="48"/>
      <c r="AR67" s="48"/>
      <c r="AS67" s="48"/>
      <c r="AT67" s="277"/>
      <c r="AU67" s="41"/>
      <c r="AV67" s="41"/>
      <c r="AW67" s="41"/>
      <c r="AX67" s="48"/>
      <c r="AY67" s="48"/>
      <c r="AZ67" s="48"/>
      <c r="BA67" s="48"/>
      <c r="BB67" s="48"/>
      <c r="BC67" s="48"/>
      <c r="BD67" s="48"/>
      <c r="BE67" s="48"/>
      <c r="BF67" s="48"/>
      <c r="BG67" s="277"/>
      <c r="BH67" s="41"/>
      <c r="BI67" s="41"/>
      <c r="BJ67" s="41"/>
      <c r="BK67" s="281"/>
      <c r="BL67" s="277"/>
      <c r="BM67" s="68"/>
      <c r="BN67" s="68"/>
      <c r="BO67" s="41"/>
      <c r="BP67" s="41"/>
      <c r="BQ67" s="41"/>
      <c r="BR67" s="41"/>
      <c r="BS67" s="41"/>
      <c r="BT67" s="281"/>
      <c r="BU67" s="277"/>
      <c r="BV67" s="41"/>
      <c r="BW67" s="41"/>
      <c r="BX67" s="41"/>
      <c r="BY67" s="41"/>
      <c r="BZ67" s="41"/>
      <c r="CA67" s="281"/>
      <c r="CB67" s="277"/>
      <c r="CC67" s="41"/>
      <c r="CD67" s="41"/>
      <c r="CE67" s="41"/>
      <c r="CF67" s="41"/>
      <c r="CG67" s="41"/>
      <c r="CH67" s="41"/>
      <c r="CI67" s="281"/>
      <c r="CJ67" s="642"/>
      <c r="CK67" s="75"/>
      <c r="CL67" s="75"/>
      <c r="CM67" s="75"/>
      <c r="CN67" s="75"/>
      <c r="CO67" s="290"/>
      <c r="CP67" s="41"/>
      <c r="CQ67" s="41"/>
      <c r="CR67" s="41"/>
      <c r="CS67" s="285"/>
      <c r="CT67" s="286"/>
      <c r="CU67" s="85"/>
      <c r="CV67" s="85"/>
      <c r="CW67" s="288"/>
      <c r="CX67" s="641"/>
      <c r="CY67" s="277"/>
      <c r="CZ67" s="41"/>
      <c r="DA67" s="41"/>
      <c r="DB67" s="41"/>
      <c r="DC67" s="634"/>
    </row>
    <row r="68" spans="1:107" ht="15" customHeight="1">
      <c r="A68" s="313"/>
      <c r="B68" s="321"/>
      <c r="C68" s="320"/>
      <c r="D68" s="322"/>
      <c r="E68" s="92"/>
      <c r="F68" s="324"/>
      <c r="G68" s="546"/>
      <c r="H68" s="546"/>
      <c r="I68" s="326"/>
      <c r="J68" s="326"/>
      <c r="K68" s="326"/>
      <c r="L68" s="327"/>
      <c r="M68" s="327"/>
      <c r="N68" s="326"/>
      <c r="O68" s="326"/>
      <c r="P68" s="326"/>
      <c r="Q68" s="326"/>
      <c r="R68" s="326"/>
      <c r="S68" s="326"/>
      <c r="T68" s="326"/>
      <c r="U68" s="324"/>
      <c r="V68" s="546"/>
      <c r="W68" s="546"/>
      <c r="X68" s="326"/>
      <c r="Y68" s="326"/>
      <c r="Z68" s="326"/>
      <c r="AA68" s="326"/>
      <c r="AB68" s="326"/>
      <c r="AC68" s="326"/>
      <c r="AD68" s="326"/>
      <c r="AE68" s="326"/>
      <c r="AF68" s="326"/>
      <c r="AG68" s="324"/>
      <c r="AH68" s="546"/>
      <c r="AI68" s="546"/>
      <c r="AJ68" s="54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4"/>
      <c r="AU68" s="546"/>
      <c r="AV68" s="546"/>
      <c r="AW68" s="546"/>
      <c r="AX68" s="326"/>
      <c r="AY68" s="326"/>
      <c r="AZ68" s="326"/>
      <c r="BA68" s="326"/>
      <c r="BB68" s="326"/>
      <c r="BC68" s="326"/>
      <c r="BD68" s="326"/>
      <c r="BE68" s="326"/>
      <c r="BF68" s="326"/>
      <c r="BG68" s="324"/>
      <c r="BH68" s="546"/>
      <c r="BI68" s="546"/>
      <c r="BJ68" s="546"/>
      <c r="BK68" s="328"/>
      <c r="BL68" s="324"/>
      <c r="BM68" s="546"/>
      <c r="BN68" s="546"/>
      <c r="BO68" s="546"/>
      <c r="BP68" s="546"/>
      <c r="BQ68" s="546"/>
      <c r="BR68" s="546"/>
      <c r="BS68" s="546"/>
      <c r="BT68" s="328"/>
      <c r="BU68" s="324"/>
      <c r="BV68" s="546"/>
      <c r="BW68" s="546"/>
      <c r="BX68" s="546"/>
      <c r="BY68" s="546"/>
      <c r="BZ68" s="546"/>
      <c r="CA68" s="328"/>
      <c r="CB68" s="324"/>
      <c r="CC68" s="546"/>
      <c r="CD68" s="546"/>
      <c r="CE68" s="546"/>
      <c r="CF68" s="546"/>
      <c r="CG68" s="546"/>
      <c r="CH68" s="546"/>
      <c r="CI68" s="328"/>
      <c r="CJ68" s="329"/>
      <c r="CK68" s="330"/>
      <c r="CL68" s="330"/>
      <c r="CM68" s="330"/>
      <c r="CN68" s="330"/>
      <c r="CO68" s="331"/>
      <c r="CP68" s="546"/>
      <c r="CQ68" s="546"/>
      <c r="CR68" s="546"/>
      <c r="CS68" s="328"/>
      <c r="CT68" s="315"/>
      <c r="CU68" s="316"/>
      <c r="CV68" s="316"/>
      <c r="CW68" s="317"/>
      <c r="CX68" s="332"/>
      <c r="CY68" s="324"/>
      <c r="CZ68" s="546"/>
      <c r="DA68" s="546"/>
      <c r="DB68" s="546"/>
      <c r="DC68" s="368"/>
    </row>
    <row r="69" spans="1:107" ht="15.75">
      <c r="A69" s="314"/>
      <c r="B69" s="333"/>
      <c r="C69" s="312"/>
      <c r="D69" s="334"/>
      <c r="E69" s="335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40"/>
      <c r="CB69" s="336"/>
      <c r="CC69" s="545"/>
      <c r="CD69" s="545"/>
      <c r="CE69" s="545"/>
      <c r="CF69" s="545"/>
      <c r="CG69" s="545"/>
      <c r="CH69" s="545"/>
      <c r="CI69" s="340"/>
      <c r="CJ69" s="341"/>
      <c r="CK69" s="342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36"/>
      <c r="CZ69" s="545"/>
      <c r="DA69" s="545"/>
      <c r="DB69" s="545"/>
      <c r="DC69" s="369"/>
    </row>
    <row r="70" spans="1:107" ht="15" customHeight="1">
      <c r="A70" s="314"/>
      <c r="B70" s="333"/>
      <c r="C70" s="312"/>
      <c r="D70" s="334"/>
      <c r="E70" s="335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40"/>
      <c r="CB70" s="336"/>
      <c r="CC70" s="545"/>
      <c r="CD70" s="545"/>
      <c r="CE70" s="545"/>
      <c r="CF70" s="545"/>
      <c r="CG70" s="545"/>
      <c r="CH70" s="545"/>
      <c r="CI70" s="340"/>
      <c r="CJ70" s="341"/>
      <c r="CK70" s="342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36"/>
      <c r="CZ70" s="545"/>
      <c r="DA70" s="545"/>
      <c r="DB70" s="545"/>
      <c r="DC70" s="369"/>
    </row>
    <row r="71" spans="1:107" ht="15.75">
      <c r="A71" s="314"/>
      <c r="B71" s="333"/>
      <c r="C71" s="312"/>
      <c r="D71" s="334"/>
      <c r="E71" s="33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40"/>
      <c r="CJ71" s="341"/>
      <c r="CK71" s="342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36"/>
      <c r="CZ71" s="545"/>
      <c r="DA71" s="545"/>
      <c r="DB71" s="545"/>
      <c r="DC71" s="369"/>
    </row>
    <row r="72" spans="1:107" ht="15.75">
      <c r="A72" s="314"/>
      <c r="B72" s="333"/>
      <c r="C72" s="312"/>
      <c r="D72" s="334"/>
      <c r="E72" s="33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40"/>
      <c r="CJ72" s="341"/>
      <c r="CK72" s="342"/>
      <c r="CL72" s="342"/>
      <c r="CM72" s="342"/>
      <c r="CN72" s="342"/>
      <c r="CO72" s="343"/>
      <c r="CP72" s="545"/>
      <c r="CQ72" s="545"/>
      <c r="CR72" s="545"/>
      <c r="CS72" s="340"/>
      <c r="CT72" s="318"/>
      <c r="CU72" s="88"/>
      <c r="CV72" s="88"/>
      <c r="CW72" s="319"/>
      <c r="CX72" s="344"/>
      <c r="CY72" s="336"/>
      <c r="CZ72" s="545"/>
      <c r="DA72" s="545"/>
      <c r="DB72" s="545"/>
      <c r="DC72" s="369"/>
    </row>
    <row r="73" spans="1:107" ht="15.75">
      <c r="A73" s="314"/>
      <c r="B73" s="333"/>
      <c r="C73" s="312"/>
      <c r="D73" s="334"/>
      <c r="E73" s="33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40"/>
      <c r="CJ73" s="341"/>
      <c r="CK73" s="342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36"/>
      <c r="CZ73" s="545"/>
      <c r="DA73" s="545"/>
      <c r="DB73" s="545"/>
      <c r="DC73" s="369"/>
    </row>
    <row r="74" spans="1:107" ht="15.75">
      <c r="A74" s="314"/>
      <c r="B74" s="333"/>
      <c r="C74" s="312"/>
      <c r="D74" s="334"/>
      <c r="E74" s="91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40"/>
      <c r="CB74" s="336"/>
      <c r="CC74" s="545"/>
      <c r="CD74" s="545"/>
      <c r="CE74" s="545"/>
      <c r="CF74" s="545"/>
      <c r="CG74" s="545"/>
      <c r="CH74" s="545"/>
      <c r="CI74" s="340"/>
      <c r="CJ74" s="341"/>
      <c r="CK74" s="21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36"/>
      <c r="CZ74" s="545"/>
      <c r="DA74" s="545"/>
      <c r="DB74" s="545"/>
      <c r="DC74" s="369"/>
    </row>
    <row r="75" spans="1:107" ht="15.75">
      <c r="A75" s="314"/>
      <c r="B75" s="333"/>
      <c r="C75" s="312"/>
      <c r="D75" s="334"/>
      <c r="E75" s="33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40"/>
      <c r="CJ75" s="341"/>
      <c r="CK75" s="342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36"/>
      <c r="CZ75" s="545"/>
      <c r="DA75" s="545"/>
      <c r="DB75" s="545"/>
      <c r="DC75" s="369"/>
    </row>
    <row r="76" spans="1:107" ht="15.75">
      <c r="A76" s="314"/>
      <c r="B76" s="333"/>
      <c r="C76" s="312"/>
      <c r="D76" s="334"/>
      <c r="E76" s="33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40"/>
      <c r="CJ76" s="341"/>
      <c r="CK76" s="21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36"/>
      <c r="CZ76" s="545"/>
      <c r="DA76" s="545"/>
      <c r="DB76" s="545"/>
      <c r="DC76" s="369"/>
    </row>
    <row r="77" spans="1:107" ht="15.75">
      <c r="A77" s="314"/>
      <c r="B77" s="333"/>
      <c r="C77" s="312"/>
      <c r="D77" s="334"/>
      <c r="E77" s="33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40"/>
      <c r="CJ77" s="341"/>
      <c r="CK77" s="342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36"/>
      <c r="CZ77" s="545"/>
      <c r="DA77" s="545"/>
      <c r="DB77" s="545"/>
      <c r="DC77" s="369"/>
    </row>
    <row r="78" spans="1:107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40"/>
      <c r="CJ78" s="341"/>
      <c r="CK78" s="21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36"/>
      <c r="CZ78" s="545"/>
      <c r="DA78" s="545"/>
      <c r="DB78" s="545"/>
      <c r="DC78" s="369"/>
    </row>
    <row r="79" spans="1:107" ht="15.75">
      <c r="A79" s="314"/>
      <c r="B79" s="333"/>
      <c r="C79" s="312"/>
      <c r="D79" s="334"/>
      <c r="E79" s="33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40"/>
      <c r="CJ79" s="341"/>
      <c r="CK79" s="342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36"/>
      <c r="CZ79" s="545"/>
      <c r="DA79" s="545"/>
      <c r="DB79" s="545"/>
      <c r="DC79" s="369"/>
    </row>
    <row r="80" spans="1:107" ht="15.75">
      <c r="A80" s="314"/>
      <c r="B80" s="333"/>
      <c r="C80" s="312"/>
      <c r="D80" s="334"/>
      <c r="E80" s="33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40"/>
      <c r="CJ80" s="341"/>
      <c r="CK80" s="21"/>
      <c r="CL80" s="342"/>
      <c r="CM80" s="342"/>
      <c r="CN80" s="342"/>
      <c r="CO80" s="343"/>
      <c r="CP80" s="545"/>
      <c r="CQ80" s="545"/>
      <c r="CR80" s="545"/>
      <c r="CS80" s="340"/>
      <c r="CT80" s="318"/>
      <c r="CU80" s="88"/>
      <c r="CV80" s="88"/>
      <c r="CW80" s="319"/>
      <c r="CX80" s="344"/>
      <c r="CY80" s="336"/>
      <c r="CZ80" s="545"/>
      <c r="DA80" s="545"/>
      <c r="DB80" s="545"/>
      <c r="DC80" s="369"/>
    </row>
    <row r="81" spans="1:107" ht="15.75">
      <c r="A81" s="314"/>
      <c r="B81" s="333"/>
      <c r="C81" s="312"/>
      <c r="D81" s="334"/>
      <c r="E81" s="335"/>
      <c r="F81" s="38"/>
      <c r="G81" s="13"/>
      <c r="H81" s="13"/>
      <c r="I81" s="47"/>
      <c r="J81" s="47"/>
      <c r="K81" s="47"/>
      <c r="L81" s="53"/>
      <c r="M81" s="53"/>
      <c r="N81" s="47"/>
      <c r="O81" s="47"/>
      <c r="P81" s="47"/>
      <c r="Q81" s="47"/>
      <c r="R81" s="47"/>
      <c r="S81" s="47"/>
      <c r="T81" s="47"/>
      <c r="U81" s="38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47"/>
      <c r="AG81" s="38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47"/>
      <c r="AT81" s="38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47"/>
      <c r="BG81" s="38"/>
      <c r="BH81" s="13"/>
      <c r="BI81" s="13"/>
      <c r="BJ81" s="13"/>
      <c r="BK81" s="39"/>
      <c r="BL81" s="38"/>
      <c r="BM81" s="16"/>
      <c r="BN81" s="16"/>
      <c r="BO81" s="13"/>
      <c r="BP81" s="13"/>
      <c r="BQ81" s="13"/>
      <c r="BR81" s="13"/>
      <c r="BS81" s="13"/>
      <c r="BT81" s="39"/>
      <c r="BU81" s="38"/>
      <c r="BV81" s="13"/>
      <c r="BW81" s="13"/>
      <c r="BX81" s="13"/>
      <c r="BY81" s="13"/>
      <c r="BZ81" s="13"/>
      <c r="CA81" s="39"/>
      <c r="CB81" s="38"/>
      <c r="CC81" s="13"/>
      <c r="CD81" s="13"/>
      <c r="CE81" s="13"/>
      <c r="CF81" s="13"/>
      <c r="CG81" s="13"/>
      <c r="CH81" s="13"/>
      <c r="CI81" s="39"/>
      <c r="CJ81" s="101"/>
      <c r="CK81" s="342"/>
      <c r="CL81" s="21"/>
      <c r="CM81" s="21"/>
      <c r="CN81" s="21"/>
      <c r="CO81" s="343"/>
      <c r="CP81" s="545"/>
      <c r="CQ81" s="545"/>
      <c r="CR81" s="545"/>
      <c r="CS81" s="340"/>
      <c r="CT81" s="318"/>
      <c r="CU81" s="88"/>
      <c r="CV81" s="88"/>
      <c r="CW81" s="319"/>
      <c r="CX81" s="344"/>
      <c r="CY81" s="38"/>
      <c r="CZ81" s="13"/>
      <c r="DA81" s="13"/>
      <c r="DB81" s="13"/>
      <c r="DC81" s="371"/>
    </row>
    <row r="82" spans="1:107" ht="15.75">
      <c r="A82" s="314"/>
      <c r="B82" s="333"/>
      <c r="C82" s="312"/>
      <c r="D82" s="334"/>
      <c r="E82" s="335"/>
      <c r="F82" s="38"/>
      <c r="G82" s="13"/>
      <c r="H82" s="13"/>
      <c r="I82" s="47"/>
      <c r="J82" s="47"/>
      <c r="K82" s="47"/>
      <c r="L82" s="53"/>
      <c r="M82" s="53"/>
      <c r="N82" s="47"/>
      <c r="O82" s="47"/>
      <c r="P82" s="47"/>
      <c r="Q82" s="47"/>
      <c r="R82" s="47"/>
      <c r="S82" s="47"/>
      <c r="T82" s="47"/>
      <c r="U82" s="38"/>
      <c r="V82" s="13"/>
      <c r="W82" s="13"/>
      <c r="X82" s="47"/>
      <c r="Y82" s="47"/>
      <c r="Z82" s="47"/>
      <c r="AA82" s="47"/>
      <c r="AB82" s="47"/>
      <c r="AC82" s="47"/>
      <c r="AD82" s="47"/>
      <c r="AE82" s="47"/>
      <c r="AF82" s="47"/>
      <c r="AG82" s="38"/>
      <c r="AH82" s="13"/>
      <c r="AI82" s="13"/>
      <c r="AJ82" s="13"/>
      <c r="AK82" s="47"/>
      <c r="AL82" s="47"/>
      <c r="AM82" s="47"/>
      <c r="AN82" s="47"/>
      <c r="AO82" s="47"/>
      <c r="AP82" s="47"/>
      <c r="AQ82" s="47"/>
      <c r="AR82" s="47"/>
      <c r="AS82" s="47"/>
      <c r="AT82" s="38"/>
      <c r="AU82" s="13"/>
      <c r="AV82" s="13"/>
      <c r="AW82" s="13"/>
      <c r="AX82" s="47"/>
      <c r="AY82" s="47"/>
      <c r="AZ82" s="47"/>
      <c r="BA82" s="47"/>
      <c r="BB82" s="47"/>
      <c r="BC82" s="47"/>
      <c r="BD82" s="47"/>
      <c r="BE82" s="47"/>
      <c r="BF82" s="47"/>
      <c r="BG82" s="38"/>
      <c r="BH82" s="13"/>
      <c r="BI82" s="13"/>
      <c r="BJ82" s="13"/>
      <c r="BK82" s="39"/>
      <c r="BL82" s="38"/>
      <c r="BM82" s="16"/>
      <c r="BN82" s="16"/>
      <c r="BO82" s="13"/>
      <c r="BP82" s="13"/>
      <c r="BQ82" s="13"/>
      <c r="BR82" s="13"/>
      <c r="BS82" s="13"/>
      <c r="BT82" s="39"/>
      <c r="BU82" s="38"/>
      <c r="BV82" s="13"/>
      <c r="BW82" s="13"/>
      <c r="BX82" s="13"/>
      <c r="BY82" s="13"/>
      <c r="BZ82" s="13"/>
      <c r="CA82" s="39"/>
      <c r="CB82" s="38"/>
      <c r="CC82" s="13"/>
      <c r="CD82" s="13"/>
      <c r="CE82" s="13"/>
      <c r="CF82" s="13"/>
      <c r="CG82" s="13"/>
      <c r="CH82" s="13"/>
      <c r="CI82" s="39"/>
      <c r="CJ82" s="101"/>
      <c r="CK82" s="342"/>
      <c r="CL82" s="21"/>
      <c r="CM82" s="21"/>
      <c r="CN82" s="21"/>
      <c r="CO82" s="343"/>
      <c r="CP82" s="545"/>
      <c r="CQ82" s="545"/>
      <c r="CR82" s="545"/>
      <c r="CS82" s="340"/>
      <c r="CT82" s="318"/>
      <c r="CU82" s="88"/>
      <c r="CV82" s="88"/>
      <c r="CW82" s="319"/>
      <c r="CX82" s="344"/>
      <c r="CY82" s="38"/>
      <c r="CZ82" s="13"/>
      <c r="DA82" s="13"/>
      <c r="DB82" s="13"/>
      <c r="DC82" s="371"/>
    </row>
    <row r="83" spans="1:107" ht="15.75">
      <c r="A83" s="314"/>
      <c r="B83" s="333"/>
      <c r="C83" s="312"/>
      <c r="D83" s="334"/>
      <c r="E83" s="33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13"/>
      <c r="BK83" s="39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40"/>
      <c r="CJ83" s="341"/>
      <c r="CK83" s="342"/>
      <c r="CL83" s="342"/>
      <c r="CM83" s="342"/>
      <c r="CN83" s="342"/>
      <c r="CO83" s="343"/>
      <c r="CP83" s="545"/>
      <c r="CQ83" s="545"/>
      <c r="CR83" s="545"/>
      <c r="CS83" s="340"/>
      <c r="CT83" s="318"/>
      <c r="CU83" s="88"/>
      <c r="CV83" s="88"/>
      <c r="CW83" s="319"/>
      <c r="CX83" s="344"/>
      <c r="CY83" s="336"/>
      <c r="CZ83" s="545"/>
      <c r="DA83" s="545"/>
      <c r="DB83" s="545"/>
      <c r="DC83" s="369"/>
    </row>
    <row r="84" spans="1:107" ht="15.75">
      <c r="A84" s="314"/>
      <c r="B84" s="333"/>
      <c r="C84" s="312"/>
      <c r="D84" s="334"/>
      <c r="E84" s="33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13"/>
      <c r="BK84" s="39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40"/>
      <c r="CJ84" s="341"/>
      <c r="CK84" s="342"/>
      <c r="CL84" s="342"/>
      <c r="CM84" s="342"/>
      <c r="CN84" s="342"/>
      <c r="CO84" s="343"/>
      <c r="CP84" s="545"/>
      <c r="CQ84" s="545"/>
      <c r="CR84" s="545"/>
      <c r="CS84" s="340"/>
      <c r="CT84" s="318"/>
      <c r="CU84" s="88"/>
      <c r="CV84" s="88"/>
      <c r="CW84" s="319"/>
      <c r="CX84" s="344"/>
      <c r="CY84" s="336"/>
      <c r="CZ84" s="545"/>
      <c r="DA84" s="545"/>
      <c r="DB84" s="545"/>
      <c r="DC84" s="369"/>
    </row>
    <row r="85" spans="1:107" ht="15.75">
      <c r="A85" s="314"/>
      <c r="B85" s="333"/>
      <c r="C85" s="312"/>
      <c r="D85" s="334"/>
      <c r="E85" s="33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9"/>
      <c r="BL85" s="38"/>
      <c r="BM85" s="16"/>
      <c r="BN85" s="16"/>
      <c r="BO85" s="13"/>
      <c r="BP85" s="13"/>
      <c r="BQ85" s="13"/>
      <c r="BR85" s="13"/>
      <c r="BS85" s="13"/>
      <c r="BT85" s="39"/>
      <c r="BU85" s="38"/>
      <c r="BV85" s="13"/>
      <c r="BW85" s="13"/>
      <c r="BX85" s="13"/>
      <c r="BY85" s="13"/>
      <c r="BZ85" s="13"/>
      <c r="CA85" s="39"/>
      <c r="CB85" s="38"/>
      <c r="CC85" s="13"/>
      <c r="CD85" s="13"/>
      <c r="CE85" s="13"/>
      <c r="CF85" s="13"/>
      <c r="CG85" s="13"/>
      <c r="CH85" s="13"/>
      <c r="CI85" s="39"/>
      <c r="CJ85" s="101"/>
      <c r="CK85" s="342"/>
      <c r="CL85" s="21"/>
      <c r="CM85" s="21"/>
      <c r="CN85" s="21"/>
      <c r="CO85" s="343"/>
      <c r="CP85" s="545"/>
      <c r="CQ85" s="545"/>
      <c r="CR85" s="545"/>
      <c r="CS85" s="340"/>
      <c r="CT85" s="318"/>
      <c r="CU85" s="88"/>
      <c r="CV85" s="88"/>
      <c r="CW85" s="319"/>
      <c r="CX85" s="344"/>
      <c r="CY85" s="38"/>
      <c r="CZ85" s="13"/>
      <c r="DA85" s="13"/>
      <c r="DB85" s="13"/>
      <c r="DC85" s="371"/>
    </row>
    <row r="86" spans="1:107" ht="15.75">
      <c r="A86" s="314"/>
      <c r="B86" s="333"/>
      <c r="C86" s="312"/>
      <c r="D86" s="334"/>
      <c r="E86" s="33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9"/>
      <c r="BL86" s="38"/>
      <c r="BM86" s="16"/>
      <c r="BN86" s="16"/>
      <c r="BO86" s="13"/>
      <c r="BP86" s="13"/>
      <c r="BQ86" s="13"/>
      <c r="BR86" s="13"/>
      <c r="BS86" s="13"/>
      <c r="BT86" s="39"/>
      <c r="BU86" s="38"/>
      <c r="BV86" s="13"/>
      <c r="BW86" s="13"/>
      <c r="BX86" s="13"/>
      <c r="BY86" s="13"/>
      <c r="BZ86" s="13"/>
      <c r="CA86" s="39"/>
      <c r="CB86" s="38"/>
      <c r="CC86" s="13"/>
      <c r="CD86" s="13"/>
      <c r="CE86" s="13"/>
      <c r="CF86" s="13"/>
      <c r="CG86" s="13"/>
      <c r="CH86" s="13"/>
      <c r="CI86" s="39"/>
      <c r="CJ86" s="101"/>
      <c r="CK86" s="21"/>
      <c r="CL86" s="21"/>
      <c r="CM86" s="21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44"/>
      <c r="CY86" s="38"/>
      <c r="CZ86" s="13"/>
      <c r="DA86" s="13"/>
      <c r="DB86" s="13"/>
      <c r="DC86" s="371"/>
    </row>
    <row r="87" spans="1:107" ht="15.75">
      <c r="A87" s="314"/>
      <c r="B87" s="333"/>
      <c r="C87" s="312"/>
      <c r="D87" s="334"/>
      <c r="E87" s="33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8"/>
      <c r="BM87" s="16"/>
      <c r="BN87" s="16"/>
      <c r="BO87" s="13"/>
      <c r="BP87" s="13"/>
      <c r="BQ87" s="13"/>
      <c r="BR87" s="13"/>
      <c r="BS87" s="13"/>
      <c r="BT87" s="39"/>
      <c r="BU87" s="38"/>
      <c r="BV87" s="13"/>
      <c r="BW87" s="13"/>
      <c r="BX87" s="13"/>
      <c r="BY87" s="13"/>
      <c r="BZ87" s="13"/>
      <c r="CA87" s="39"/>
      <c r="CB87" s="38"/>
      <c r="CC87" s="13"/>
      <c r="CD87" s="13"/>
      <c r="CE87" s="13"/>
      <c r="CF87" s="13"/>
      <c r="CG87" s="13"/>
      <c r="CH87" s="13"/>
      <c r="CI87" s="39"/>
      <c r="CJ87" s="101"/>
      <c r="CK87" s="21"/>
      <c r="CL87" s="21"/>
      <c r="CM87" s="21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44"/>
      <c r="CY87" s="38"/>
      <c r="CZ87" s="13"/>
      <c r="DA87" s="13"/>
      <c r="DB87" s="13"/>
      <c r="DC87" s="371"/>
    </row>
    <row r="88" spans="1:107" ht="15.75">
      <c r="A88" s="314"/>
      <c r="B88" s="333"/>
      <c r="C88" s="312"/>
      <c r="D88" s="334"/>
      <c r="E88" s="33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13"/>
      <c r="BK88" s="39"/>
      <c r="BL88" s="38"/>
      <c r="BM88" s="16"/>
      <c r="BN88" s="16"/>
      <c r="BO88" s="13"/>
      <c r="BP88" s="13"/>
      <c r="BQ88" s="13"/>
      <c r="BR88" s="13"/>
      <c r="BS88" s="13"/>
      <c r="BT88" s="39"/>
      <c r="BU88" s="38"/>
      <c r="BV88" s="13"/>
      <c r="BW88" s="13"/>
      <c r="BX88" s="13"/>
      <c r="BY88" s="13"/>
      <c r="BZ88" s="13"/>
      <c r="CA88" s="39"/>
      <c r="CB88" s="38"/>
      <c r="CC88" s="13"/>
      <c r="CD88" s="13"/>
      <c r="CE88" s="13"/>
      <c r="CF88" s="13"/>
      <c r="CG88" s="13"/>
      <c r="CH88" s="13"/>
      <c r="CI88" s="39"/>
      <c r="CJ88" s="101"/>
      <c r="CK88" s="342"/>
      <c r="CL88" s="21"/>
      <c r="CM88" s="21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44"/>
      <c r="CY88" s="38"/>
      <c r="CZ88" s="13"/>
      <c r="DA88" s="13"/>
      <c r="DB88" s="13"/>
      <c r="DC88" s="371"/>
    </row>
    <row r="89" spans="1:107" ht="16.5" thickBot="1">
      <c r="A89" s="274"/>
      <c r="B89" s="64"/>
      <c r="C89" s="65"/>
      <c r="D89" s="373"/>
      <c r="E89" s="386"/>
      <c r="F89" s="277"/>
      <c r="G89" s="41"/>
      <c r="H89" s="41"/>
      <c r="I89" s="48"/>
      <c r="J89" s="48"/>
      <c r="K89" s="48"/>
      <c r="L89" s="54"/>
      <c r="M89" s="54"/>
      <c r="N89" s="48"/>
      <c r="O89" s="48"/>
      <c r="P89" s="48"/>
      <c r="Q89" s="48"/>
      <c r="R89" s="48"/>
      <c r="S89" s="48"/>
      <c r="T89" s="48"/>
      <c r="U89" s="277"/>
      <c r="V89" s="41"/>
      <c r="W89" s="41"/>
      <c r="X89" s="48"/>
      <c r="Y89" s="48"/>
      <c r="Z89" s="48"/>
      <c r="AA89" s="48"/>
      <c r="AB89" s="48"/>
      <c r="AC89" s="48"/>
      <c r="AD89" s="48"/>
      <c r="AE89" s="48"/>
      <c r="AF89" s="48"/>
      <c r="AG89" s="277"/>
      <c r="AH89" s="41"/>
      <c r="AI89" s="41"/>
      <c r="AJ89" s="41"/>
      <c r="AK89" s="48"/>
      <c r="AL89" s="48"/>
      <c r="AM89" s="48"/>
      <c r="AN89" s="48"/>
      <c r="AO89" s="48"/>
      <c r="AP89" s="48"/>
      <c r="AQ89" s="48"/>
      <c r="AR89" s="48"/>
      <c r="AS89" s="48"/>
      <c r="AT89" s="277"/>
      <c r="AU89" s="41"/>
      <c r="AV89" s="41"/>
      <c r="AW89" s="41"/>
      <c r="AX89" s="48"/>
      <c r="AY89" s="48"/>
      <c r="AZ89" s="48"/>
      <c r="BA89" s="48"/>
      <c r="BB89" s="48"/>
      <c r="BC89" s="48"/>
      <c r="BD89" s="48"/>
      <c r="BE89" s="48"/>
      <c r="BF89" s="48"/>
      <c r="BG89" s="277"/>
      <c r="BH89" s="41"/>
      <c r="BI89" s="41"/>
      <c r="BJ89" s="41"/>
      <c r="BK89" s="281"/>
      <c r="BL89" s="277"/>
      <c r="BM89" s="68"/>
      <c r="BN89" s="68"/>
      <c r="BO89" s="41"/>
      <c r="BP89" s="41"/>
      <c r="BQ89" s="41"/>
      <c r="BR89" s="41"/>
      <c r="BS89" s="41"/>
      <c r="BT89" s="281"/>
      <c r="BU89" s="277"/>
      <c r="BV89" s="41"/>
      <c r="BW89" s="41"/>
      <c r="BX89" s="41"/>
      <c r="BY89" s="41"/>
      <c r="BZ89" s="41"/>
      <c r="CA89" s="281"/>
      <c r="CB89" s="277"/>
      <c r="CC89" s="41"/>
      <c r="CD89" s="41"/>
      <c r="CE89" s="41"/>
      <c r="CF89" s="41"/>
      <c r="CG89" s="41"/>
      <c r="CH89" s="41"/>
      <c r="CI89" s="281"/>
      <c r="CJ89" s="642"/>
      <c r="CK89" s="75"/>
      <c r="CL89" s="75"/>
      <c r="CM89" s="75"/>
      <c r="CN89" s="75"/>
      <c r="CO89" s="290"/>
      <c r="CP89" s="41"/>
      <c r="CQ89" s="41"/>
      <c r="CR89" s="41"/>
      <c r="CS89" s="285"/>
      <c r="CT89" s="286"/>
      <c r="CU89" s="85"/>
      <c r="CV89" s="85"/>
      <c r="CW89" s="288"/>
      <c r="CX89" s="641"/>
      <c r="CY89" s="277"/>
      <c r="CZ89" s="41"/>
      <c r="DA89" s="41"/>
      <c r="DB89" s="41"/>
      <c r="DC89" s="634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>
    <tabColor rgb="FFFFFF00"/>
    <pageSetUpPr fitToPage="1"/>
  </sheetPr>
  <dimension ref="A1:DC1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0.85546875" style="2" bestFit="1" customWidth="1"/>
    <col min="2" max="2" width="5.42578125" style="3" bestFit="1" customWidth="1"/>
    <col min="3" max="3" width="7.85546875" style="3" bestFit="1" customWidth="1"/>
    <col min="4" max="4" width="17.85546875" style="106" customWidth="1"/>
    <col min="5" max="5" width="32.85546875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2.42578125" style="2" bestFit="1" customWidth="1"/>
    <col min="16" max="16" width="11.5703125" style="2" bestFit="1" customWidth="1"/>
    <col min="17" max="17" width="5.42578125" style="2" bestFit="1" customWidth="1"/>
    <col min="18" max="18" width="12.42578125" style="2" bestFit="1" customWidth="1"/>
    <col min="19" max="19" width="12.8554687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" style="56" bestFit="1" customWidth="1"/>
    <col min="29" max="29" width="5.42578125" style="56" bestFit="1" customWidth="1"/>
    <col min="30" max="31" width="12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2.42578125" style="56" bestFit="1" customWidth="1"/>
    <col min="41" max="41" width="11.5703125" style="56" bestFit="1" customWidth="1"/>
    <col min="42" max="42" width="5.42578125" style="56" bestFit="1" customWidth="1"/>
    <col min="43" max="44" width="12.8554687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.140625" style="56" bestFit="1" customWidth="1"/>
    <col min="55" max="55" width="5.42578125" style="56" bestFit="1" customWidth="1"/>
    <col min="56" max="57" width="12.8554687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9.28515625" style="389" bestFit="1" customWidth="1"/>
    <col min="80" max="80" width="6.28515625" bestFit="1" customWidth="1"/>
    <col min="81" max="86" width="5.7109375" style="2" customWidth="1"/>
    <col min="87" max="87" width="9.28515625" style="389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7" width="8.5703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103"/>
      <c r="E2" s="107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368"/>
      <c r="CJ2" s="94"/>
      <c r="CK2" s="69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31"/>
      <c r="CZ2" s="546"/>
      <c r="DA2" s="546"/>
      <c r="DB2" s="546"/>
      <c r="DC2" s="328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341"/>
      <c r="CK3" s="270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3"/>
      <c r="CZ3" s="545"/>
      <c r="DA3" s="545"/>
      <c r="DB3" s="545"/>
      <c r="DC3" s="340"/>
    </row>
    <row r="4" spans="1:107" ht="15.75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341"/>
      <c r="CK4" s="270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3"/>
      <c r="CZ4" s="545"/>
      <c r="DA4" s="545"/>
      <c r="DB4" s="545"/>
      <c r="DC4" s="340"/>
    </row>
    <row r="5" spans="1:107" ht="15.75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341"/>
      <c r="CK5" s="270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3"/>
      <c r="CZ5" s="545"/>
      <c r="DA5" s="545"/>
      <c r="DB5" s="545"/>
      <c r="DC5" s="340"/>
    </row>
    <row r="6" spans="1:107" ht="15.75">
      <c r="A6" s="61"/>
      <c r="B6" s="12"/>
      <c r="C6" s="20"/>
      <c r="D6" s="104"/>
      <c r="E6" s="108"/>
      <c r="F6" s="30"/>
      <c r="G6" s="10"/>
      <c r="H6" s="1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0"/>
      <c r="BM6" s="10"/>
      <c r="BN6" s="10"/>
      <c r="BO6" s="10"/>
      <c r="BP6" s="10"/>
      <c r="BQ6" s="10"/>
      <c r="BR6" s="10"/>
      <c r="BS6" s="10"/>
      <c r="BT6" s="31"/>
      <c r="BU6" s="30"/>
      <c r="BV6" s="10"/>
      <c r="BW6" s="10"/>
      <c r="BX6" s="10"/>
      <c r="BY6" s="10"/>
      <c r="BZ6" s="10"/>
      <c r="CA6" s="369"/>
      <c r="CB6" s="30"/>
      <c r="CC6" s="10"/>
      <c r="CD6" s="10"/>
      <c r="CE6" s="10"/>
      <c r="CF6" s="10"/>
      <c r="CG6" s="10"/>
      <c r="CH6" s="10"/>
      <c r="CI6" s="369"/>
      <c r="CJ6" s="95"/>
      <c r="CK6" s="13"/>
      <c r="CL6" s="72"/>
      <c r="CM6" s="72"/>
      <c r="CN6" s="72"/>
      <c r="CO6" s="80"/>
      <c r="CP6" s="10"/>
      <c r="CQ6" s="10"/>
      <c r="CR6" s="10"/>
      <c r="CS6" s="31"/>
      <c r="CT6" s="81"/>
      <c r="CU6" s="1"/>
      <c r="CV6" s="1"/>
      <c r="CW6" s="82"/>
      <c r="CX6" s="99"/>
      <c r="CY6" s="343"/>
      <c r="CZ6" s="545"/>
      <c r="DA6" s="545"/>
      <c r="DB6" s="545"/>
      <c r="DC6" s="340"/>
    </row>
    <row r="7" spans="1:107" ht="15.75">
      <c r="A7" s="314"/>
      <c r="B7" s="333"/>
      <c r="C7" s="312"/>
      <c r="D7" s="104"/>
      <c r="E7" s="108"/>
      <c r="F7" s="336"/>
      <c r="G7" s="337"/>
      <c r="H7" s="337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337"/>
      <c r="W7" s="337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337"/>
      <c r="AI7" s="337"/>
      <c r="AJ7" s="337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337"/>
      <c r="AV7" s="337"/>
      <c r="AW7" s="337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337"/>
      <c r="BN7" s="337"/>
      <c r="BO7" s="337"/>
      <c r="BP7" s="337"/>
      <c r="BQ7" s="337"/>
      <c r="BR7" s="337"/>
      <c r="BS7" s="337"/>
      <c r="BT7" s="340"/>
      <c r="BU7" s="336"/>
      <c r="BV7" s="337"/>
      <c r="BW7" s="337"/>
      <c r="BX7" s="337"/>
      <c r="BY7" s="337"/>
      <c r="BZ7" s="337"/>
      <c r="CA7" s="369"/>
      <c r="CB7" s="336"/>
      <c r="CC7" s="337"/>
      <c r="CD7" s="337"/>
      <c r="CE7" s="337"/>
      <c r="CF7" s="337"/>
      <c r="CG7" s="337"/>
      <c r="CH7" s="337"/>
      <c r="CI7" s="369"/>
      <c r="CJ7" s="341"/>
      <c r="CK7" s="13"/>
      <c r="CL7" s="342"/>
      <c r="CM7" s="342"/>
      <c r="CN7" s="342"/>
      <c r="CO7" s="343"/>
      <c r="CP7" s="337"/>
      <c r="CQ7" s="337"/>
      <c r="CR7" s="337"/>
      <c r="CS7" s="340"/>
      <c r="CT7" s="318"/>
      <c r="CU7" s="311"/>
      <c r="CV7" s="311"/>
      <c r="CW7" s="319"/>
      <c r="CX7" s="344"/>
      <c r="CY7" s="343"/>
      <c r="CZ7" s="545"/>
      <c r="DA7" s="545"/>
      <c r="DB7" s="545"/>
      <c r="DC7" s="340"/>
    </row>
    <row r="8" spans="1:107" ht="15.75">
      <c r="A8" s="314"/>
      <c r="B8" s="333"/>
      <c r="C8" s="312"/>
      <c r="D8" s="104"/>
      <c r="E8" s="108"/>
      <c r="F8" s="336"/>
      <c r="G8" s="337"/>
      <c r="H8" s="337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337"/>
      <c r="W8" s="337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337"/>
      <c r="AI8" s="337"/>
      <c r="AJ8" s="337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337"/>
      <c r="AV8" s="337"/>
      <c r="AW8" s="337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337"/>
      <c r="BI8" s="337"/>
      <c r="BJ8" s="337"/>
      <c r="BK8" s="340"/>
      <c r="BL8" s="336"/>
      <c r="BM8" s="337"/>
      <c r="BN8" s="337"/>
      <c r="BO8" s="337"/>
      <c r="BP8" s="337"/>
      <c r="BQ8" s="337"/>
      <c r="BR8" s="337"/>
      <c r="BS8" s="337"/>
      <c r="BT8" s="340"/>
      <c r="BU8" s="336"/>
      <c r="BV8" s="337"/>
      <c r="BW8" s="337"/>
      <c r="BX8" s="337"/>
      <c r="BY8" s="337"/>
      <c r="BZ8" s="337"/>
      <c r="CA8" s="369"/>
      <c r="CB8" s="336"/>
      <c r="CC8" s="337"/>
      <c r="CD8" s="337"/>
      <c r="CE8" s="337"/>
      <c r="CF8" s="337"/>
      <c r="CG8" s="337"/>
      <c r="CH8" s="337"/>
      <c r="CI8" s="369"/>
      <c r="CJ8" s="341"/>
      <c r="CK8" s="270"/>
      <c r="CL8" s="342"/>
      <c r="CM8" s="342"/>
      <c r="CN8" s="342"/>
      <c r="CO8" s="343"/>
      <c r="CP8" s="337"/>
      <c r="CQ8" s="337"/>
      <c r="CR8" s="337"/>
      <c r="CS8" s="340"/>
      <c r="CT8" s="318"/>
      <c r="CU8" s="311"/>
      <c r="CV8" s="311"/>
      <c r="CW8" s="319"/>
      <c r="CX8" s="344"/>
      <c r="CY8" s="343"/>
      <c r="CZ8" s="545"/>
      <c r="DA8" s="545"/>
      <c r="DB8" s="545"/>
      <c r="DC8" s="340"/>
    </row>
    <row r="9" spans="1:107" ht="15.75">
      <c r="A9" s="314"/>
      <c r="B9" s="333"/>
      <c r="C9" s="312"/>
      <c r="D9" s="104"/>
      <c r="E9" s="108"/>
      <c r="F9" s="336"/>
      <c r="G9" s="337"/>
      <c r="H9" s="337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337"/>
      <c r="W9" s="337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337"/>
      <c r="AI9" s="337"/>
      <c r="AJ9" s="337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337"/>
      <c r="AV9" s="337"/>
      <c r="AW9" s="337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337"/>
      <c r="BI9" s="337"/>
      <c r="BJ9" s="337"/>
      <c r="BK9" s="340"/>
      <c r="BL9" s="336"/>
      <c r="BM9" s="337"/>
      <c r="BN9" s="337"/>
      <c r="BO9" s="337"/>
      <c r="BP9" s="337"/>
      <c r="BQ9" s="337"/>
      <c r="BR9" s="337"/>
      <c r="BS9" s="337"/>
      <c r="BT9" s="340"/>
      <c r="BU9" s="336"/>
      <c r="BV9" s="337"/>
      <c r="BW9" s="337"/>
      <c r="BX9" s="337"/>
      <c r="BY9" s="337"/>
      <c r="BZ9" s="337"/>
      <c r="CA9" s="369"/>
      <c r="CB9" s="336"/>
      <c r="CC9" s="337"/>
      <c r="CD9" s="337"/>
      <c r="CE9" s="337"/>
      <c r="CF9" s="337"/>
      <c r="CG9" s="337"/>
      <c r="CH9" s="337"/>
      <c r="CI9" s="369"/>
      <c r="CJ9" s="341"/>
      <c r="CK9" s="270"/>
      <c r="CL9" s="342"/>
      <c r="CM9" s="342"/>
      <c r="CN9" s="342"/>
      <c r="CO9" s="343"/>
      <c r="CP9" s="337"/>
      <c r="CQ9" s="337"/>
      <c r="CR9" s="337"/>
      <c r="CS9" s="340"/>
      <c r="CT9" s="318"/>
      <c r="CU9" s="311"/>
      <c r="CV9" s="311"/>
      <c r="CW9" s="319"/>
      <c r="CX9" s="344"/>
      <c r="CY9" s="343"/>
      <c r="CZ9" s="545"/>
      <c r="DA9" s="545"/>
      <c r="DB9" s="545"/>
      <c r="DC9" s="340"/>
    </row>
    <row r="10" spans="1:107" ht="15.75">
      <c r="A10" s="61"/>
      <c r="B10" s="12"/>
      <c r="C10" s="20"/>
      <c r="D10" s="104"/>
      <c r="E10" s="108"/>
      <c r="F10" s="30"/>
      <c r="G10" s="10"/>
      <c r="H10" s="10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0"/>
      <c r="BM10" s="10"/>
      <c r="BN10" s="10"/>
      <c r="BO10" s="10"/>
      <c r="BP10" s="10"/>
      <c r="BQ10" s="10"/>
      <c r="BR10" s="10"/>
      <c r="BS10" s="10"/>
      <c r="BT10" s="31"/>
      <c r="BU10" s="30"/>
      <c r="BV10" s="10"/>
      <c r="BW10" s="10"/>
      <c r="BX10" s="10"/>
      <c r="BY10" s="10"/>
      <c r="BZ10" s="10"/>
      <c r="CA10" s="369"/>
      <c r="CB10" s="30"/>
      <c r="CC10" s="10"/>
      <c r="CD10" s="10"/>
      <c r="CE10" s="10"/>
      <c r="CF10" s="10"/>
      <c r="CG10" s="10"/>
      <c r="CH10" s="10"/>
      <c r="CI10" s="369"/>
      <c r="CJ10" s="95"/>
      <c r="CK10" s="13"/>
      <c r="CL10" s="72"/>
      <c r="CM10" s="72"/>
      <c r="CN10" s="72"/>
      <c r="CO10" s="80"/>
      <c r="CP10" s="10"/>
      <c r="CQ10" s="10"/>
      <c r="CR10" s="10"/>
      <c r="CS10" s="340"/>
      <c r="CT10" s="81"/>
      <c r="CU10" s="1"/>
      <c r="CV10" s="1"/>
      <c r="CW10" s="82"/>
      <c r="CX10" s="99"/>
      <c r="CY10" s="343"/>
      <c r="CZ10" s="545"/>
      <c r="DA10" s="545"/>
      <c r="DB10" s="545"/>
      <c r="DC10" s="340"/>
    </row>
    <row r="11" spans="1:107" ht="15.75">
      <c r="A11" s="61"/>
      <c r="B11" s="12"/>
      <c r="C11" s="20"/>
      <c r="D11" s="104"/>
      <c r="E11" s="108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0"/>
      <c r="BK11" s="31"/>
      <c r="BL11" s="30"/>
      <c r="BM11" s="10"/>
      <c r="BN11" s="10"/>
      <c r="BO11" s="10"/>
      <c r="BP11" s="10"/>
      <c r="BQ11" s="10"/>
      <c r="BR11" s="10"/>
      <c r="BS11" s="10"/>
      <c r="BT11" s="31"/>
      <c r="BU11" s="30"/>
      <c r="BV11" s="10"/>
      <c r="BW11" s="10"/>
      <c r="BX11" s="10"/>
      <c r="BY11" s="10"/>
      <c r="BZ11" s="10"/>
      <c r="CA11" s="369"/>
      <c r="CB11" s="30"/>
      <c r="CC11" s="10"/>
      <c r="CD11" s="10"/>
      <c r="CE11" s="10"/>
      <c r="CF11" s="10"/>
      <c r="CG11" s="10"/>
      <c r="CH11" s="10"/>
      <c r="CI11" s="369"/>
      <c r="CJ11" s="95"/>
      <c r="CK11" s="11"/>
      <c r="CL11" s="72"/>
      <c r="CM11" s="72"/>
      <c r="CN11" s="72"/>
      <c r="CO11" s="80"/>
      <c r="CP11" s="10"/>
      <c r="CQ11" s="10"/>
      <c r="CR11" s="10"/>
      <c r="CS11" s="31"/>
      <c r="CT11" s="81"/>
      <c r="CU11" s="1"/>
      <c r="CV11" s="1"/>
      <c r="CW11" s="82"/>
      <c r="CX11" s="99"/>
      <c r="CY11" s="343"/>
      <c r="CZ11" s="545"/>
      <c r="DA11" s="545"/>
      <c r="DB11" s="545"/>
      <c r="DC11" s="340"/>
    </row>
    <row r="12" spans="1:107" ht="15.75">
      <c r="A12" s="61"/>
      <c r="B12" s="12"/>
      <c r="C12" s="20"/>
      <c r="D12" s="104"/>
      <c r="E12" s="108"/>
      <c r="F12" s="30"/>
      <c r="G12" s="10"/>
      <c r="H12" s="1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10"/>
      <c r="W12" s="1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10"/>
      <c r="AI12" s="10"/>
      <c r="AJ12" s="1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10"/>
      <c r="AV12" s="10"/>
      <c r="AW12" s="1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10"/>
      <c r="BI12" s="10"/>
      <c r="BJ12" s="10"/>
      <c r="BK12" s="31"/>
      <c r="BL12" s="30"/>
      <c r="BM12" s="10"/>
      <c r="BN12" s="10"/>
      <c r="BO12" s="10"/>
      <c r="BP12" s="10"/>
      <c r="BQ12" s="10"/>
      <c r="BR12" s="10"/>
      <c r="BS12" s="10"/>
      <c r="BT12" s="31"/>
      <c r="BU12" s="30"/>
      <c r="BV12" s="10"/>
      <c r="BW12" s="10"/>
      <c r="BX12" s="10"/>
      <c r="BY12" s="10"/>
      <c r="BZ12" s="10"/>
      <c r="CA12" s="369"/>
      <c r="CB12" s="30"/>
      <c r="CC12" s="10"/>
      <c r="CD12" s="10"/>
      <c r="CE12" s="10"/>
      <c r="CF12" s="10"/>
      <c r="CG12" s="10"/>
      <c r="CH12" s="10"/>
      <c r="CI12" s="369"/>
      <c r="CJ12" s="95"/>
      <c r="CK12" s="13"/>
      <c r="CL12" s="72"/>
      <c r="CM12" s="72"/>
      <c r="CN12" s="72"/>
      <c r="CO12" s="80"/>
      <c r="CP12" s="10"/>
      <c r="CQ12" s="10"/>
      <c r="CR12" s="10"/>
      <c r="CS12" s="31"/>
      <c r="CT12" s="81"/>
      <c r="CU12" s="1"/>
      <c r="CV12" s="1"/>
      <c r="CW12" s="82"/>
      <c r="CX12" s="99"/>
      <c r="CY12" s="343"/>
      <c r="CZ12" s="545"/>
      <c r="DA12" s="545"/>
      <c r="DB12" s="545"/>
      <c r="DC12" s="340"/>
    </row>
    <row r="13" spans="1:107" ht="15.75">
      <c r="A13" s="61"/>
      <c r="B13" s="12"/>
      <c r="C13" s="20"/>
      <c r="D13" s="104"/>
      <c r="E13" s="108"/>
      <c r="F13" s="30"/>
      <c r="G13" s="10"/>
      <c r="H13" s="10"/>
      <c r="I13" s="44"/>
      <c r="J13" s="44"/>
      <c r="K13" s="44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0"/>
      <c r="BM13" s="10"/>
      <c r="BN13" s="10"/>
      <c r="BO13" s="10"/>
      <c r="BP13" s="10"/>
      <c r="BQ13" s="10"/>
      <c r="BR13" s="10"/>
      <c r="BS13" s="10"/>
      <c r="BT13" s="31"/>
      <c r="BU13" s="30"/>
      <c r="BV13" s="10"/>
      <c r="BW13" s="10"/>
      <c r="BX13" s="10"/>
      <c r="BY13" s="10"/>
      <c r="BZ13" s="10"/>
      <c r="CA13" s="369"/>
      <c r="CB13" s="30"/>
      <c r="CC13" s="10"/>
      <c r="CD13" s="10"/>
      <c r="CE13" s="10"/>
      <c r="CF13" s="10"/>
      <c r="CG13" s="10"/>
      <c r="CH13" s="10"/>
      <c r="CI13" s="369"/>
      <c r="CJ13" s="95"/>
      <c r="CK13" s="11"/>
      <c r="CL13" s="72"/>
      <c r="CM13" s="72"/>
      <c r="CN13" s="72"/>
      <c r="CO13" s="80"/>
      <c r="CP13" s="10"/>
      <c r="CQ13" s="10"/>
      <c r="CR13" s="10"/>
      <c r="CS13" s="31"/>
      <c r="CT13" s="81"/>
      <c r="CU13" s="1"/>
      <c r="CV13" s="1"/>
      <c r="CW13" s="82"/>
      <c r="CX13" s="99"/>
      <c r="CY13" s="343"/>
      <c r="CZ13" s="545"/>
      <c r="DA13" s="545"/>
      <c r="DB13" s="545"/>
      <c r="DC13" s="340"/>
    </row>
    <row r="14" spans="1:107" ht="15.75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341"/>
      <c r="CK14" s="13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3"/>
      <c r="CZ14" s="545"/>
      <c r="DA14" s="545"/>
      <c r="DB14" s="545"/>
      <c r="DC14" s="340"/>
    </row>
    <row r="15" spans="1:107" ht="15.75">
      <c r="A15" s="61"/>
      <c r="B15" s="12"/>
      <c r="C15" s="20"/>
      <c r="D15" s="104"/>
      <c r="E15" s="108"/>
      <c r="F15" s="30"/>
      <c r="G15" s="273"/>
      <c r="H15" s="273"/>
      <c r="I15" s="44"/>
      <c r="J15" s="44"/>
      <c r="K15" s="44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273"/>
      <c r="W15" s="273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273"/>
      <c r="AI15" s="273"/>
      <c r="AJ15" s="273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273"/>
      <c r="AV15" s="273"/>
      <c r="AW15" s="273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273"/>
      <c r="BI15" s="273"/>
      <c r="BJ15" s="273"/>
      <c r="BK15" s="31"/>
      <c r="BL15" s="30"/>
      <c r="BM15" s="273"/>
      <c r="BN15" s="273"/>
      <c r="BO15" s="273"/>
      <c r="BP15" s="273"/>
      <c r="BQ15" s="273"/>
      <c r="BR15" s="273"/>
      <c r="BS15" s="273"/>
      <c r="BT15" s="31"/>
      <c r="BU15" s="30"/>
      <c r="BV15" s="273"/>
      <c r="BW15" s="273"/>
      <c r="BX15" s="273"/>
      <c r="BY15" s="273"/>
      <c r="BZ15" s="273"/>
      <c r="CA15" s="369"/>
      <c r="CB15" s="30"/>
      <c r="CC15" s="273"/>
      <c r="CD15" s="273"/>
      <c r="CE15" s="273"/>
      <c r="CF15" s="273"/>
      <c r="CG15" s="273"/>
      <c r="CH15" s="273"/>
      <c r="CI15" s="369"/>
      <c r="CJ15" s="95"/>
      <c r="CK15" s="270"/>
      <c r="CL15" s="72"/>
      <c r="CM15" s="72"/>
      <c r="CN15" s="72"/>
      <c r="CO15" s="80"/>
      <c r="CP15" s="273"/>
      <c r="CQ15" s="273"/>
      <c r="CR15" s="273"/>
      <c r="CS15" s="31"/>
      <c r="CT15" s="81"/>
      <c r="CU15" s="1"/>
      <c r="CV15" s="1"/>
      <c r="CW15" s="82"/>
      <c r="CX15" s="99"/>
      <c r="CY15" s="343"/>
      <c r="CZ15" s="545"/>
      <c r="DA15" s="545"/>
      <c r="DB15" s="545"/>
      <c r="DC15" s="340"/>
    </row>
    <row r="16" spans="1:107" ht="15.75">
      <c r="A16" s="61"/>
      <c r="B16" s="12"/>
      <c r="C16" s="20"/>
      <c r="D16" s="104"/>
      <c r="E16" s="108"/>
      <c r="F16" s="30"/>
      <c r="G16" s="10"/>
      <c r="H16" s="10"/>
      <c r="I16" s="44"/>
      <c r="J16" s="44"/>
      <c r="K16" s="44"/>
      <c r="L16" s="50"/>
      <c r="M16" s="50"/>
      <c r="N16" s="44"/>
      <c r="O16" s="44"/>
      <c r="P16" s="44"/>
      <c r="Q16" s="44"/>
      <c r="R16" s="44"/>
      <c r="S16" s="44"/>
      <c r="T16" s="44"/>
      <c r="U16" s="30"/>
      <c r="V16" s="10"/>
      <c r="W16" s="10"/>
      <c r="X16" s="44"/>
      <c r="Y16" s="44"/>
      <c r="Z16" s="44"/>
      <c r="AA16" s="44"/>
      <c r="AB16" s="44"/>
      <c r="AC16" s="44"/>
      <c r="AD16" s="44"/>
      <c r="AE16" s="44"/>
      <c r="AF16" s="44"/>
      <c r="AG16" s="30"/>
      <c r="AH16" s="10"/>
      <c r="AI16" s="10"/>
      <c r="AJ16" s="10"/>
      <c r="AK16" s="44"/>
      <c r="AL16" s="44"/>
      <c r="AM16" s="44"/>
      <c r="AN16" s="44"/>
      <c r="AO16" s="44"/>
      <c r="AP16" s="44"/>
      <c r="AQ16" s="44"/>
      <c r="AR16" s="44"/>
      <c r="AS16" s="44"/>
      <c r="AT16" s="30"/>
      <c r="AU16" s="10"/>
      <c r="AV16" s="10"/>
      <c r="AW16" s="10"/>
      <c r="AX16" s="44"/>
      <c r="AY16" s="44"/>
      <c r="AZ16" s="44"/>
      <c r="BA16" s="44"/>
      <c r="BB16" s="44"/>
      <c r="BC16" s="44"/>
      <c r="BD16" s="44"/>
      <c r="BE16" s="44"/>
      <c r="BF16" s="44"/>
      <c r="BG16" s="30"/>
      <c r="BH16" s="10"/>
      <c r="BI16" s="10"/>
      <c r="BJ16" s="10"/>
      <c r="BK16" s="31"/>
      <c r="BL16" s="30"/>
      <c r="BM16" s="10"/>
      <c r="BN16" s="10"/>
      <c r="BO16" s="10"/>
      <c r="BP16" s="10"/>
      <c r="BQ16" s="10"/>
      <c r="BR16" s="10"/>
      <c r="BS16" s="10"/>
      <c r="BT16" s="31"/>
      <c r="BU16" s="30"/>
      <c r="BV16" s="10"/>
      <c r="BW16" s="10"/>
      <c r="BX16" s="10"/>
      <c r="BY16" s="10"/>
      <c r="BZ16" s="10"/>
      <c r="CA16" s="369"/>
      <c r="CB16" s="30"/>
      <c r="CC16" s="10"/>
      <c r="CD16" s="10"/>
      <c r="CE16" s="10"/>
      <c r="CF16" s="10"/>
      <c r="CG16" s="10"/>
      <c r="CH16" s="10"/>
      <c r="CI16" s="369"/>
      <c r="CJ16" s="95"/>
      <c r="CK16" s="13"/>
      <c r="CL16" s="72"/>
      <c r="CM16" s="72"/>
      <c r="CN16" s="72"/>
      <c r="CO16" s="80"/>
      <c r="CP16" s="10"/>
      <c r="CQ16" s="10"/>
      <c r="CR16" s="10"/>
      <c r="CS16" s="31"/>
      <c r="CT16" s="81"/>
      <c r="CU16" s="1"/>
      <c r="CV16" s="1"/>
      <c r="CW16" s="82"/>
      <c r="CX16" s="99"/>
      <c r="CY16" s="343"/>
      <c r="CZ16" s="545"/>
      <c r="DA16" s="545"/>
      <c r="DB16" s="545"/>
      <c r="DC16" s="340"/>
    </row>
    <row r="17" spans="1:107" ht="15.75">
      <c r="A17" s="61"/>
      <c r="B17" s="12"/>
      <c r="C17" s="20"/>
      <c r="D17" s="104"/>
      <c r="E17" s="108"/>
      <c r="F17" s="30"/>
      <c r="G17" s="10"/>
      <c r="H17" s="1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10"/>
      <c r="W17" s="1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10"/>
      <c r="AI17" s="10"/>
      <c r="AJ17" s="1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10"/>
      <c r="AV17" s="10"/>
      <c r="AW17" s="1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10"/>
      <c r="BI17" s="10"/>
      <c r="BJ17" s="10"/>
      <c r="BK17" s="31"/>
      <c r="BL17" s="30"/>
      <c r="BM17" s="10"/>
      <c r="BN17" s="10"/>
      <c r="BO17" s="10"/>
      <c r="BP17" s="10"/>
      <c r="BQ17" s="10"/>
      <c r="BR17" s="10"/>
      <c r="BS17" s="10"/>
      <c r="BT17" s="31"/>
      <c r="BU17" s="30"/>
      <c r="BV17" s="10"/>
      <c r="BW17" s="10"/>
      <c r="BX17" s="10"/>
      <c r="BY17" s="10"/>
      <c r="BZ17" s="10"/>
      <c r="CA17" s="369"/>
      <c r="CB17" s="30"/>
      <c r="CC17" s="10"/>
      <c r="CD17" s="10"/>
      <c r="CE17" s="10"/>
      <c r="CF17" s="10"/>
      <c r="CG17" s="10"/>
      <c r="CH17" s="10"/>
      <c r="CI17" s="369"/>
      <c r="CJ17" s="95"/>
      <c r="CK17" s="11"/>
      <c r="CL17" s="72"/>
      <c r="CM17" s="72"/>
      <c r="CN17" s="72"/>
      <c r="CO17" s="80"/>
      <c r="CP17" s="10"/>
      <c r="CQ17" s="10"/>
      <c r="CR17" s="10"/>
      <c r="CS17" s="31"/>
      <c r="CT17" s="81"/>
      <c r="CU17" s="1"/>
      <c r="CV17" s="1"/>
      <c r="CW17" s="82"/>
      <c r="CX17" s="99"/>
      <c r="CY17" s="343"/>
      <c r="CZ17" s="545"/>
      <c r="DA17" s="545"/>
      <c r="DB17" s="545"/>
      <c r="DC17" s="340"/>
    </row>
    <row r="18" spans="1:107" ht="15.75">
      <c r="A18" s="61"/>
      <c r="B18" s="12"/>
      <c r="C18" s="20"/>
      <c r="D18" s="104"/>
      <c r="E18" s="108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0"/>
      <c r="BK18" s="31"/>
      <c r="BL18" s="30"/>
      <c r="BM18" s="10"/>
      <c r="BN18" s="10"/>
      <c r="BO18" s="10"/>
      <c r="BP18" s="10"/>
      <c r="BQ18" s="10"/>
      <c r="BR18" s="10"/>
      <c r="BS18" s="10"/>
      <c r="BT18" s="31"/>
      <c r="BU18" s="30"/>
      <c r="BV18" s="10"/>
      <c r="BW18" s="10"/>
      <c r="BX18" s="10"/>
      <c r="BY18" s="10"/>
      <c r="BZ18" s="10"/>
      <c r="CA18" s="369"/>
      <c r="CB18" s="30"/>
      <c r="CC18" s="10"/>
      <c r="CD18" s="10"/>
      <c r="CE18" s="10"/>
      <c r="CF18" s="10"/>
      <c r="CG18" s="10"/>
      <c r="CH18" s="10"/>
      <c r="CI18" s="369"/>
      <c r="CJ18" s="95"/>
      <c r="CK18" s="270"/>
      <c r="CL18" s="72"/>
      <c r="CM18" s="72"/>
      <c r="CN18" s="72"/>
      <c r="CO18" s="80"/>
      <c r="CP18" s="10"/>
      <c r="CQ18" s="10"/>
      <c r="CR18" s="10"/>
      <c r="CS18" s="31"/>
      <c r="CT18" s="81"/>
      <c r="CU18" s="1"/>
      <c r="CV18" s="1"/>
      <c r="CW18" s="82"/>
      <c r="CX18" s="99"/>
      <c r="CY18" s="343"/>
      <c r="CZ18" s="545"/>
      <c r="DA18" s="545"/>
      <c r="DB18" s="545"/>
      <c r="DC18" s="340"/>
    </row>
    <row r="19" spans="1:107" ht="15.75">
      <c r="A19" s="61"/>
      <c r="B19" s="12"/>
      <c r="C19" s="20"/>
      <c r="D19" s="104"/>
      <c r="E19" s="108"/>
      <c r="F19" s="30"/>
      <c r="G19" s="10"/>
      <c r="H19" s="1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10"/>
      <c r="W19" s="1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10"/>
      <c r="AI19" s="10"/>
      <c r="AJ19" s="1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10"/>
      <c r="AV19" s="10"/>
      <c r="AW19" s="1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10"/>
      <c r="BI19" s="10"/>
      <c r="BJ19" s="10"/>
      <c r="BK19" s="31"/>
      <c r="BL19" s="30"/>
      <c r="BM19" s="10"/>
      <c r="BN19" s="10"/>
      <c r="BO19" s="10"/>
      <c r="BP19" s="10"/>
      <c r="BQ19" s="10"/>
      <c r="BR19" s="10"/>
      <c r="BS19" s="10"/>
      <c r="BT19" s="31"/>
      <c r="BU19" s="30"/>
      <c r="BV19" s="10"/>
      <c r="BW19" s="10"/>
      <c r="BX19" s="10"/>
      <c r="BY19" s="10"/>
      <c r="BZ19" s="10"/>
      <c r="CA19" s="369"/>
      <c r="CB19" s="30"/>
      <c r="CC19" s="10"/>
      <c r="CD19" s="10"/>
      <c r="CE19" s="10"/>
      <c r="CF19" s="10"/>
      <c r="CG19" s="10"/>
      <c r="CH19" s="10"/>
      <c r="CI19" s="369"/>
      <c r="CJ19" s="95"/>
      <c r="CK19" s="13"/>
      <c r="CL19" s="72"/>
      <c r="CM19" s="72"/>
      <c r="CN19" s="72"/>
      <c r="CO19" s="80"/>
      <c r="CP19" s="10"/>
      <c r="CQ19" s="10"/>
      <c r="CR19" s="10"/>
      <c r="CS19" s="31"/>
      <c r="CT19" s="81"/>
      <c r="CU19" s="1"/>
      <c r="CV19" s="1"/>
      <c r="CW19" s="82"/>
      <c r="CX19" s="99"/>
      <c r="CY19" s="343"/>
      <c r="CZ19" s="545"/>
      <c r="DA19" s="545"/>
      <c r="DB19" s="545"/>
      <c r="DC19" s="340"/>
    </row>
    <row r="20" spans="1:107" ht="15.75">
      <c r="A20" s="61"/>
      <c r="B20" s="12"/>
      <c r="C20" s="20"/>
      <c r="D20" s="104"/>
      <c r="E20" s="108"/>
      <c r="F20" s="30"/>
      <c r="G20" s="273"/>
      <c r="H20" s="273"/>
      <c r="I20" s="44"/>
      <c r="J20" s="44"/>
      <c r="K20" s="44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273"/>
      <c r="W20" s="273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273"/>
      <c r="AI20" s="273"/>
      <c r="AJ20" s="273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273"/>
      <c r="AV20" s="273"/>
      <c r="AW20" s="273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273"/>
      <c r="BI20" s="273"/>
      <c r="BJ20" s="273"/>
      <c r="BK20" s="31"/>
      <c r="BL20" s="30"/>
      <c r="BM20" s="273"/>
      <c r="BN20" s="273"/>
      <c r="BO20" s="273"/>
      <c r="BP20" s="273"/>
      <c r="BQ20" s="273"/>
      <c r="BR20" s="273"/>
      <c r="BS20" s="273"/>
      <c r="BT20" s="31"/>
      <c r="BU20" s="30"/>
      <c r="BV20" s="273"/>
      <c r="BW20" s="273"/>
      <c r="BX20" s="273"/>
      <c r="BY20" s="273"/>
      <c r="BZ20" s="273"/>
      <c r="CA20" s="369"/>
      <c r="CB20" s="30"/>
      <c r="CC20" s="273"/>
      <c r="CD20" s="273"/>
      <c r="CE20" s="273"/>
      <c r="CF20" s="273"/>
      <c r="CG20" s="273"/>
      <c r="CH20" s="273"/>
      <c r="CI20" s="369"/>
      <c r="CJ20" s="95"/>
      <c r="CK20" s="270"/>
      <c r="CL20" s="72"/>
      <c r="CM20" s="72"/>
      <c r="CN20" s="72"/>
      <c r="CO20" s="80"/>
      <c r="CP20" s="10"/>
      <c r="CQ20" s="10"/>
      <c r="CR20" s="10"/>
      <c r="CS20" s="31"/>
      <c r="CT20" s="81"/>
      <c r="CU20" s="1"/>
      <c r="CV20" s="1"/>
      <c r="CW20" s="82"/>
      <c r="CX20" s="99"/>
      <c r="CY20" s="343"/>
      <c r="CZ20" s="545"/>
      <c r="DA20" s="545"/>
      <c r="DB20" s="545"/>
      <c r="DC20" s="340"/>
    </row>
    <row r="21" spans="1:107" ht="15.75">
      <c r="A21" s="61"/>
      <c r="B21" s="12"/>
      <c r="C21" s="20"/>
      <c r="D21" s="104"/>
      <c r="E21" s="108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8"/>
      <c r="BM21" s="16"/>
      <c r="BN21" s="16"/>
      <c r="BO21" s="13"/>
      <c r="BP21" s="13"/>
      <c r="BQ21" s="13"/>
      <c r="BR21" s="13"/>
      <c r="BS21" s="13"/>
      <c r="BT21" s="39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01"/>
      <c r="CK21" s="270"/>
      <c r="CL21" s="21"/>
      <c r="CM21" s="21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99"/>
      <c r="CY21" s="343"/>
      <c r="CZ21" s="545"/>
      <c r="DA21" s="545"/>
      <c r="DB21" s="545"/>
      <c r="DC21" s="340"/>
    </row>
    <row r="22" spans="1:107" ht="15.75">
      <c r="A22" s="61"/>
      <c r="B22" s="12"/>
      <c r="C22" s="20"/>
      <c r="D22" s="104"/>
      <c r="E22" s="108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01"/>
      <c r="CK22" s="270"/>
      <c r="CL22" s="21"/>
      <c r="CM22" s="21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99"/>
      <c r="CY22" s="343"/>
      <c r="CZ22" s="545"/>
      <c r="DA22" s="545"/>
      <c r="DB22" s="545"/>
      <c r="DC22" s="340"/>
    </row>
    <row r="23" spans="1:107" ht="15.75">
      <c r="A23" s="61"/>
      <c r="B23" s="12"/>
      <c r="C23" s="20"/>
      <c r="D23" s="104"/>
      <c r="E23" s="108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9"/>
      <c r="BL23" s="38"/>
      <c r="BM23" s="16"/>
      <c r="BN23" s="16"/>
      <c r="BO23" s="13"/>
      <c r="BP23" s="13"/>
      <c r="BQ23" s="13"/>
      <c r="BR23" s="13"/>
      <c r="BS23" s="13"/>
      <c r="BT23" s="39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01"/>
      <c r="CK23" s="13"/>
      <c r="CL23" s="21"/>
      <c r="CM23" s="21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99"/>
      <c r="CY23" s="343"/>
      <c r="CZ23" s="545"/>
      <c r="DA23" s="545"/>
      <c r="DB23" s="545"/>
      <c r="DC23" s="340"/>
    </row>
    <row r="24" spans="1:107" ht="15.75">
      <c r="A24" s="61"/>
      <c r="B24" s="12"/>
      <c r="C24" s="20"/>
      <c r="D24" s="104"/>
      <c r="E24" s="108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8"/>
      <c r="BM24" s="16"/>
      <c r="BN24" s="16"/>
      <c r="BO24" s="13"/>
      <c r="BP24" s="13"/>
      <c r="BQ24" s="13"/>
      <c r="BR24" s="13"/>
      <c r="BS24" s="13"/>
      <c r="BT24" s="39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01"/>
      <c r="CK24" s="13"/>
      <c r="CL24" s="21"/>
      <c r="CM24" s="21"/>
      <c r="CN24" s="21"/>
      <c r="CO24" s="80"/>
      <c r="CP24" s="10"/>
      <c r="CQ24" s="10"/>
      <c r="CR24" s="10"/>
      <c r="CS24" s="31"/>
      <c r="CT24" s="81"/>
      <c r="CU24" s="88"/>
      <c r="CV24" s="88"/>
      <c r="CW24" s="82"/>
      <c r="CX24" s="99"/>
      <c r="CY24" s="343"/>
      <c r="CZ24" s="545"/>
      <c r="DA24" s="545"/>
      <c r="DB24" s="545"/>
      <c r="DC24" s="340"/>
    </row>
    <row r="25" spans="1:107" ht="15.75">
      <c r="A25" s="61"/>
      <c r="B25" s="12"/>
      <c r="C25" s="20"/>
      <c r="D25" s="104"/>
      <c r="E25" s="108"/>
      <c r="F25" s="38"/>
      <c r="G25" s="13"/>
      <c r="H25" s="13"/>
      <c r="I25" s="47"/>
      <c r="J25" s="47"/>
      <c r="K25" s="47"/>
      <c r="L25" s="53"/>
      <c r="M25" s="53"/>
      <c r="N25" s="47"/>
      <c r="O25" s="47"/>
      <c r="P25" s="47"/>
      <c r="Q25" s="47"/>
      <c r="R25" s="47"/>
      <c r="S25" s="47"/>
      <c r="T25" s="47"/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/>
      <c r="AH25" s="13"/>
      <c r="AI25" s="13"/>
      <c r="AJ25" s="13"/>
      <c r="AK25" s="47"/>
      <c r="AL25" s="47"/>
      <c r="AM25" s="47"/>
      <c r="AN25" s="47"/>
      <c r="AO25" s="47"/>
      <c r="AP25" s="47"/>
      <c r="AQ25" s="47"/>
      <c r="AR25" s="47"/>
      <c r="AS25" s="47"/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13"/>
      <c r="BK25" s="39"/>
      <c r="BL25" s="38"/>
      <c r="BM25" s="16"/>
      <c r="BN25" s="16"/>
      <c r="BO25" s="13"/>
      <c r="BP25" s="13"/>
      <c r="BQ25" s="13"/>
      <c r="BR25" s="13"/>
      <c r="BS25" s="13"/>
      <c r="BT25" s="39"/>
      <c r="BU25" s="38"/>
      <c r="BV25" s="13"/>
      <c r="BW25" s="13"/>
      <c r="BX25" s="13"/>
      <c r="BY25" s="13"/>
      <c r="BZ25" s="13"/>
      <c r="CA25" s="371"/>
      <c r="CB25" s="38"/>
      <c r="CC25" s="13"/>
      <c r="CD25" s="13"/>
      <c r="CE25" s="13"/>
      <c r="CF25" s="13"/>
      <c r="CG25" s="13"/>
      <c r="CH25" s="13"/>
      <c r="CI25" s="371"/>
      <c r="CJ25" s="101"/>
      <c r="CK25" s="270"/>
      <c r="CL25" s="21"/>
      <c r="CM25" s="21"/>
      <c r="CN25" s="21"/>
      <c r="CO25" s="80"/>
      <c r="CP25" s="10"/>
      <c r="CQ25" s="10"/>
      <c r="CR25" s="10"/>
      <c r="CS25" s="31"/>
      <c r="CT25" s="81"/>
      <c r="CU25" s="88"/>
      <c r="CV25" s="88"/>
      <c r="CW25" s="82"/>
      <c r="CX25" s="99"/>
      <c r="CY25" s="343"/>
      <c r="CZ25" s="545"/>
      <c r="DA25" s="545"/>
      <c r="DB25" s="545"/>
      <c r="DC25" s="340"/>
    </row>
    <row r="26" spans="1:107" ht="15" customHeight="1">
      <c r="A26" s="61"/>
      <c r="B26" s="12"/>
      <c r="C26" s="20"/>
      <c r="D26" s="104"/>
      <c r="E26" s="108"/>
      <c r="F26" s="30"/>
      <c r="G26" s="10"/>
      <c r="H26" s="10"/>
      <c r="I26" s="44"/>
      <c r="J26" s="44"/>
      <c r="K26" s="44"/>
      <c r="L26" s="50"/>
      <c r="M26" s="50"/>
      <c r="N26" s="44"/>
      <c r="O26" s="44"/>
      <c r="P26" s="44"/>
      <c r="Q26" s="44"/>
      <c r="R26" s="44"/>
      <c r="S26" s="44"/>
      <c r="T26" s="44"/>
      <c r="U26" s="30"/>
      <c r="V26" s="10"/>
      <c r="W26" s="10"/>
      <c r="X26" s="44"/>
      <c r="Y26" s="44"/>
      <c r="Z26" s="44"/>
      <c r="AA26" s="44"/>
      <c r="AB26" s="44"/>
      <c r="AC26" s="44"/>
      <c r="AD26" s="44"/>
      <c r="AE26" s="44"/>
      <c r="AF26" s="44"/>
      <c r="AG26" s="30"/>
      <c r="AH26" s="10"/>
      <c r="AI26" s="10"/>
      <c r="AJ26" s="10"/>
      <c r="AK26" s="44"/>
      <c r="AL26" s="44"/>
      <c r="AM26" s="44"/>
      <c r="AN26" s="44"/>
      <c r="AO26" s="44"/>
      <c r="AP26" s="44"/>
      <c r="AQ26" s="44"/>
      <c r="AR26" s="44"/>
      <c r="AS26" s="44"/>
      <c r="AT26" s="30"/>
      <c r="AU26" s="10"/>
      <c r="AV26" s="10"/>
      <c r="AW26" s="10"/>
      <c r="AX26" s="44"/>
      <c r="AY26" s="44"/>
      <c r="AZ26" s="44"/>
      <c r="BA26" s="44"/>
      <c r="BB26" s="44"/>
      <c r="BC26" s="44"/>
      <c r="BD26" s="44"/>
      <c r="BE26" s="44"/>
      <c r="BF26" s="44"/>
      <c r="BG26" s="30"/>
      <c r="BH26" s="10"/>
      <c r="BI26" s="10"/>
      <c r="BJ26" s="10"/>
      <c r="BK26" s="31"/>
      <c r="BL26" s="30"/>
      <c r="BM26" s="10"/>
      <c r="BN26" s="10"/>
      <c r="BO26" s="10"/>
      <c r="BP26" s="10"/>
      <c r="BQ26" s="10"/>
      <c r="BR26" s="10"/>
      <c r="BS26" s="10"/>
      <c r="BT26" s="31"/>
      <c r="BU26" s="30"/>
      <c r="BV26" s="10"/>
      <c r="BW26" s="10"/>
      <c r="BX26" s="10"/>
      <c r="BY26" s="10"/>
      <c r="BZ26" s="10"/>
      <c r="CA26" s="369"/>
      <c r="CB26" s="30"/>
      <c r="CC26" s="10"/>
      <c r="CD26" s="10"/>
      <c r="CE26" s="10"/>
      <c r="CF26" s="10"/>
      <c r="CG26" s="10"/>
      <c r="CH26" s="10"/>
      <c r="CI26" s="369"/>
      <c r="CJ26" s="95"/>
      <c r="CK26" s="11"/>
      <c r="CL26" s="72"/>
      <c r="CM26" s="72"/>
      <c r="CN26" s="72"/>
      <c r="CO26" s="80"/>
      <c r="CP26" s="10"/>
      <c r="CQ26" s="10"/>
      <c r="CR26" s="10"/>
      <c r="CS26" s="31"/>
      <c r="CT26" s="81"/>
      <c r="CU26" s="1"/>
      <c r="CV26" s="1"/>
      <c r="CW26" s="82"/>
      <c r="CX26" s="99"/>
      <c r="CY26" s="343"/>
      <c r="CZ26" s="545"/>
      <c r="DA26" s="545"/>
      <c r="DB26" s="545"/>
      <c r="DC26" s="340"/>
    </row>
    <row r="27" spans="1:107" ht="15.75">
      <c r="A27" s="61"/>
      <c r="B27" s="12"/>
      <c r="C27" s="20"/>
      <c r="D27" s="104"/>
      <c r="E27" s="108"/>
      <c r="F27" s="30"/>
      <c r="G27" s="10"/>
      <c r="H27" s="1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10"/>
      <c r="W27" s="1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10"/>
      <c r="AI27" s="10"/>
      <c r="AJ27" s="1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10"/>
      <c r="AV27" s="10"/>
      <c r="AW27" s="1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10"/>
      <c r="BI27" s="10"/>
      <c r="BJ27" s="10"/>
      <c r="BK27" s="31"/>
      <c r="BL27" s="30"/>
      <c r="BM27" s="10"/>
      <c r="BN27" s="10"/>
      <c r="BO27" s="10"/>
      <c r="BP27" s="10"/>
      <c r="BQ27" s="10"/>
      <c r="BR27" s="10"/>
      <c r="BS27" s="10"/>
      <c r="BT27" s="31"/>
      <c r="BU27" s="30"/>
      <c r="BV27" s="10"/>
      <c r="BW27" s="10"/>
      <c r="BX27" s="10"/>
      <c r="BY27" s="10"/>
      <c r="BZ27" s="10"/>
      <c r="CA27" s="369"/>
      <c r="CB27" s="30"/>
      <c r="CC27" s="10"/>
      <c r="CD27" s="10"/>
      <c r="CE27" s="10"/>
      <c r="CF27" s="10"/>
      <c r="CG27" s="10"/>
      <c r="CH27" s="10"/>
      <c r="CI27" s="369"/>
      <c r="CJ27" s="95"/>
      <c r="CK27" s="11"/>
      <c r="CL27" s="72"/>
      <c r="CM27" s="72"/>
      <c r="CN27" s="72"/>
      <c r="CO27" s="80"/>
      <c r="CP27" s="10"/>
      <c r="CQ27" s="10"/>
      <c r="CR27" s="10"/>
      <c r="CS27" s="31"/>
      <c r="CT27" s="81"/>
      <c r="CU27" s="1"/>
      <c r="CV27" s="1"/>
      <c r="CW27" s="82"/>
      <c r="CX27" s="99"/>
      <c r="CY27" s="343"/>
      <c r="CZ27" s="545"/>
      <c r="DA27" s="545"/>
      <c r="DB27" s="545"/>
      <c r="DC27" s="340"/>
    </row>
    <row r="28" spans="1:107" ht="15.75">
      <c r="A28" s="61"/>
      <c r="B28" s="12"/>
      <c r="C28" s="20"/>
      <c r="D28" s="104"/>
      <c r="E28" s="108"/>
      <c r="F28" s="30"/>
      <c r="G28" s="10"/>
      <c r="H28" s="10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0"/>
      <c r="W28" s="10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0"/>
      <c r="AI28" s="10"/>
      <c r="AJ28" s="10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0"/>
      <c r="AV28" s="10"/>
      <c r="AW28" s="10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0"/>
      <c r="BI28" s="10"/>
      <c r="BJ28" s="10"/>
      <c r="BK28" s="31"/>
      <c r="BL28" s="30"/>
      <c r="BM28" s="10"/>
      <c r="BN28" s="10"/>
      <c r="BO28" s="10"/>
      <c r="BP28" s="10"/>
      <c r="BQ28" s="10"/>
      <c r="BR28" s="10"/>
      <c r="BS28" s="10"/>
      <c r="BT28" s="31"/>
      <c r="BU28" s="30"/>
      <c r="BV28" s="10"/>
      <c r="BW28" s="10"/>
      <c r="BX28" s="10"/>
      <c r="BY28" s="10"/>
      <c r="BZ28" s="10"/>
      <c r="CA28" s="369"/>
      <c r="CB28" s="30"/>
      <c r="CC28" s="10"/>
      <c r="CD28" s="10"/>
      <c r="CE28" s="10"/>
      <c r="CF28" s="10"/>
      <c r="CG28" s="10"/>
      <c r="CH28" s="10"/>
      <c r="CI28" s="369"/>
      <c r="CJ28" s="95"/>
      <c r="CK28" s="11"/>
      <c r="CL28" s="72"/>
      <c r="CM28" s="72"/>
      <c r="CN28" s="72"/>
      <c r="CO28" s="80"/>
      <c r="CP28" s="10"/>
      <c r="CQ28" s="10"/>
      <c r="CR28" s="10"/>
      <c r="CS28" s="31"/>
      <c r="CT28" s="81"/>
      <c r="CU28" s="1"/>
      <c r="CV28" s="1"/>
      <c r="CW28" s="82"/>
      <c r="CX28" s="99"/>
      <c r="CY28" s="343"/>
      <c r="CZ28" s="545"/>
      <c r="DA28" s="545"/>
      <c r="DB28" s="545"/>
      <c r="DC28" s="340"/>
    </row>
    <row r="29" spans="1:107" s="299" customFormat="1" ht="15.75">
      <c r="A29" s="314"/>
      <c r="B29" s="333"/>
      <c r="C29" s="312"/>
      <c r="D29" s="104"/>
      <c r="E29" s="108"/>
      <c r="F29" s="336"/>
      <c r="G29" s="337"/>
      <c r="H29" s="337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337"/>
      <c r="W29" s="337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337"/>
      <c r="AI29" s="337"/>
      <c r="AJ29" s="337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337"/>
      <c r="AV29" s="337"/>
      <c r="AW29" s="337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337"/>
      <c r="BI29" s="337"/>
      <c r="BJ29" s="337"/>
      <c r="BK29" s="340"/>
      <c r="BL29" s="336"/>
      <c r="BM29" s="337"/>
      <c r="BN29" s="337"/>
      <c r="BO29" s="337"/>
      <c r="BP29" s="337"/>
      <c r="BQ29" s="337"/>
      <c r="BR29" s="337"/>
      <c r="BS29" s="337"/>
      <c r="BT29" s="340"/>
      <c r="BU29" s="336"/>
      <c r="BV29" s="337"/>
      <c r="BW29" s="337"/>
      <c r="BX29" s="337"/>
      <c r="BY29" s="337"/>
      <c r="BZ29" s="337"/>
      <c r="CA29" s="369"/>
      <c r="CB29" s="336"/>
      <c r="CC29" s="337"/>
      <c r="CD29" s="337"/>
      <c r="CE29" s="337"/>
      <c r="CF29" s="337"/>
      <c r="CG29" s="337"/>
      <c r="CH29" s="337"/>
      <c r="CI29" s="369"/>
      <c r="CJ29" s="341"/>
      <c r="CK29" s="270"/>
      <c r="CL29" s="342"/>
      <c r="CM29" s="342"/>
      <c r="CN29" s="342"/>
      <c r="CO29" s="343"/>
      <c r="CP29" s="337"/>
      <c r="CQ29" s="337"/>
      <c r="CR29" s="337"/>
      <c r="CS29" s="340"/>
      <c r="CT29" s="318"/>
      <c r="CU29" s="311"/>
      <c r="CV29" s="311"/>
      <c r="CW29" s="319"/>
      <c r="CX29" s="344"/>
      <c r="CY29" s="343"/>
      <c r="CZ29" s="545"/>
      <c r="DA29" s="545"/>
      <c r="DB29" s="545"/>
      <c r="DC29" s="340"/>
    </row>
    <row r="30" spans="1:107" ht="15.75">
      <c r="A30" s="61"/>
      <c r="B30" s="12"/>
      <c r="C30" s="20"/>
      <c r="D30" s="104"/>
      <c r="E30" s="108"/>
      <c r="F30" s="30"/>
      <c r="G30" s="10"/>
      <c r="H30" s="1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10"/>
      <c r="W30" s="1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10"/>
      <c r="AI30" s="10"/>
      <c r="AJ30" s="1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10"/>
      <c r="AV30" s="10"/>
      <c r="AW30" s="1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10"/>
      <c r="BI30" s="10"/>
      <c r="BJ30" s="10"/>
      <c r="BK30" s="31"/>
      <c r="BL30" s="30"/>
      <c r="BM30" s="10"/>
      <c r="BN30" s="10"/>
      <c r="BO30" s="10"/>
      <c r="BP30" s="10"/>
      <c r="BQ30" s="10"/>
      <c r="BR30" s="10"/>
      <c r="BS30" s="10"/>
      <c r="BT30" s="31"/>
      <c r="BU30" s="30"/>
      <c r="BV30" s="10"/>
      <c r="BW30" s="10"/>
      <c r="BX30" s="10"/>
      <c r="BY30" s="10"/>
      <c r="BZ30" s="10"/>
      <c r="CA30" s="369"/>
      <c r="CB30" s="30"/>
      <c r="CC30" s="10"/>
      <c r="CD30" s="10"/>
      <c r="CE30" s="10"/>
      <c r="CF30" s="10"/>
      <c r="CG30" s="10"/>
      <c r="CH30" s="10"/>
      <c r="CI30" s="369"/>
      <c r="CJ30" s="95"/>
      <c r="CK30" s="13"/>
      <c r="CL30" s="72"/>
      <c r="CM30" s="72"/>
      <c r="CN30" s="72"/>
      <c r="CO30" s="80"/>
      <c r="CP30" s="10"/>
      <c r="CQ30" s="10"/>
      <c r="CR30" s="10"/>
      <c r="CS30" s="31"/>
      <c r="CT30" s="81"/>
      <c r="CU30" s="1"/>
      <c r="CV30" s="1"/>
      <c r="CW30" s="82"/>
      <c r="CX30" s="99"/>
      <c r="CY30" s="343"/>
      <c r="CZ30" s="545"/>
      <c r="DA30" s="545"/>
      <c r="DB30" s="545"/>
      <c r="DC30" s="340"/>
    </row>
    <row r="31" spans="1:107" ht="15.75">
      <c r="A31" s="61"/>
      <c r="B31" s="12"/>
      <c r="C31" s="20"/>
      <c r="D31" s="104"/>
      <c r="E31" s="108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1"/>
      <c r="BL31" s="30"/>
      <c r="BM31" s="10"/>
      <c r="BN31" s="10"/>
      <c r="BO31" s="10"/>
      <c r="BP31" s="10"/>
      <c r="BQ31" s="10"/>
      <c r="BR31" s="10"/>
      <c r="BS31" s="10"/>
      <c r="BT31" s="31"/>
      <c r="BU31" s="30"/>
      <c r="BV31" s="10"/>
      <c r="BW31" s="10"/>
      <c r="BX31" s="10"/>
      <c r="BY31" s="10"/>
      <c r="BZ31" s="10"/>
      <c r="CA31" s="369"/>
      <c r="CB31" s="30"/>
      <c r="CC31" s="10"/>
      <c r="CD31" s="10"/>
      <c r="CE31" s="10"/>
      <c r="CF31" s="10"/>
      <c r="CG31" s="10"/>
      <c r="CH31" s="10"/>
      <c r="CI31" s="369"/>
      <c r="CJ31" s="95"/>
      <c r="CK31" s="13"/>
      <c r="CL31" s="72"/>
      <c r="CM31" s="72"/>
      <c r="CN31" s="72"/>
      <c r="CO31" s="80"/>
      <c r="CP31" s="10"/>
      <c r="CQ31" s="10"/>
      <c r="CR31" s="10"/>
      <c r="CS31" s="31"/>
      <c r="CT31" s="81"/>
      <c r="CU31" s="1"/>
      <c r="CV31" s="1"/>
      <c r="CW31" s="82"/>
      <c r="CX31" s="99"/>
      <c r="CY31" s="343"/>
      <c r="CZ31" s="545"/>
      <c r="DA31" s="545"/>
      <c r="DB31" s="545"/>
      <c r="DC31" s="340"/>
    </row>
    <row r="32" spans="1:107" ht="15.75">
      <c r="A32" s="61"/>
      <c r="B32" s="12"/>
      <c r="C32" s="20"/>
      <c r="D32" s="104"/>
      <c r="E32" s="108"/>
      <c r="F32" s="30"/>
      <c r="G32" s="10"/>
      <c r="H32" s="10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0"/>
      <c r="W32" s="10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0"/>
      <c r="AI32" s="10"/>
      <c r="AJ32" s="10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0"/>
      <c r="AV32" s="10"/>
      <c r="AW32" s="10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0"/>
      <c r="BI32" s="10"/>
      <c r="BJ32" s="10"/>
      <c r="BK32" s="31"/>
      <c r="BL32" s="30"/>
      <c r="BM32" s="10"/>
      <c r="BN32" s="10"/>
      <c r="BO32" s="10"/>
      <c r="BP32" s="10"/>
      <c r="BQ32" s="10"/>
      <c r="BR32" s="10"/>
      <c r="BS32" s="10"/>
      <c r="BT32" s="31"/>
      <c r="BU32" s="30"/>
      <c r="BV32" s="10"/>
      <c r="BW32" s="10"/>
      <c r="BX32" s="10"/>
      <c r="BY32" s="10"/>
      <c r="BZ32" s="10"/>
      <c r="CA32" s="369"/>
      <c r="CB32" s="30"/>
      <c r="CC32" s="10"/>
      <c r="CD32" s="10"/>
      <c r="CE32" s="10"/>
      <c r="CF32" s="10"/>
      <c r="CG32" s="10"/>
      <c r="CH32" s="10"/>
      <c r="CI32" s="369"/>
      <c r="CJ32" s="95"/>
      <c r="CK32" s="270"/>
      <c r="CL32" s="72"/>
      <c r="CM32" s="72"/>
      <c r="CN32" s="72"/>
      <c r="CO32" s="80"/>
      <c r="CP32" s="10"/>
      <c r="CQ32" s="10"/>
      <c r="CR32" s="10"/>
      <c r="CS32" s="31"/>
      <c r="CT32" s="81"/>
      <c r="CU32" s="1"/>
      <c r="CV32" s="1"/>
      <c r="CW32" s="82"/>
      <c r="CX32" s="99"/>
      <c r="CY32" s="343"/>
      <c r="CZ32" s="545"/>
      <c r="DA32" s="545"/>
      <c r="DB32" s="545"/>
      <c r="DC32" s="340"/>
    </row>
    <row r="33" spans="1:107" ht="15.75">
      <c r="A33" s="61"/>
      <c r="B33" s="12"/>
      <c r="C33" s="20"/>
      <c r="D33" s="104"/>
      <c r="E33" s="108"/>
      <c r="F33" s="30"/>
      <c r="G33" s="10"/>
      <c r="H33" s="10"/>
      <c r="I33" s="44"/>
      <c r="J33" s="44"/>
      <c r="K33" s="44"/>
      <c r="L33" s="50"/>
      <c r="M33" s="50"/>
      <c r="N33" s="44"/>
      <c r="O33" s="44"/>
      <c r="P33" s="44"/>
      <c r="Q33" s="44"/>
      <c r="R33" s="44"/>
      <c r="S33" s="44"/>
      <c r="T33" s="44"/>
      <c r="U33" s="30"/>
      <c r="V33" s="10"/>
      <c r="W33" s="10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0"/>
      <c r="AI33" s="10"/>
      <c r="AJ33" s="10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0"/>
      <c r="AV33" s="10"/>
      <c r="AW33" s="10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0"/>
      <c r="BI33" s="10"/>
      <c r="BJ33" s="10"/>
      <c r="BK33" s="31"/>
      <c r="BL33" s="30"/>
      <c r="BM33" s="10"/>
      <c r="BN33" s="10"/>
      <c r="BO33" s="10"/>
      <c r="BP33" s="10"/>
      <c r="BQ33" s="10"/>
      <c r="BR33" s="10"/>
      <c r="BS33" s="10"/>
      <c r="BT33" s="31"/>
      <c r="BU33" s="30"/>
      <c r="BV33" s="10"/>
      <c r="BW33" s="10"/>
      <c r="BX33" s="10"/>
      <c r="BY33" s="10"/>
      <c r="BZ33" s="10"/>
      <c r="CA33" s="369"/>
      <c r="CB33" s="30"/>
      <c r="CC33" s="10"/>
      <c r="CD33" s="10"/>
      <c r="CE33" s="10"/>
      <c r="CF33" s="10"/>
      <c r="CG33" s="10"/>
      <c r="CH33" s="10"/>
      <c r="CI33" s="369"/>
      <c r="CJ33" s="95"/>
      <c r="CK33" s="270"/>
      <c r="CL33" s="72"/>
      <c r="CM33" s="72"/>
      <c r="CN33" s="72"/>
      <c r="CO33" s="80"/>
      <c r="CP33" s="10"/>
      <c r="CQ33" s="10"/>
      <c r="CR33" s="10"/>
      <c r="CS33" s="31"/>
      <c r="CT33" s="81"/>
      <c r="CU33" s="1"/>
      <c r="CV33" s="1"/>
      <c r="CW33" s="82"/>
      <c r="CX33" s="99"/>
      <c r="CY33" s="343"/>
      <c r="CZ33" s="545"/>
      <c r="DA33" s="545"/>
      <c r="DB33" s="545"/>
      <c r="DC33" s="340"/>
    </row>
    <row r="34" spans="1:107" ht="15.75">
      <c r="A34" s="61"/>
      <c r="B34" s="12"/>
      <c r="C34" s="20"/>
      <c r="D34" s="104"/>
      <c r="E34" s="108"/>
      <c r="F34" s="30"/>
      <c r="G34" s="10"/>
      <c r="H34" s="1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10"/>
      <c r="W34" s="1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10"/>
      <c r="AI34" s="10"/>
      <c r="AJ34" s="1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10"/>
      <c r="AV34" s="10"/>
      <c r="AW34" s="1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10"/>
      <c r="BI34" s="10"/>
      <c r="BJ34" s="10"/>
      <c r="BK34" s="31"/>
      <c r="BL34" s="30"/>
      <c r="BM34" s="10"/>
      <c r="BN34" s="10"/>
      <c r="BO34" s="10"/>
      <c r="BP34" s="10"/>
      <c r="BQ34" s="10"/>
      <c r="BR34" s="10"/>
      <c r="BS34" s="10"/>
      <c r="BT34" s="31"/>
      <c r="BU34" s="30"/>
      <c r="BV34" s="10"/>
      <c r="BW34" s="10"/>
      <c r="BX34" s="10"/>
      <c r="BY34" s="10"/>
      <c r="BZ34" s="10"/>
      <c r="CA34" s="369"/>
      <c r="CB34" s="30"/>
      <c r="CC34" s="10"/>
      <c r="CD34" s="10"/>
      <c r="CE34" s="10"/>
      <c r="CF34" s="10"/>
      <c r="CG34" s="10"/>
      <c r="CH34" s="10"/>
      <c r="CI34" s="369"/>
      <c r="CJ34" s="95"/>
      <c r="CK34" s="13"/>
      <c r="CL34" s="72"/>
      <c r="CM34" s="72"/>
      <c r="CN34" s="72"/>
      <c r="CO34" s="80"/>
      <c r="CP34" s="10"/>
      <c r="CQ34" s="10"/>
      <c r="CR34" s="10"/>
      <c r="CS34" s="31"/>
      <c r="CT34" s="81"/>
      <c r="CU34" s="1"/>
      <c r="CV34" s="1"/>
      <c r="CW34" s="82"/>
      <c r="CX34" s="99"/>
      <c r="CY34" s="343"/>
      <c r="CZ34" s="545"/>
      <c r="DA34" s="545"/>
      <c r="DB34" s="545"/>
      <c r="DC34" s="340"/>
    </row>
    <row r="35" spans="1:107" ht="15.75">
      <c r="A35" s="61"/>
      <c r="B35" s="12"/>
      <c r="C35" s="20"/>
      <c r="D35" s="104"/>
      <c r="E35" s="108"/>
      <c r="F35" s="30"/>
      <c r="G35" s="10"/>
      <c r="H35" s="1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10"/>
      <c r="W35" s="1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10"/>
      <c r="AI35" s="10"/>
      <c r="AJ35" s="1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10"/>
      <c r="AV35" s="10"/>
      <c r="AW35" s="1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10"/>
      <c r="BI35" s="10"/>
      <c r="BJ35" s="10"/>
      <c r="BK35" s="31"/>
      <c r="BL35" s="30"/>
      <c r="BM35" s="10"/>
      <c r="BN35" s="10"/>
      <c r="BO35" s="10"/>
      <c r="BP35" s="10"/>
      <c r="BQ35" s="10"/>
      <c r="BR35" s="10"/>
      <c r="BS35" s="10"/>
      <c r="BT35" s="31"/>
      <c r="BU35" s="30"/>
      <c r="BV35" s="10"/>
      <c r="BW35" s="10"/>
      <c r="BX35" s="10"/>
      <c r="BY35" s="10"/>
      <c r="BZ35" s="10"/>
      <c r="CA35" s="369"/>
      <c r="CB35" s="30"/>
      <c r="CC35" s="10"/>
      <c r="CD35" s="10"/>
      <c r="CE35" s="10"/>
      <c r="CF35" s="10"/>
      <c r="CG35" s="10"/>
      <c r="CH35" s="10"/>
      <c r="CI35" s="369"/>
      <c r="CJ35" s="95"/>
      <c r="CK35" s="270"/>
      <c r="CL35" s="72"/>
      <c r="CM35" s="72"/>
      <c r="CN35" s="72"/>
      <c r="CO35" s="80"/>
      <c r="CP35" s="10"/>
      <c r="CQ35" s="10"/>
      <c r="CR35" s="10"/>
      <c r="CS35" s="31"/>
      <c r="CT35" s="81"/>
      <c r="CU35" s="1"/>
      <c r="CV35" s="1"/>
      <c r="CW35" s="82"/>
      <c r="CX35" s="99"/>
      <c r="CY35" s="343"/>
      <c r="CZ35" s="545"/>
      <c r="DA35" s="545"/>
      <c r="DB35" s="545"/>
      <c r="DC35" s="340"/>
    </row>
    <row r="36" spans="1:107" ht="15.75">
      <c r="A36" s="61"/>
      <c r="B36" s="12"/>
      <c r="C36" s="20"/>
      <c r="D36" s="104"/>
      <c r="E36" s="108"/>
      <c r="F36" s="30"/>
      <c r="G36" s="10"/>
      <c r="H36" s="1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10"/>
      <c r="W36" s="1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10"/>
      <c r="AI36" s="10"/>
      <c r="AJ36" s="1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10"/>
      <c r="AV36" s="10"/>
      <c r="AW36" s="1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10"/>
      <c r="BI36" s="10"/>
      <c r="BJ36" s="10"/>
      <c r="BK36" s="31"/>
      <c r="BL36" s="30"/>
      <c r="BM36" s="10"/>
      <c r="BN36" s="10"/>
      <c r="BO36" s="10"/>
      <c r="BP36" s="10"/>
      <c r="BQ36" s="10"/>
      <c r="BR36" s="10"/>
      <c r="BS36" s="10"/>
      <c r="BT36" s="31"/>
      <c r="BU36" s="30"/>
      <c r="BV36" s="10"/>
      <c r="BW36" s="10"/>
      <c r="BX36" s="10"/>
      <c r="BY36" s="10"/>
      <c r="BZ36" s="10"/>
      <c r="CA36" s="369"/>
      <c r="CB36" s="30"/>
      <c r="CC36" s="10"/>
      <c r="CD36" s="10"/>
      <c r="CE36" s="10"/>
      <c r="CF36" s="10"/>
      <c r="CG36" s="10"/>
      <c r="CH36" s="10"/>
      <c r="CI36" s="369"/>
      <c r="CJ36" s="95"/>
      <c r="CK36" s="13"/>
      <c r="CL36" s="72"/>
      <c r="CM36" s="72"/>
      <c r="CN36" s="72"/>
      <c r="CO36" s="80"/>
      <c r="CP36" s="10"/>
      <c r="CQ36" s="10"/>
      <c r="CR36" s="10"/>
      <c r="CS36" s="31"/>
      <c r="CT36" s="81"/>
      <c r="CU36" s="1"/>
      <c r="CV36" s="1"/>
      <c r="CW36" s="82"/>
      <c r="CX36" s="99"/>
      <c r="CY36" s="343"/>
      <c r="CZ36" s="545"/>
      <c r="DA36" s="545"/>
      <c r="DB36" s="545"/>
      <c r="DC36" s="340"/>
    </row>
    <row r="37" spans="1:107" ht="15.75">
      <c r="A37" s="61"/>
      <c r="B37" s="12"/>
      <c r="C37" s="20"/>
      <c r="D37" s="104"/>
      <c r="E37" s="108"/>
      <c r="F37" s="30"/>
      <c r="G37" s="10"/>
      <c r="H37" s="10"/>
      <c r="I37" s="44"/>
      <c r="J37" s="44"/>
      <c r="K37" s="44"/>
      <c r="L37" s="50"/>
      <c r="M37" s="50"/>
      <c r="N37" s="44"/>
      <c r="O37" s="44"/>
      <c r="P37" s="44"/>
      <c r="Q37" s="44"/>
      <c r="R37" s="44"/>
      <c r="S37" s="44"/>
      <c r="T37" s="44"/>
      <c r="U37" s="30"/>
      <c r="V37" s="10"/>
      <c r="W37" s="10"/>
      <c r="X37" s="44"/>
      <c r="Y37" s="44"/>
      <c r="Z37" s="44"/>
      <c r="AA37" s="44"/>
      <c r="AB37" s="44"/>
      <c r="AC37" s="44"/>
      <c r="AD37" s="44"/>
      <c r="AE37" s="44"/>
      <c r="AF37" s="44"/>
      <c r="AG37" s="30"/>
      <c r="AH37" s="10"/>
      <c r="AI37" s="10"/>
      <c r="AJ37" s="10"/>
      <c r="AK37" s="44"/>
      <c r="AL37" s="44"/>
      <c r="AM37" s="44"/>
      <c r="AN37" s="44"/>
      <c r="AO37" s="44"/>
      <c r="AP37" s="44"/>
      <c r="AQ37" s="44"/>
      <c r="AR37" s="44"/>
      <c r="AS37" s="44"/>
      <c r="AT37" s="30"/>
      <c r="AU37" s="10"/>
      <c r="AV37" s="10"/>
      <c r="AW37" s="10"/>
      <c r="AX37" s="44"/>
      <c r="AY37" s="44"/>
      <c r="AZ37" s="44"/>
      <c r="BA37" s="44"/>
      <c r="BB37" s="44"/>
      <c r="BC37" s="44"/>
      <c r="BD37" s="44"/>
      <c r="BE37" s="44"/>
      <c r="BF37" s="44"/>
      <c r="BG37" s="30"/>
      <c r="BH37" s="10"/>
      <c r="BI37" s="10"/>
      <c r="BJ37" s="10"/>
      <c r="BK37" s="31"/>
      <c r="BL37" s="30"/>
      <c r="BM37" s="10"/>
      <c r="BN37" s="10"/>
      <c r="BO37" s="10"/>
      <c r="BP37" s="10"/>
      <c r="BQ37" s="10"/>
      <c r="BR37" s="10"/>
      <c r="BS37" s="10"/>
      <c r="BT37" s="31"/>
      <c r="BU37" s="30"/>
      <c r="BV37" s="10"/>
      <c r="BW37" s="10"/>
      <c r="BX37" s="10"/>
      <c r="BY37" s="10"/>
      <c r="BZ37" s="10"/>
      <c r="CA37" s="369"/>
      <c r="CB37" s="30"/>
      <c r="CC37" s="10"/>
      <c r="CD37" s="10"/>
      <c r="CE37" s="10"/>
      <c r="CF37" s="10"/>
      <c r="CG37" s="10"/>
      <c r="CH37" s="10"/>
      <c r="CI37" s="369"/>
      <c r="CJ37" s="95"/>
      <c r="CK37" s="270"/>
      <c r="CL37" s="72"/>
      <c r="CM37" s="72"/>
      <c r="CN37" s="72"/>
      <c r="CO37" s="80"/>
      <c r="CP37" s="10"/>
      <c r="CQ37" s="10"/>
      <c r="CR37" s="10"/>
      <c r="CS37" s="31"/>
      <c r="CT37" s="81"/>
      <c r="CU37" s="1"/>
      <c r="CV37" s="1"/>
      <c r="CW37" s="82"/>
      <c r="CX37" s="99"/>
      <c r="CY37" s="343"/>
      <c r="CZ37" s="545"/>
      <c r="DA37" s="545"/>
      <c r="DB37" s="545"/>
      <c r="DC37" s="340"/>
    </row>
    <row r="38" spans="1:107" ht="15.75">
      <c r="A38" s="61"/>
      <c r="B38" s="12"/>
      <c r="C38" s="20"/>
      <c r="D38" s="104"/>
      <c r="E38" s="108"/>
      <c r="F38" s="30"/>
      <c r="G38" s="273"/>
      <c r="H38" s="273"/>
      <c r="I38" s="44"/>
      <c r="J38" s="44"/>
      <c r="K38" s="44"/>
      <c r="L38" s="50"/>
      <c r="M38" s="50"/>
      <c r="N38" s="44"/>
      <c r="O38" s="44"/>
      <c r="P38" s="44"/>
      <c r="Q38" s="44"/>
      <c r="R38" s="44"/>
      <c r="S38" s="44"/>
      <c r="T38" s="44"/>
      <c r="U38" s="30"/>
      <c r="V38" s="273"/>
      <c r="W38" s="273"/>
      <c r="X38" s="44"/>
      <c r="Y38" s="44"/>
      <c r="Z38" s="44"/>
      <c r="AA38" s="44"/>
      <c r="AB38" s="44"/>
      <c r="AC38" s="44"/>
      <c r="AD38" s="44"/>
      <c r="AE38" s="44"/>
      <c r="AF38" s="44"/>
      <c r="AG38" s="30"/>
      <c r="AH38" s="273"/>
      <c r="AI38" s="273"/>
      <c r="AJ38" s="273"/>
      <c r="AK38" s="44"/>
      <c r="AL38" s="44"/>
      <c r="AM38" s="44"/>
      <c r="AN38" s="44"/>
      <c r="AO38" s="44"/>
      <c r="AP38" s="44"/>
      <c r="AQ38" s="44"/>
      <c r="AR38" s="44"/>
      <c r="AS38" s="44"/>
      <c r="AT38" s="30"/>
      <c r="AU38" s="273"/>
      <c r="AV38" s="273"/>
      <c r="AW38" s="273"/>
      <c r="AX38" s="44"/>
      <c r="AY38" s="44"/>
      <c r="AZ38" s="44"/>
      <c r="BA38" s="44"/>
      <c r="BB38" s="44"/>
      <c r="BC38" s="44"/>
      <c r="BD38" s="44"/>
      <c r="BE38" s="44"/>
      <c r="BF38" s="44"/>
      <c r="BG38" s="30"/>
      <c r="BH38" s="273"/>
      <c r="BI38" s="273"/>
      <c r="BJ38" s="273"/>
      <c r="BK38" s="31"/>
      <c r="BL38" s="30"/>
      <c r="BM38" s="273"/>
      <c r="BN38" s="273"/>
      <c r="BO38" s="273"/>
      <c r="BP38" s="273"/>
      <c r="BQ38" s="273"/>
      <c r="BR38" s="273"/>
      <c r="BS38" s="273"/>
      <c r="BT38" s="31"/>
      <c r="BU38" s="30"/>
      <c r="BV38" s="273"/>
      <c r="BW38" s="273"/>
      <c r="BX38" s="273"/>
      <c r="BY38" s="273"/>
      <c r="BZ38" s="273"/>
      <c r="CA38" s="369"/>
      <c r="CB38" s="30"/>
      <c r="CC38" s="273"/>
      <c r="CD38" s="273"/>
      <c r="CE38" s="273"/>
      <c r="CF38" s="273"/>
      <c r="CG38" s="273"/>
      <c r="CH38" s="273"/>
      <c r="CI38" s="369"/>
      <c r="CJ38" s="95"/>
      <c r="CK38" s="13"/>
      <c r="CL38" s="72"/>
      <c r="CM38" s="72"/>
      <c r="CN38" s="72"/>
      <c r="CO38" s="80"/>
      <c r="CP38" s="273"/>
      <c r="CQ38" s="273"/>
      <c r="CR38" s="273"/>
      <c r="CS38" s="31"/>
      <c r="CT38" s="81"/>
      <c r="CU38" s="1"/>
      <c r="CV38" s="1"/>
      <c r="CW38" s="82"/>
      <c r="CX38" s="99"/>
      <c r="CY38" s="343"/>
      <c r="CZ38" s="545"/>
      <c r="DA38" s="545"/>
      <c r="DB38" s="545"/>
      <c r="DC38" s="340"/>
    </row>
    <row r="39" spans="1:107" ht="15.75">
      <c r="A39" s="314"/>
      <c r="B39" s="333"/>
      <c r="C39" s="312"/>
      <c r="D39" s="104"/>
      <c r="E39" s="108"/>
      <c r="F39" s="336"/>
      <c r="G39" s="337"/>
      <c r="H39" s="337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337"/>
      <c r="W39" s="337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337"/>
      <c r="AI39" s="337"/>
      <c r="AJ39" s="33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337"/>
      <c r="AV39" s="337"/>
      <c r="AW39" s="337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337"/>
      <c r="BI39" s="337"/>
      <c r="BJ39" s="337"/>
      <c r="BK39" s="340"/>
      <c r="BL39" s="336"/>
      <c r="BM39" s="337"/>
      <c r="BN39" s="337"/>
      <c r="BO39" s="337"/>
      <c r="BP39" s="337"/>
      <c r="BQ39" s="337"/>
      <c r="BR39" s="337"/>
      <c r="BS39" s="337"/>
      <c r="BT39" s="340"/>
      <c r="BU39" s="336"/>
      <c r="BV39" s="337"/>
      <c r="BW39" s="337"/>
      <c r="BX39" s="337"/>
      <c r="BY39" s="337"/>
      <c r="BZ39" s="337"/>
      <c r="CA39" s="369"/>
      <c r="CB39" s="336"/>
      <c r="CC39" s="337"/>
      <c r="CD39" s="337"/>
      <c r="CE39" s="337"/>
      <c r="CF39" s="337"/>
      <c r="CG39" s="337"/>
      <c r="CH39" s="337"/>
      <c r="CI39" s="369"/>
      <c r="CJ39" s="341"/>
      <c r="CK39" s="270"/>
      <c r="CL39" s="342"/>
      <c r="CM39" s="342"/>
      <c r="CN39" s="342"/>
      <c r="CO39" s="343"/>
      <c r="CP39" s="337"/>
      <c r="CQ39" s="337"/>
      <c r="CR39" s="337"/>
      <c r="CS39" s="340"/>
      <c r="CT39" s="318"/>
      <c r="CU39" s="311"/>
      <c r="CV39" s="311"/>
      <c r="CW39" s="319"/>
      <c r="CX39" s="344"/>
      <c r="CY39" s="343"/>
      <c r="CZ39" s="545"/>
      <c r="DA39" s="545"/>
      <c r="DB39" s="545"/>
      <c r="DC39" s="340"/>
    </row>
    <row r="40" spans="1:107" ht="15.75">
      <c r="A40" s="314"/>
      <c r="B40" s="333"/>
      <c r="C40" s="312"/>
      <c r="D40" s="104"/>
      <c r="E40" s="108"/>
      <c r="F40" s="336"/>
      <c r="G40" s="337"/>
      <c r="H40" s="337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337"/>
      <c r="W40" s="337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337"/>
      <c r="AI40" s="337"/>
      <c r="AJ40" s="337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337"/>
      <c r="AV40" s="337"/>
      <c r="AW40" s="337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337"/>
      <c r="BI40" s="337"/>
      <c r="BJ40" s="337"/>
      <c r="BK40" s="340"/>
      <c r="BL40" s="336"/>
      <c r="BM40" s="337"/>
      <c r="BN40" s="337"/>
      <c r="BO40" s="337"/>
      <c r="BP40" s="337"/>
      <c r="BQ40" s="337"/>
      <c r="BR40" s="337"/>
      <c r="BS40" s="337"/>
      <c r="BT40" s="340"/>
      <c r="BU40" s="336"/>
      <c r="BV40" s="337"/>
      <c r="BW40" s="337"/>
      <c r="BX40" s="337"/>
      <c r="BY40" s="337"/>
      <c r="BZ40" s="337"/>
      <c r="CA40" s="369"/>
      <c r="CB40" s="336"/>
      <c r="CC40" s="337"/>
      <c r="CD40" s="337"/>
      <c r="CE40" s="337"/>
      <c r="CF40" s="337"/>
      <c r="CG40" s="337"/>
      <c r="CH40" s="337"/>
      <c r="CI40" s="369"/>
      <c r="CJ40" s="341"/>
      <c r="CK40" s="13"/>
      <c r="CL40" s="342"/>
      <c r="CM40" s="342"/>
      <c r="CN40" s="342"/>
      <c r="CO40" s="343"/>
      <c r="CP40" s="337"/>
      <c r="CQ40" s="337"/>
      <c r="CR40" s="337"/>
      <c r="CS40" s="340"/>
      <c r="CT40" s="318"/>
      <c r="CU40" s="311"/>
      <c r="CV40" s="311"/>
      <c r="CW40" s="319"/>
      <c r="CX40" s="344"/>
      <c r="CY40" s="343"/>
      <c r="CZ40" s="545"/>
      <c r="DA40" s="545"/>
      <c r="DB40" s="545"/>
      <c r="DC40" s="340"/>
    </row>
    <row r="41" spans="1:107" ht="15.75">
      <c r="A41" s="61"/>
      <c r="B41" s="12"/>
      <c r="C41" s="20"/>
      <c r="D41" s="104"/>
      <c r="E41" s="108"/>
      <c r="F41" s="30"/>
      <c r="G41" s="250"/>
      <c r="H41" s="250"/>
      <c r="I41" s="44"/>
      <c r="J41" s="44"/>
      <c r="K41" s="44"/>
      <c r="L41" s="50"/>
      <c r="M41" s="50"/>
      <c r="N41" s="44"/>
      <c r="O41" s="44"/>
      <c r="P41" s="44"/>
      <c r="Q41" s="44"/>
      <c r="R41" s="44"/>
      <c r="S41" s="44"/>
      <c r="T41" s="44"/>
      <c r="U41" s="30"/>
      <c r="V41" s="250"/>
      <c r="W41" s="250"/>
      <c r="X41" s="44"/>
      <c r="Y41" s="44"/>
      <c r="Z41" s="44"/>
      <c r="AA41" s="44"/>
      <c r="AB41" s="44"/>
      <c r="AC41" s="44"/>
      <c r="AD41" s="44"/>
      <c r="AE41" s="44"/>
      <c r="AF41" s="44"/>
      <c r="AG41" s="30"/>
      <c r="AH41" s="250"/>
      <c r="AI41" s="250"/>
      <c r="AJ41" s="250"/>
      <c r="AK41" s="44"/>
      <c r="AL41" s="44"/>
      <c r="AM41" s="44"/>
      <c r="AN41" s="44"/>
      <c r="AO41" s="44"/>
      <c r="AP41" s="44"/>
      <c r="AQ41" s="44"/>
      <c r="AR41" s="44"/>
      <c r="AS41" s="44"/>
      <c r="AT41" s="30"/>
      <c r="AU41" s="250"/>
      <c r="AV41" s="250"/>
      <c r="AW41" s="250"/>
      <c r="AX41" s="44"/>
      <c r="AY41" s="44"/>
      <c r="AZ41" s="44"/>
      <c r="BA41" s="44"/>
      <c r="BB41" s="44"/>
      <c r="BC41" s="44"/>
      <c r="BD41" s="44"/>
      <c r="BE41" s="44"/>
      <c r="BF41" s="44"/>
      <c r="BG41" s="30"/>
      <c r="BH41" s="250"/>
      <c r="BI41" s="250"/>
      <c r="BJ41" s="250"/>
      <c r="BK41" s="31"/>
      <c r="BL41" s="30"/>
      <c r="BM41" s="250"/>
      <c r="BN41" s="250"/>
      <c r="BO41" s="250"/>
      <c r="BP41" s="250"/>
      <c r="BQ41" s="250"/>
      <c r="BR41" s="250"/>
      <c r="BS41" s="250"/>
      <c r="BT41" s="31"/>
      <c r="BU41" s="30"/>
      <c r="BV41" s="250"/>
      <c r="BW41" s="250"/>
      <c r="BX41" s="250"/>
      <c r="BY41" s="250"/>
      <c r="BZ41" s="250"/>
      <c r="CA41" s="369"/>
      <c r="CB41" s="30"/>
      <c r="CC41" s="250"/>
      <c r="CD41" s="250"/>
      <c r="CE41" s="250"/>
      <c r="CF41" s="250"/>
      <c r="CG41" s="250"/>
      <c r="CH41" s="250"/>
      <c r="CI41" s="369"/>
      <c r="CJ41" s="95"/>
      <c r="CK41" s="270"/>
      <c r="CL41" s="72"/>
      <c r="CM41" s="72"/>
      <c r="CN41" s="72"/>
      <c r="CO41" s="80"/>
      <c r="CP41" s="250"/>
      <c r="CQ41" s="250"/>
      <c r="CR41" s="250"/>
      <c r="CS41" s="31"/>
      <c r="CT41" s="81"/>
      <c r="CU41" s="1"/>
      <c r="CV41" s="1"/>
      <c r="CW41" s="82"/>
      <c r="CX41" s="99"/>
      <c r="CY41" s="343"/>
      <c r="CZ41" s="545"/>
      <c r="DA41" s="545"/>
      <c r="DB41" s="545"/>
      <c r="DC41" s="340"/>
    </row>
    <row r="42" spans="1:107" ht="15.75">
      <c r="A42" s="61"/>
      <c r="B42" s="12"/>
      <c r="C42" s="20"/>
      <c r="D42" s="104"/>
      <c r="E42" s="108"/>
      <c r="F42" s="30"/>
      <c r="G42" s="10"/>
      <c r="H42" s="10"/>
      <c r="I42" s="44"/>
      <c r="J42" s="44"/>
      <c r="K42" s="44"/>
      <c r="L42" s="50"/>
      <c r="M42" s="50"/>
      <c r="N42" s="44"/>
      <c r="O42" s="44"/>
      <c r="P42" s="44"/>
      <c r="Q42" s="44"/>
      <c r="R42" s="44"/>
      <c r="S42" s="44"/>
      <c r="T42" s="44"/>
      <c r="U42" s="30"/>
      <c r="V42" s="10"/>
      <c r="W42" s="10"/>
      <c r="X42" s="44"/>
      <c r="Y42" s="44"/>
      <c r="Z42" s="44"/>
      <c r="AA42" s="44"/>
      <c r="AB42" s="44"/>
      <c r="AC42" s="44"/>
      <c r="AD42" s="44"/>
      <c r="AE42" s="44"/>
      <c r="AF42" s="44"/>
      <c r="AG42" s="30"/>
      <c r="AH42" s="10"/>
      <c r="AI42" s="10"/>
      <c r="AJ42" s="10"/>
      <c r="AK42" s="44"/>
      <c r="AL42" s="44"/>
      <c r="AM42" s="44"/>
      <c r="AN42" s="44"/>
      <c r="AO42" s="44"/>
      <c r="AP42" s="44"/>
      <c r="AQ42" s="44"/>
      <c r="AR42" s="44"/>
      <c r="AS42" s="44"/>
      <c r="AT42" s="30"/>
      <c r="AU42" s="10"/>
      <c r="AV42" s="10"/>
      <c r="AW42" s="10"/>
      <c r="AX42" s="44"/>
      <c r="AY42" s="44"/>
      <c r="AZ42" s="44"/>
      <c r="BA42" s="44"/>
      <c r="BB42" s="44"/>
      <c r="BC42" s="44"/>
      <c r="BD42" s="44"/>
      <c r="BE42" s="44"/>
      <c r="BF42" s="44"/>
      <c r="BG42" s="30"/>
      <c r="BH42" s="10"/>
      <c r="BI42" s="10"/>
      <c r="BJ42" s="10"/>
      <c r="BK42" s="31"/>
      <c r="BL42" s="30"/>
      <c r="BM42" s="10"/>
      <c r="BN42" s="10"/>
      <c r="BO42" s="10"/>
      <c r="BP42" s="10"/>
      <c r="BQ42" s="10"/>
      <c r="BR42" s="10"/>
      <c r="BS42" s="10"/>
      <c r="BT42" s="31"/>
      <c r="BU42" s="30"/>
      <c r="BV42" s="10"/>
      <c r="BW42" s="10"/>
      <c r="BX42" s="10"/>
      <c r="BY42" s="10"/>
      <c r="BZ42" s="10"/>
      <c r="CA42" s="369"/>
      <c r="CB42" s="30"/>
      <c r="CC42" s="10"/>
      <c r="CD42" s="10"/>
      <c r="CE42" s="10"/>
      <c r="CF42" s="10"/>
      <c r="CG42" s="10"/>
      <c r="CH42" s="10"/>
      <c r="CI42" s="369"/>
      <c r="CJ42" s="95"/>
      <c r="CK42" s="13"/>
      <c r="CL42" s="72"/>
      <c r="CM42" s="72"/>
      <c r="CN42" s="72"/>
      <c r="CO42" s="80"/>
      <c r="CP42" s="10"/>
      <c r="CQ42" s="10"/>
      <c r="CR42" s="10"/>
      <c r="CS42" s="31"/>
      <c r="CT42" s="81"/>
      <c r="CU42" s="1"/>
      <c r="CV42" s="1"/>
      <c r="CW42" s="82"/>
      <c r="CX42" s="99"/>
      <c r="CY42" s="343"/>
      <c r="CZ42" s="545"/>
      <c r="DA42" s="545"/>
      <c r="DB42" s="545"/>
      <c r="DC42" s="340"/>
    </row>
    <row r="43" spans="1:107" ht="15.75">
      <c r="A43" s="61"/>
      <c r="B43" s="12"/>
      <c r="C43" s="20"/>
      <c r="D43" s="104"/>
      <c r="E43" s="108"/>
      <c r="F43" s="30"/>
      <c r="G43" s="10"/>
      <c r="H43" s="10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30"/>
      <c r="V43" s="10"/>
      <c r="W43" s="10"/>
      <c r="X43" s="44"/>
      <c r="Y43" s="44"/>
      <c r="Z43" s="44"/>
      <c r="AA43" s="44"/>
      <c r="AB43" s="44"/>
      <c r="AC43" s="44"/>
      <c r="AD43" s="44"/>
      <c r="AE43" s="44"/>
      <c r="AF43" s="44"/>
      <c r="AG43" s="30"/>
      <c r="AH43" s="10"/>
      <c r="AI43" s="10"/>
      <c r="AJ43" s="10"/>
      <c r="AK43" s="44"/>
      <c r="AL43" s="44"/>
      <c r="AM43" s="44"/>
      <c r="AN43" s="44"/>
      <c r="AO43" s="44"/>
      <c r="AP43" s="44"/>
      <c r="AQ43" s="44"/>
      <c r="AR43" s="44"/>
      <c r="AS43" s="44"/>
      <c r="AT43" s="30"/>
      <c r="AU43" s="10"/>
      <c r="AV43" s="10"/>
      <c r="AW43" s="10"/>
      <c r="AX43" s="44"/>
      <c r="AY43" s="44"/>
      <c r="AZ43" s="44"/>
      <c r="BA43" s="44"/>
      <c r="BB43" s="44"/>
      <c r="BC43" s="44"/>
      <c r="BD43" s="44"/>
      <c r="BE43" s="44"/>
      <c r="BF43" s="44"/>
      <c r="BG43" s="30"/>
      <c r="BH43" s="10"/>
      <c r="BI43" s="10"/>
      <c r="BJ43" s="10"/>
      <c r="BK43" s="31"/>
      <c r="BL43" s="30"/>
      <c r="BM43" s="10"/>
      <c r="BN43" s="10"/>
      <c r="BO43" s="10"/>
      <c r="BP43" s="10"/>
      <c r="BQ43" s="10"/>
      <c r="BR43" s="10"/>
      <c r="BS43" s="10"/>
      <c r="BT43" s="31"/>
      <c r="BU43" s="30"/>
      <c r="BV43" s="10"/>
      <c r="BW43" s="10"/>
      <c r="BX43" s="10"/>
      <c r="BY43" s="10"/>
      <c r="BZ43" s="10"/>
      <c r="CA43" s="369"/>
      <c r="CB43" s="30"/>
      <c r="CC43" s="10"/>
      <c r="CD43" s="10"/>
      <c r="CE43" s="10"/>
      <c r="CF43" s="10"/>
      <c r="CG43" s="10"/>
      <c r="CH43" s="10"/>
      <c r="CI43" s="369"/>
      <c r="CJ43" s="95"/>
      <c r="CK43" s="270"/>
      <c r="CL43" s="72"/>
      <c r="CM43" s="72"/>
      <c r="CN43" s="72"/>
      <c r="CO43" s="80"/>
      <c r="CP43" s="10"/>
      <c r="CQ43" s="10"/>
      <c r="CR43" s="10"/>
      <c r="CS43" s="31"/>
      <c r="CT43" s="81"/>
      <c r="CU43" s="1"/>
      <c r="CV43" s="1"/>
      <c r="CW43" s="82"/>
      <c r="CX43" s="99"/>
      <c r="CY43" s="343"/>
      <c r="CZ43" s="545"/>
      <c r="DA43" s="545"/>
      <c r="DB43" s="545"/>
      <c r="DC43" s="340"/>
    </row>
    <row r="44" spans="1:107" ht="15.75">
      <c r="A44" s="61"/>
      <c r="B44" s="12"/>
      <c r="C44" s="20"/>
      <c r="D44" s="104"/>
      <c r="E44" s="108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101"/>
      <c r="CK44" s="270"/>
      <c r="CL44" s="21"/>
      <c r="CM44" s="21"/>
      <c r="CN44" s="21"/>
      <c r="CO44" s="80"/>
      <c r="CP44" s="10"/>
      <c r="CQ44" s="10"/>
      <c r="CR44" s="10"/>
      <c r="CS44" s="31"/>
      <c r="CT44" s="81"/>
      <c r="CU44" s="88"/>
      <c r="CV44" s="88"/>
      <c r="CW44" s="82"/>
      <c r="CX44" s="99"/>
      <c r="CY44" s="343"/>
      <c r="CZ44" s="545"/>
      <c r="DA44" s="545"/>
      <c r="DB44" s="545"/>
      <c r="DC44" s="340"/>
    </row>
    <row r="45" spans="1:107" ht="15.75">
      <c r="A45" s="61"/>
      <c r="B45" s="12"/>
      <c r="C45" s="20"/>
      <c r="D45" s="104"/>
      <c r="E45" s="108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8"/>
      <c r="BM45" s="16"/>
      <c r="BN45" s="16"/>
      <c r="BO45" s="13"/>
      <c r="BP45" s="13"/>
      <c r="BQ45" s="13"/>
      <c r="BR45" s="13"/>
      <c r="BS45" s="13"/>
      <c r="BT45" s="39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101"/>
      <c r="CK45" s="270"/>
      <c r="CL45" s="21"/>
      <c r="CM45" s="21"/>
      <c r="CN45" s="21"/>
      <c r="CO45" s="80"/>
      <c r="CP45" s="10"/>
      <c r="CQ45" s="10"/>
      <c r="CR45" s="10"/>
      <c r="CS45" s="31"/>
      <c r="CT45" s="81"/>
      <c r="CU45" s="88"/>
      <c r="CV45" s="88"/>
      <c r="CW45" s="82"/>
      <c r="CX45" s="99"/>
      <c r="CY45" s="343"/>
      <c r="CZ45" s="545"/>
      <c r="DA45" s="545"/>
      <c r="DB45" s="545"/>
      <c r="DC45" s="340"/>
    </row>
    <row r="46" spans="1:107" ht="15.75">
      <c r="A46" s="61"/>
      <c r="B46" s="12"/>
      <c r="C46" s="20"/>
      <c r="D46" s="104"/>
      <c r="E46" s="108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8"/>
      <c r="BM46" s="16"/>
      <c r="BN46" s="16"/>
      <c r="BO46" s="13"/>
      <c r="BP46" s="13"/>
      <c r="BQ46" s="13"/>
      <c r="BR46" s="13"/>
      <c r="BS46" s="13"/>
      <c r="BT46" s="39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101"/>
      <c r="CK46" s="13"/>
      <c r="CL46" s="21"/>
      <c r="CM46" s="21"/>
      <c r="CN46" s="21"/>
      <c r="CO46" s="80"/>
      <c r="CP46" s="10"/>
      <c r="CQ46" s="10"/>
      <c r="CR46" s="10"/>
      <c r="CS46" s="31"/>
      <c r="CT46" s="81"/>
      <c r="CU46" s="88"/>
      <c r="CV46" s="88"/>
      <c r="CW46" s="82"/>
      <c r="CX46" s="99"/>
      <c r="CY46" s="343"/>
      <c r="CZ46" s="545"/>
      <c r="DA46" s="545"/>
      <c r="DB46" s="545"/>
      <c r="DC46" s="340"/>
    </row>
    <row r="47" spans="1:107" ht="15.75">
      <c r="A47" s="61"/>
      <c r="B47" s="12"/>
      <c r="C47" s="20"/>
      <c r="D47" s="104"/>
      <c r="E47" s="108"/>
      <c r="F47" s="3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13"/>
      <c r="BK47" s="39"/>
      <c r="BL47" s="38"/>
      <c r="BM47" s="16"/>
      <c r="BN47" s="16"/>
      <c r="BO47" s="13"/>
      <c r="BP47" s="13"/>
      <c r="BQ47" s="13"/>
      <c r="BR47" s="13"/>
      <c r="BS47" s="13"/>
      <c r="BT47" s="39"/>
      <c r="BU47" s="38"/>
      <c r="BV47" s="13"/>
      <c r="BW47" s="13"/>
      <c r="BX47" s="13"/>
      <c r="BY47" s="13"/>
      <c r="BZ47" s="13"/>
      <c r="CA47" s="371"/>
      <c r="CB47" s="38"/>
      <c r="CC47" s="13"/>
      <c r="CD47" s="13"/>
      <c r="CE47" s="13"/>
      <c r="CF47" s="13"/>
      <c r="CG47" s="13"/>
      <c r="CH47" s="13"/>
      <c r="CI47" s="371"/>
      <c r="CJ47" s="101"/>
      <c r="CK47" s="13"/>
      <c r="CL47" s="21"/>
      <c r="CM47" s="21"/>
      <c r="CN47" s="21"/>
      <c r="CO47" s="80"/>
      <c r="CP47" s="10"/>
      <c r="CQ47" s="10"/>
      <c r="CR47" s="10"/>
      <c r="CS47" s="31"/>
      <c r="CT47" s="81"/>
      <c r="CU47" s="88"/>
      <c r="CV47" s="88"/>
      <c r="CW47" s="82"/>
      <c r="CX47" s="99"/>
      <c r="CY47" s="343"/>
      <c r="CZ47" s="545"/>
      <c r="DA47" s="545"/>
      <c r="DB47" s="545"/>
      <c r="DC47" s="340"/>
    </row>
    <row r="48" spans="1:107" ht="15.75">
      <c r="A48" s="61"/>
      <c r="B48" s="12"/>
      <c r="C48" s="20"/>
      <c r="D48" s="104"/>
      <c r="E48" s="108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8"/>
      <c r="BM48" s="16"/>
      <c r="BN48" s="16"/>
      <c r="BO48" s="13"/>
      <c r="BP48" s="13"/>
      <c r="BQ48" s="13"/>
      <c r="BR48" s="13"/>
      <c r="BS48" s="13"/>
      <c r="BT48" s="39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101"/>
      <c r="CK48" s="13"/>
      <c r="CL48" s="21"/>
      <c r="CM48" s="21"/>
      <c r="CN48" s="21"/>
      <c r="CO48" s="80"/>
      <c r="CP48" s="10"/>
      <c r="CQ48" s="10"/>
      <c r="CR48" s="10"/>
      <c r="CS48" s="31"/>
      <c r="CT48" s="81"/>
      <c r="CU48" s="88"/>
      <c r="CV48" s="88"/>
      <c r="CW48" s="82"/>
      <c r="CX48" s="99"/>
      <c r="CY48" s="343"/>
      <c r="CZ48" s="545"/>
      <c r="DA48" s="545"/>
      <c r="DB48" s="545"/>
      <c r="DC48" s="340"/>
    </row>
    <row r="49" spans="1:107" s="299" customFormat="1" ht="15.75">
      <c r="A49" s="314"/>
      <c r="B49" s="333"/>
      <c r="C49" s="312"/>
      <c r="D49" s="104"/>
      <c r="E49" s="108"/>
      <c r="F49" s="38"/>
      <c r="G49" s="13"/>
      <c r="H49" s="13"/>
      <c r="I49" s="47"/>
      <c r="J49" s="47"/>
      <c r="K49" s="47"/>
      <c r="L49" s="53"/>
      <c r="M49" s="53"/>
      <c r="N49" s="47"/>
      <c r="O49" s="47"/>
      <c r="P49" s="47"/>
      <c r="Q49" s="47"/>
      <c r="R49" s="47"/>
      <c r="S49" s="47"/>
      <c r="T49" s="47"/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47"/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13"/>
      <c r="BK49" s="39"/>
      <c r="BL49" s="38"/>
      <c r="BM49" s="16"/>
      <c r="BN49" s="16"/>
      <c r="BO49" s="13"/>
      <c r="BP49" s="13"/>
      <c r="BQ49" s="13"/>
      <c r="BR49" s="13"/>
      <c r="BS49" s="13"/>
      <c r="BT49" s="39"/>
      <c r="BU49" s="38"/>
      <c r="BV49" s="13"/>
      <c r="BW49" s="13"/>
      <c r="BX49" s="13"/>
      <c r="BY49" s="13"/>
      <c r="BZ49" s="13"/>
      <c r="CA49" s="371"/>
      <c r="CB49" s="38"/>
      <c r="CC49" s="13"/>
      <c r="CD49" s="13"/>
      <c r="CE49" s="13"/>
      <c r="CF49" s="13"/>
      <c r="CG49" s="13"/>
      <c r="CH49" s="13"/>
      <c r="CI49" s="371"/>
      <c r="CJ49" s="101"/>
      <c r="CK49" s="13"/>
      <c r="CL49" s="21"/>
      <c r="CM49" s="21"/>
      <c r="CN49" s="21"/>
      <c r="CO49" s="121"/>
      <c r="CP49" s="13"/>
      <c r="CQ49" s="13"/>
      <c r="CR49" s="13"/>
      <c r="CS49" s="340"/>
      <c r="CT49" s="318"/>
      <c r="CU49" s="88"/>
      <c r="CV49" s="88"/>
      <c r="CW49" s="319"/>
      <c r="CX49" s="344"/>
      <c r="CY49" s="121"/>
      <c r="CZ49" s="13"/>
      <c r="DA49" s="13"/>
      <c r="DB49" s="13"/>
      <c r="DC49" s="340"/>
    </row>
    <row r="50" spans="1:107" s="299" customFormat="1" ht="16.5" thickBot="1">
      <c r="A50" s="63"/>
      <c r="B50" s="64"/>
      <c r="C50" s="65"/>
      <c r="D50" s="105"/>
      <c r="E50" s="108"/>
      <c r="F50" s="32"/>
      <c r="G50" s="33"/>
      <c r="H50" s="33"/>
      <c r="I50" s="45"/>
      <c r="J50" s="45"/>
      <c r="K50" s="45"/>
      <c r="L50" s="51"/>
      <c r="M50" s="51"/>
      <c r="N50" s="45"/>
      <c r="O50" s="45"/>
      <c r="P50" s="45"/>
      <c r="Q50" s="45"/>
      <c r="R50" s="45"/>
      <c r="S50" s="45"/>
      <c r="T50" s="45"/>
      <c r="U50" s="32"/>
      <c r="V50" s="33"/>
      <c r="W50" s="33"/>
      <c r="X50" s="45"/>
      <c r="Y50" s="45"/>
      <c r="Z50" s="45"/>
      <c r="AA50" s="45"/>
      <c r="AB50" s="45"/>
      <c r="AC50" s="45"/>
      <c r="AD50" s="45"/>
      <c r="AE50" s="45"/>
      <c r="AF50" s="45"/>
      <c r="AG50" s="32"/>
      <c r="AH50" s="33"/>
      <c r="AI50" s="33"/>
      <c r="AJ50" s="33"/>
      <c r="AK50" s="45"/>
      <c r="AL50" s="45"/>
      <c r="AM50" s="45"/>
      <c r="AN50" s="45"/>
      <c r="AO50" s="45"/>
      <c r="AP50" s="45"/>
      <c r="AQ50" s="45"/>
      <c r="AR50" s="45"/>
      <c r="AS50" s="45"/>
      <c r="AT50" s="32"/>
      <c r="AU50" s="33"/>
      <c r="AV50" s="33"/>
      <c r="AW50" s="33"/>
      <c r="AX50" s="45"/>
      <c r="AY50" s="45"/>
      <c r="AZ50" s="45"/>
      <c r="BA50" s="45"/>
      <c r="BB50" s="45"/>
      <c r="BC50" s="45"/>
      <c r="BD50" s="45"/>
      <c r="BE50" s="45"/>
      <c r="BF50" s="45"/>
      <c r="BG50" s="32"/>
      <c r="BH50" s="33"/>
      <c r="BI50" s="33"/>
      <c r="BJ50" s="33"/>
      <c r="BK50" s="34"/>
      <c r="BL50" s="32"/>
      <c r="BM50" s="33"/>
      <c r="BN50" s="33"/>
      <c r="BO50" s="33"/>
      <c r="BP50" s="33"/>
      <c r="BQ50" s="33"/>
      <c r="BR50" s="33"/>
      <c r="BS50" s="33"/>
      <c r="BT50" s="34"/>
      <c r="BU50" s="32"/>
      <c r="BV50" s="33"/>
      <c r="BW50" s="33"/>
      <c r="BX50" s="33"/>
      <c r="BY50" s="33"/>
      <c r="BZ50" s="33"/>
      <c r="CA50" s="531"/>
      <c r="CB50" s="32"/>
      <c r="CC50" s="33"/>
      <c r="CD50" s="33"/>
      <c r="CE50" s="33"/>
      <c r="CF50" s="33"/>
      <c r="CG50" s="33"/>
      <c r="CH50" s="33"/>
      <c r="CI50" s="531"/>
      <c r="CJ50" s="96"/>
      <c r="CK50" s="70"/>
      <c r="CL50" s="73"/>
      <c r="CM50" s="73"/>
      <c r="CN50" s="73"/>
      <c r="CO50" s="83"/>
      <c r="CP50" s="33"/>
      <c r="CQ50" s="33"/>
      <c r="CR50" s="33"/>
      <c r="CS50" s="34"/>
      <c r="CT50" s="84"/>
      <c r="CU50" s="97"/>
      <c r="CV50" s="97"/>
      <c r="CW50" s="86"/>
      <c r="CX50" s="100"/>
      <c r="CY50" s="83"/>
      <c r="CZ50" s="33"/>
      <c r="DA50" s="33"/>
      <c r="DB50" s="33"/>
      <c r="DC50" s="34"/>
    </row>
    <row r="51" spans="1:107" s="299" customFormat="1" ht="15" customHeight="1">
      <c r="A51" s="313"/>
      <c r="B51" s="321"/>
      <c r="C51" s="320"/>
      <c r="D51" s="103"/>
      <c r="E51" s="107"/>
      <c r="F51" s="324"/>
      <c r="G51" s="546"/>
      <c r="H51" s="546"/>
      <c r="I51" s="326"/>
      <c r="J51" s="326"/>
      <c r="K51" s="326"/>
      <c r="L51" s="327"/>
      <c r="M51" s="327"/>
      <c r="N51" s="326"/>
      <c r="O51" s="326"/>
      <c r="P51" s="326"/>
      <c r="Q51" s="326"/>
      <c r="R51" s="326"/>
      <c r="S51" s="326"/>
      <c r="T51" s="326"/>
      <c r="U51" s="324"/>
      <c r="V51" s="546"/>
      <c r="W51" s="546"/>
      <c r="X51" s="326"/>
      <c r="Y51" s="326"/>
      <c r="Z51" s="326"/>
      <c r="AA51" s="326"/>
      <c r="AB51" s="326"/>
      <c r="AC51" s="326"/>
      <c r="AD51" s="326"/>
      <c r="AE51" s="326"/>
      <c r="AF51" s="326"/>
      <c r="AG51" s="324"/>
      <c r="AH51" s="546"/>
      <c r="AI51" s="546"/>
      <c r="AJ51" s="54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4"/>
      <c r="AU51" s="546"/>
      <c r="AV51" s="546"/>
      <c r="AW51" s="546"/>
      <c r="AX51" s="326"/>
      <c r="AY51" s="326"/>
      <c r="AZ51" s="326"/>
      <c r="BA51" s="326"/>
      <c r="BB51" s="326"/>
      <c r="BC51" s="326"/>
      <c r="BD51" s="326"/>
      <c r="BE51" s="326"/>
      <c r="BF51" s="326"/>
      <c r="BG51" s="324"/>
      <c r="BH51" s="546"/>
      <c r="BI51" s="546"/>
      <c r="BJ51" s="546"/>
      <c r="BK51" s="328"/>
      <c r="BL51" s="324"/>
      <c r="BM51" s="546"/>
      <c r="BN51" s="546"/>
      <c r="BO51" s="546"/>
      <c r="BP51" s="546"/>
      <c r="BQ51" s="546"/>
      <c r="BR51" s="546"/>
      <c r="BS51" s="546"/>
      <c r="BT51" s="328"/>
      <c r="BU51" s="324"/>
      <c r="BV51" s="546"/>
      <c r="BW51" s="546"/>
      <c r="BX51" s="546"/>
      <c r="BY51" s="546"/>
      <c r="BZ51" s="546"/>
      <c r="CA51" s="368"/>
      <c r="CB51" s="324"/>
      <c r="CC51" s="546"/>
      <c r="CD51" s="546"/>
      <c r="CE51" s="546"/>
      <c r="CF51" s="546"/>
      <c r="CG51" s="546"/>
      <c r="CH51" s="546"/>
      <c r="CI51" s="368"/>
      <c r="CJ51" s="329"/>
      <c r="CK51" s="69"/>
      <c r="CL51" s="330"/>
      <c r="CM51" s="330"/>
      <c r="CN51" s="330"/>
      <c r="CO51" s="331"/>
      <c r="CP51" s="546"/>
      <c r="CQ51" s="546"/>
      <c r="CR51" s="546"/>
      <c r="CS51" s="328"/>
      <c r="CT51" s="315"/>
      <c r="CU51" s="316"/>
      <c r="CV51" s="316"/>
      <c r="CW51" s="317"/>
      <c r="CX51" s="332"/>
      <c r="CY51" s="331"/>
      <c r="CZ51" s="546"/>
      <c r="DA51" s="546"/>
      <c r="DB51" s="546"/>
      <c r="DC51" s="328"/>
    </row>
    <row r="52" spans="1:107" s="299" customFormat="1" ht="15" customHeight="1">
      <c r="A52" s="314"/>
      <c r="B52" s="333"/>
      <c r="C52" s="312"/>
      <c r="D52" s="104"/>
      <c r="E52" s="108"/>
      <c r="F52" s="336"/>
      <c r="G52" s="337"/>
      <c r="H52" s="337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337"/>
      <c r="W52" s="337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337"/>
      <c r="AI52" s="337"/>
      <c r="AJ52" s="337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337"/>
      <c r="AV52" s="337"/>
      <c r="AW52" s="337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337"/>
      <c r="BI52" s="337"/>
      <c r="BJ52" s="337"/>
      <c r="BK52" s="340"/>
      <c r="BL52" s="336"/>
      <c r="BM52" s="337"/>
      <c r="BN52" s="337"/>
      <c r="BO52" s="337"/>
      <c r="BP52" s="337"/>
      <c r="BQ52" s="337"/>
      <c r="BR52" s="337"/>
      <c r="BS52" s="337"/>
      <c r="BT52" s="340"/>
      <c r="BU52" s="336"/>
      <c r="BV52" s="337"/>
      <c r="BW52" s="337"/>
      <c r="BX52" s="337"/>
      <c r="BY52" s="337"/>
      <c r="BZ52" s="337"/>
      <c r="CA52" s="369"/>
      <c r="CB52" s="336"/>
      <c r="CC52" s="337"/>
      <c r="CD52" s="337"/>
      <c r="CE52" s="337"/>
      <c r="CF52" s="337"/>
      <c r="CG52" s="337"/>
      <c r="CH52" s="337"/>
      <c r="CI52" s="369"/>
      <c r="CJ52" s="341"/>
      <c r="CK52" s="270"/>
      <c r="CL52" s="342"/>
      <c r="CM52" s="342"/>
      <c r="CN52" s="342"/>
      <c r="CO52" s="343"/>
      <c r="CP52" s="337"/>
      <c r="CQ52" s="337"/>
      <c r="CR52" s="337"/>
      <c r="CS52" s="340"/>
      <c r="CT52" s="318"/>
      <c r="CU52" s="311"/>
      <c r="CV52" s="311"/>
      <c r="CW52" s="319"/>
      <c r="CX52" s="344"/>
      <c r="CY52" s="343"/>
      <c r="CZ52" s="545"/>
      <c r="DA52" s="545"/>
      <c r="DB52" s="545"/>
      <c r="DC52" s="340"/>
    </row>
    <row r="53" spans="1:107" ht="15" customHeight="1">
      <c r="A53" s="61"/>
      <c r="B53" s="12"/>
      <c r="C53" s="20"/>
      <c r="D53" s="104"/>
      <c r="E53" s="108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0"/>
      <c r="BK53" s="31"/>
      <c r="BL53" s="30"/>
      <c r="BM53" s="10"/>
      <c r="BN53" s="10"/>
      <c r="BO53" s="10"/>
      <c r="BP53" s="10"/>
      <c r="BQ53" s="10"/>
      <c r="BR53" s="10"/>
      <c r="BS53" s="10"/>
      <c r="BT53" s="31"/>
      <c r="BU53" s="30"/>
      <c r="BV53" s="10"/>
      <c r="BW53" s="10"/>
      <c r="BX53" s="10"/>
      <c r="BY53" s="10"/>
      <c r="BZ53" s="10"/>
      <c r="CA53" s="369"/>
      <c r="CB53" s="30"/>
      <c r="CC53" s="10"/>
      <c r="CD53" s="10"/>
      <c r="CE53" s="10"/>
      <c r="CF53" s="10"/>
      <c r="CG53" s="10"/>
      <c r="CH53" s="10"/>
      <c r="CI53" s="369"/>
      <c r="CJ53" s="95"/>
      <c r="CK53" s="270"/>
      <c r="CL53" s="72"/>
      <c r="CM53" s="72"/>
      <c r="CN53" s="72"/>
      <c r="CO53" s="80"/>
      <c r="CP53" s="10"/>
      <c r="CQ53" s="10"/>
      <c r="CR53" s="10"/>
      <c r="CS53" s="31"/>
      <c r="CT53" s="81"/>
      <c r="CU53" s="1"/>
      <c r="CV53" s="1"/>
      <c r="CW53" s="82"/>
      <c r="CX53" s="99"/>
      <c r="CY53" s="343"/>
      <c r="CZ53" s="545"/>
      <c r="DA53" s="545"/>
      <c r="DB53" s="545"/>
      <c r="DC53" s="340"/>
    </row>
    <row r="54" spans="1:107" ht="15.75">
      <c r="A54" s="61"/>
      <c r="B54" s="12"/>
      <c r="C54" s="20"/>
      <c r="D54" s="104"/>
      <c r="E54" s="108"/>
      <c r="F54" s="30"/>
      <c r="G54" s="10"/>
      <c r="H54" s="10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0"/>
      <c r="W54" s="10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0"/>
      <c r="AI54" s="10"/>
      <c r="AJ54" s="10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0"/>
      <c r="AV54" s="10"/>
      <c r="AW54" s="10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0"/>
      <c r="BI54" s="10"/>
      <c r="BJ54" s="10"/>
      <c r="BK54" s="31"/>
      <c r="BL54" s="30"/>
      <c r="BM54" s="10"/>
      <c r="BN54" s="10"/>
      <c r="BO54" s="10"/>
      <c r="BP54" s="10"/>
      <c r="BQ54" s="10"/>
      <c r="BR54" s="10"/>
      <c r="BS54" s="10"/>
      <c r="BT54" s="31"/>
      <c r="BU54" s="30"/>
      <c r="BV54" s="10"/>
      <c r="BW54" s="10"/>
      <c r="BX54" s="10"/>
      <c r="BY54" s="10"/>
      <c r="BZ54" s="10"/>
      <c r="CA54" s="369"/>
      <c r="CB54" s="30"/>
      <c r="CC54" s="10"/>
      <c r="CD54" s="10"/>
      <c r="CE54" s="10"/>
      <c r="CF54" s="10"/>
      <c r="CG54" s="10"/>
      <c r="CH54" s="10"/>
      <c r="CI54" s="369"/>
      <c r="CJ54" s="95"/>
      <c r="CK54" s="11"/>
      <c r="CL54" s="72"/>
      <c r="CM54" s="72"/>
      <c r="CN54" s="72"/>
      <c r="CO54" s="80"/>
      <c r="CP54" s="10"/>
      <c r="CQ54" s="10"/>
      <c r="CR54" s="10"/>
      <c r="CS54" s="31"/>
      <c r="CT54" s="81"/>
      <c r="CU54" s="1"/>
      <c r="CV54" s="1"/>
      <c r="CW54" s="82"/>
      <c r="CX54" s="99"/>
      <c r="CY54" s="343"/>
      <c r="CZ54" s="545"/>
      <c r="DA54" s="545"/>
      <c r="DB54" s="545"/>
      <c r="DC54" s="340"/>
    </row>
    <row r="55" spans="1:107" ht="15.75">
      <c r="A55" s="61"/>
      <c r="B55" s="12"/>
      <c r="C55" s="20"/>
      <c r="D55" s="104"/>
      <c r="E55" s="108"/>
      <c r="F55" s="30"/>
      <c r="G55" s="10"/>
      <c r="H55" s="10"/>
      <c r="I55" s="44"/>
      <c r="J55" s="44"/>
      <c r="K55" s="44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10"/>
      <c r="W55" s="10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10"/>
      <c r="AI55" s="10"/>
      <c r="AJ55" s="10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10"/>
      <c r="AV55" s="10"/>
      <c r="AW55" s="10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10"/>
      <c r="BI55" s="10"/>
      <c r="BJ55" s="10"/>
      <c r="BK55" s="31"/>
      <c r="BL55" s="30"/>
      <c r="BM55" s="10"/>
      <c r="BN55" s="10"/>
      <c r="BO55" s="10"/>
      <c r="BP55" s="10"/>
      <c r="BQ55" s="10"/>
      <c r="BR55" s="10"/>
      <c r="BS55" s="10"/>
      <c r="BT55" s="31"/>
      <c r="BU55" s="30"/>
      <c r="BV55" s="10"/>
      <c r="BW55" s="10"/>
      <c r="BX55" s="10"/>
      <c r="BY55" s="10"/>
      <c r="BZ55" s="10"/>
      <c r="CA55" s="369"/>
      <c r="CB55" s="30"/>
      <c r="CC55" s="10"/>
      <c r="CD55" s="10"/>
      <c r="CE55" s="10"/>
      <c r="CF55" s="10"/>
      <c r="CG55" s="10"/>
      <c r="CH55" s="10"/>
      <c r="CI55" s="369"/>
      <c r="CJ55" s="95"/>
      <c r="CK55" s="13"/>
      <c r="CL55" s="72"/>
      <c r="CM55" s="72"/>
      <c r="CN55" s="72"/>
      <c r="CO55" s="80"/>
      <c r="CP55" s="10"/>
      <c r="CQ55" s="10"/>
      <c r="CR55" s="10"/>
      <c r="CS55" s="31"/>
      <c r="CT55" s="81"/>
      <c r="CU55" s="1"/>
      <c r="CV55" s="1"/>
      <c r="CW55" s="82"/>
      <c r="CX55" s="99"/>
      <c r="CY55" s="343"/>
      <c r="CZ55" s="545"/>
      <c r="DA55" s="545"/>
      <c r="DB55" s="545"/>
      <c r="DC55" s="340"/>
    </row>
    <row r="56" spans="1:107" ht="15.75">
      <c r="A56" s="61"/>
      <c r="B56" s="12"/>
      <c r="C56" s="20"/>
      <c r="D56" s="104"/>
      <c r="E56" s="108"/>
      <c r="F56" s="30"/>
      <c r="G56" s="10"/>
      <c r="H56" s="10"/>
      <c r="I56" s="44"/>
      <c r="J56" s="44"/>
      <c r="K56" s="44"/>
      <c r="L56" s="50"/>
      <c r="M56" s="50"/>
      <c r="N56" s="44"/>
      <c r="O56" s="44"/>
      <c r="P56" s="44"/>
      <c r="Q56" s="44"/>
      <c r="R56" s="44"/>
      <c r="S56" s="44"/>
      <c r="T56" s="44"/>
      <c r="U56" s="30"/>
      <c r="V56" s="10"/>
      <c r="W56" s="10"/>
      <c r="X56" s="44"/>
      <c r="Y56" s="44"/>
      <c r="Z56" s="44"/>
      <c r="AA56" s="44"/>
      <c r="AB56" s="44"/>
      <c r="AC56" s="44"/>
      <c r="AD56" s="44"/>
      <c r="AE56" s="44"/>
      <c r="AF56" s="44"/>
      <c r="AG56" s="30"/>
      <c r="AH56" s="10"/>
      <c r="AI56" s="10"/>
      <c r="AJ56" s="10"/>
      <c r="AK56" s="44"/>
      <c r="AL56" s="44"/>
      <c r="AM56" s="44"/>
      <c r="AN56" s="44"/>
      <c r="AO56" s="44"/>
      <c r="AP56" s="44"/>
      <c r="AQ56" s="44"/>
      <c r="AR56" s="44"/>
      <c r="AS56" s="44"/>
      <c r="AT56" s="30"/>
      <c r="AU56" s="10"/>
      <c r="AV56" s="10"/>
      <c r="AW56" s="10"/>
      <c r="AX56" s="44"/>
      <c r="AY56" s="44"/>
      <c r="AZ56" s="44"/>
      <c r="BA56" s="44"/>
      <c r="BB56" s="44"/>
      <c r="BC56" s="44"/>
      <c r="BD56" s="44"/>
      <c r="BE56" s="44"/>
      <c r="BF56" s="44"/>
      <c r="BG56" s="30"/>
      <c r="BH56" s="10"/>
      <c r="BI56" s="10"/>
      <c r="BJ56" s="10"/>
      <c r="BK56" s="31"/>
      <c r="BL56" s="30"/>
      <c r="BM56" s="10"/>
      <c r="BN56" s="10"/>
      <c r="BO56" s="10"/>
      <c r="BP56" s="10"/>
      <c r="BQ56" s="10"/>
      <c r="BR56" s="10"/>
      <c r="BS56" s="10"/>
      <c r="BT56" s="31"/>
      <c r="BU56" s="30"/>
      <c r="BV56" s="10"/>
      <c r="BW56" s="10"/>
      <c r="BX56" s="10"/>
      <c r="BY56" s="10"/>
      <c r="BZ56" s="10"/>
      <c r="CA56" s="369"/>
      <c r="CB56" s="30"/>
      <c r="CC56" s="10"/>
      <c r="CD56" s="10"/>
      <c r="CE56" s="10"/>
      <c r="CF56" s="10"/>
      <c r="CG56" s="10"/>
      <c r="CH56" s="10"/>
      <c r="CI56" s="369"/>
      <c r="CJ56" s="95"/>
      <c r="CK56" s="13"/>
      <c r="CL56" s="72"/>
      <c r="CM56" s="72"/>
      <c r="CN56" s="72"/>
      <c r="CO56" s="80"/>
      <c r="CP56" s="10"/>
      <c r="CQ56" s="10"/>
      <c r="CR56" s="10"/>
      <c r="CS56" s="31"/>
      <c r="CT56" s="81"/>
      <c r="CU56" s="1"/>
      <c r="CV56" s="1"/>
      <c r="CW56" s="82"/>
      <c r="CX56" s="99"/>
      <c r="CY56" s="343"/>
      <c r="CZ56" s="545"/>
      <c r="DA56" s="545"/>
      <c r="DB56" s="545"/>
      <c r="DC56" s="340"/>
    </row>
    <row r="57" spans="1:107" ht="15.75">
      <c r="A57" s="61"/>
      <c r="B57" s="12"/>
      <c r="C57" s="20"/>
      <c r="D57" s="104"/>
      <c r="E57" s="108"/>
      <c r="F57" s="30"/>
      <c r="G57" s="10"/>
      <c r="H57" s="10"/>
      <c r="I57" s="44"/>
      <c r="J57" s="44"/>
      <c r="K57" s="44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10"/>
      <c r="W57" s="10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10"/>
      <c r="AI57" s="10"/>
      <c r="AJ57" s="10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10"/>
      <c r="AV57" s="10"/>
      <c r="AW57" s="10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10"/>
      <c r="BI57" s="10"/>
      <c r="BJ57" s="10"/>
      <c r="BK57" s="31"/>
      <c r="BL57" s="30"/>
      <c r="BM57" s="10"/>
      <c r="BN57" s="10"/>
      <c r="BO57" s="10"/>
      <c r="BP57" s="10"/>
      <c r="BQ57" s="10"/>
      <c r="BR57" s="10"/>
      <c r="BS57" s="10"/>
      <c r="BT57" s="31"/>
      <c r="BU57" s="30"/>
      <c r="BV57" s="10"/>
      <c r="BW57" s="10"/>
      <c r="BX57" s="10"/>
      <c r="BY57" s="10"/>
      <c r="BZ57" s="10"/>
      <c r="CA57" s="369"/>
      <c r="CB57" s="30"/>
      <c r="CC57" s="10"/>
      <c r="CD57" s="10"/>
      <c r="CE57" s="10"/>
      <c r="CF57" s="10"/>
      <c r="CG57" s="10"/>
      <c r="CH57" s="10"/>
      <c r="CI57" s="369"/>
      <c r="CJ57" s="95"/>
      <c r="CK57" s="270"/>
      <c r="CL57" s="72"/>
      <c r="CM57" s="72"/>
      <c r="CN57" s="72"/>
      <c r="CO57" s="80"/>
      <c r="CP57" s="10"/>
      <c r="CQ57" s="10"/>
      <c r="CR57" s="10"/>
      <c r="CS57" s="31"/>
      <c r="CT57" s="81"/>
      <c r="CU57" s="1"/>
      <c r="CV57" s="1"/>
      <c r="CW57" s="82"/>
      <c r="CX57" s="99"/>
      <c r="CY57" s="343"/>
      <c r="CZ57" s="545"/>
      <c r="DA57" s="545"/>
      <c r="DB57" s="545"/>
      <c r="DC57" s="340"/>
    </row>
    <row r="58" spans="1:107" ht="15.75">
      <c r="A58" s="61"/>
      <c r="B58" s="12"/>
      <c r="C58" s="20"/>
      <c r="D58" s="104"/>
      <c r="E58" s="108"/>
      <c r="F58" s="30"/>
      <c r="G58" s="10"/>
      <c r="H58" s="10"/>
      <c r="I58" s="44"/>
      <c r="J58" s="44"/>
      <c r="K58" s="44"/>
      <c r="L58" s="50"/>
      <c r="M58" s="50"/>
      <c r="N58" s="44"/>
      <c r="O58" s="44"/>
      <c r="P58" s="44"/>
      <c r="Q58" s="44"/>
      <c r="R58" s="44"/>
      <c r="S58" s="44"/>
      <c r="T58" s="44"/>
      <c r="U58" s="30"/>
      <c r="V58" s="10"/>
      <c r="W58" s="10"/>
      <c r="X58" s="44"/>
      <c r="Y58" s="44"/>
      <c r="Z58" s="44"/>
      <c r="AA58" s="44"/>
      <c r="AB58" s="44"/>
      <c r="AC58" s="44"/>
      <c r="AD58" s="44"/>
      <c r="AE58" s="44"/>
      <c r="AF58" s="44"/>
      <c r="AG58" s="30"/>
      <c r="AH58" s="10"/>
      <c r="AI58" s="10"/>
      <c r="AJ58" s="10"/>
      <c r="AK58" s="44"/>
      <c r="AL58" s="44"/>
      <c r="AM58" s="44"/>
      <c r="AN58" s="44"/>
      <c r="AO58" s="44"/>
      <c r="AP58" s="44"/>
      <c r="AQ58" s="44"/>
      <c r="AR58" s="44"/>
      <c r="AS58" s="44"/>
      <c r="AT58" s="30"/>
      <c r="AU58" s="10"/>
      <c r="AV58" s="10"/>
      <c r="AW58" s="10"/>
      <c r="AX58" s="44"/>
      <c r="AY58" s="44"/>
      <c r="AZ58" s="44"/>
      <c r="BA58" s="44"/>
      <c r="BB58" s="44"/>
      <c r="BC58" s="44"/>
      <c r="BD58" s="44"/>
      <c r="BE58" s="44"/>
      <c r="BF58" s="44"/>
      <c r="BG58" s="30"/>
      <c r="BH58" s="10"/>
      <c r="BI58" s="10"/>
      <c r="BJ58" s="10"/>
      <c r="BK58" s="31"/>
      <c r="BL58" s="30"/>
      <c r="BM58" s="10"/>
      <c r="BN58" s="10"/>
      <c r="BO58" s="10"/>
      <c r="BP58" s="10"/>
      <c r="BQ58" s="10"/>
      <c r="BR58" s="10"/>
      <c r="BS58" s="10"/>
      <c r="BT58" s="31"/>
      <c r="BU58" s="30"/>
      <c r="BV58" s="10"/>
      <c r="BW58" s="10"/>
      <c r="BX58" s="10"/>
      <c r="BY58" s="10"/>
      <c r="BZ58" s="10"/>
      <c r="CA58" s="369"/>
      <c r="CB58" s="30"/>
      <c r="CC58" s="10"/>
      <c r="CD58" s="10"/>
      <c r="CE58" s="10"/>
      <c r="CF58" s="10"/>
      <c r="CG58" s="10"/>
      <c r="CH58" s="10"/>
      <c r="CI58" s="369"/>
      <c r="CJ58" s="95"/>
      <c r="CK58" s="270"/>
      <c r="CL58" s="72"/>
      <c r="CM58" s="72"/>
      <c r="CN58" s="72"/>
      <c r="CO58" s="80"/>
      <c r="CP58" s="10"/>
      <c r="CQ58" s="10"/>
      <c r="CR58" s="10"/>
      <c r="CS58" s="31"/>
      <c r="CT58" s="81"/>
      <c r="CU58" s="1"/>
      <c r="CV58" s="1"/>
      <c r="CW58" s="82"/>
      <c r="CX58" s="99"/>
      <c r="CY58" s="343"/>
      <c r="CZ58" s="545"/>
      <c r="DA58" s="545"/>
      <c r="DB58" s="545"/>
      <c r="DC58" s="340"/>
    </row>
    <row r="59" spans="1:107" ht="15.75">
      <c r="A59" s="61"/>
      <c r="B59" s="12"/>
      <c r="C59" s="20"/>
      <c r="D59" s="104"/>
      <c r="E59" s="108"/>
      <c r="F59" s="30"/>
      <c r="G59" s="10"/>
      <c r="H59" s="10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10"/>
      <c r="W59" s="10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10"/>
      <c r="AI59" s="10"/>
      <c r="AJ59" s="10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10"/>
      <c r="AV59" s="10"/>
      <c r="AW59" s="10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10"/>
      <c r="BI59" s="10"/>
      <c r="BJ59" s="10"/>
      <c r="BK59" s="31"/>
      <c r="BL59" s="30"/>
      <c r="BM59" s="10"/>
      <c r="BN59" s="10"/>
      <c r="BO59" s="10"/>
      <c r="BP59" s="10"/>
      <c r="BQ59" s="10"/>
      <c r="BR59" s="10"/>
      <c r="BS59" s="10"/>
      <c r="BT59" s="31"/>
      <c r="BU59" s="30"/>
      <c r="BV59" s="10"/>
      <c r="BW59" s="10"/>
      <c r="BX59" s="10"/>
      <c r="BY59" s="10"/>
      <c r="BZ59" s="10"/>
      <c r="CA59" s="369"/>
      <c r="CB59" s="30"/>
      <c r="CC59" s="10"/>
      <c r="CD59" s="10"/>
      <c r="CE59" s="10"/>
      <c r="CF59" s="10"/>
      <c r="CG59" s="10"/>
      <c r="CH59" s="10"/>
      <c r="CI59" s="369"/>
      <c r="CJ59" s="95"/>
      <c r="CK59" s="13"/>
      <c r="CL59" s="72"/>
      <c r="CM59" s="72"/>
      <c r="CN59" s="72"/>
      <c r="CO59" s="80"/>
      <c r="CP59" s="10"/>
      <c r="CQ59" s="10"/>
      <c r="CR59" s="10"/>
      <c r="CS59" s="31"/>
      <c r="CT59" s="81"/>
      <c r="CU59" s="1"/>
      <c r="CV59" s="1"/>
      <c r="CW59" s="82"/>
      <c r="CX59" s="99"/>
      <c r="CY59" s="343"/>
      <c r="CZ59" s="545"/>
      <c r="DA59" s="545"/>
      <c r="DB59" s="545"/>
      <c r="DC59" s="340"/>
    </row>
    <row r="60" spans="1:107" ht="15.75">
      <c r="A60" s="61"/>
      <c r="B60" s="12"/>
      <c r="C60" s="20"/>
      <c r="D60" s="104"/>
      <c r="E60" s="108"/>
      <c r="F60" s="30"/>
      <c r="G60" s="10"/>
      <c r="H60" s="10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10"/>
      <c r="W60" s="10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10"/>
      <c r="AI60" s="10"/>
      <c r="AJ60" s="10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10"/>
      <c r="AV60" s="10"/>
      <c r="AW60" s="10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10"/>
      <c r="BI60" s="10"/>
      <c r="BJ60" s="10"/>
      <c r="BK60" s="31"/>
      <c r="BL60" s="30"/>
      <c r="BM60" s="10"/>
      <c r="BN60" s="10"/>
      <c r="BO60" s="10"/>
      <c r="BP60" s="10"/>
      <c r="BQ60" s="10"/>
      <c r="BR60" s="10"/>
      <c r="BS60" s="10"/>
      <c r="BT60" s="31"/>
      <c r="BU60" s="30"/>
      <c r="BV60" s="10"/>
      <c r="BW60" s="10"/>
      <c r="BX60" s="10"/>
      <c r="BY60" s="10"/>
      <c r="BZ60" s="10"/>
      <c r="CA60" s="369"/>
      <c r="CB60" s="30"/>
      <c r="CC60" s="10"/>
      <c r="CD60" s="10"/>
      <c r="CE60" s="10"/>
      <c r="CF60" s="10"/>
      <c r="CG60" s="10"/>
      <c r="CH60" s="10"/>
      <c r="CI60" s="369"/>
      <c r="CJ60" s="95"/>
      <c r="CK60" s="270"/>
      <c r="CL60" s="72"/>
      <c r="CM60" s="72"/>
      <c r="CN60" s="72"/>
      <c r="CO60" s="80"/>
      <c r="CP60" s="10"/>
      <c r="CQ60" s="10"/>
      <c r="CR60" s="10"/>
      <c r="CS60" s="31"/>
      <c r="CT60" s="81"/>
      <c r="CU60" s="1"/>
      <c r="CV60" s="1"/>
      <c r="CW60" s="82"/>
      <c r="CX60" s="99"/>
      <c r="CY60" s="343"/>
      <c r="CZ60" s="545"/>
      <c r="DA60" s="545"/>
      <c r="DB60" s="545"/>
      <c r="DC60" s="340"/>
    </row>
    <row r="61" spans="1:107" ht="15.75">
      <c r="A61" s="61"/>
      <c r="B61" s="12"/>
      <c r="C61" s="20"/>
      <c r="D61" s="104"/>
      <c r="E61" s="108"/>
      <c r="F61" s="30"/>
      <c r="G61" s="10"/>
      <c r="H61" s="10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10"/>
      <c r="W61" s="10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10"/>
      <c r="AI61" s="10"/>
      <c r="AJ61" s="10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10"/>
      <c r="AV61" s="10"/>
      <c r="AW61" s="10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10"/>
      <c r="BI61" s="10"/>
      <c r="BJ61" s="10"/>
      <c r="BK61" s="31"/>
      <c r="BL61" s="30"/>
      <c r="BM61" s="10"/>
      <c r="BN61" s="10"/>
      <c r="BO61" s="10"/>
      <c r="BP61" s="10"/>
      <c r="BQ61" s="10"/>
      <c r="BR61" s="10"/>
      <c r="BS61" s="10"/>
      <c r="BT61" s="31"/>
      <c r="BU61" s="30"/>
      <c r="BV61" s="10"/>
      <c r="BW61" s="10"/>
      <c r="BX61" s="10"/>
      <c r="BY61" s="10"/>
      <c r="BZ61" s="10"/>
      <c r="CA61" s="369"/>
      <c r="CB61" s="30"/>
      <c r="CC61" s="10"/>
      <c r="CD61" s="10"/>
      <c r="CE61" s="10"/>
      <c r="CF61" s="10"/>
      <c r="CG61" s="10"/>
      <c r="CH61" s="10"/>
      <c r="CI61" s="369"/>
      <c r="CJ61" s="95"/>
      <c r="CK61" s="13"/>
      <c r="CL61" s="72"/>
      <c r="CM61" s="72"/>
      <c r="CN61" s="72"/>
      <c r="CO61" s="80"/>
      <c r="CP61" s="10"/>
      <c r="CQ61" s="10"/>
      <c r="CR61" s="10"/>
      <c r="CS61" s="31"/>
      <c r="CT61" s="81"/>
      <c r="CU61" s="1"/>
      <c r="CV61" s="1"/>
      <c r="CW61" s="82"/>
      <c r="CX61" s="99"/>
      <c r="CY61" s="343"/>
      <c r="CZ61" s="545"/>
      <c r="DA61" s="545"/>
      <c r="DB61" s="545"/>
      <c r="DC61" s="340"/>
    </row>
    <row r="62" spans="1:107" ht="15.75">
      <c r="A62" s="61"/>
      <c r="B62" s="12"/>
      <c r="C62" s="20"/>
      <c r="D62" s="104"/>
      <c r="E62" s="108"/>
      <c r="F62" s="30"/>
      <c r="G62" s="10"/>
      <c r="H62" s="10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10"/>
      <c r="W62" s="10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10"/>
      <c r="AI62" s="10"/>
      <c r="AJ62" s="10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10"/>
      <c r="AV62" s="10"/>
      <c r="AW62" s="10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10"/>
      <c r="BI62" s="10"/>
      <c r="BJ62" s="337"/>
      <c r="BK62" s="31"/>
      <c r="BL62" s="30"/>
      <c r="BM62" s="10"/>
      <c r="BN62" s="10"/>
      <c r="BO62" s="10"/>
      <c r="BP62" s="10"/>
      <c r="BQ62" s="10"/>
      <c r="BR62" s="10"/>
      <c r="BS62" s="10"/>
      <c r="BT62" s="31"/>
      <c r="BU62" s="30"/>
      <c r="BV62" s="10"/>
      <c r="BW62" s="10"/>
      <c r="BX62" s="10"/>
      <c r="BY62" s="10"/>
      <c r="BZ62" s="10"/>
      <c r="CA62" s="369"/>
      <c r="CB62" s="30"/>
      <c r="CC62" s="10"/>
      <c r="CD62" s="10"/>
      <c r="CE62" s="10"/>
      <c r="CF62" s="10"/>
      <c r="CG62" s="10"/>
      <c r="CH62" s="10"/>
      <c r="CI62" s="369"/>
      <c r="CJ62" s="95"/>
      <c r="CK62" s="270"/>
      <c r="CL62" s="72"/>
      <c r="CM62" s="72"/>
      <c r="CN62" s="72"/>
      <c r="CO62" s="80"/>
      <c r="CP62" s="10"/>
      <c r="CQ62" s="10"/>
      <c r="CR62" s="10"/>
      <c r="CS62" s="340"/>
      <c r="CT62" s="81"/>
      <c r="CU62" s="1"/>
      <c r="CV62" s="1"/>
      <c r="CW62" s="82"/>
      <c r="CX62" s="99"/>
      <c r="CY62" s="343"/>
      <c r="CZ62" s="545"/>
      <c r="DA62" s="545"/>
      <c r="DB62" s="545"/>
      <c r="DC62" s="340"/>
    </row>
    <row r="63" spans="1:107" ht="15.75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69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43"/>
      <c r="CZ63" s="545"/>
      <c r="DA63" s="545"/>
      <c r="DB63" s="545"/>
      <c r="DC63" s="340"/>
    </row>
    <row r="64" spans="1:107" ht="15.75">
      <c r="A64" s="314"/>
      <c r="B64" s="333"/>
      <c r="C64" s="312"/>
      <c r="D64" s="104"/>
      <c r="E64" s="108"/>
      <c r="F64" s="336"/>
      <c r="G64" s="337"/>
      <c r="H64" s="337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337"/>
      <c r="W64" s="337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337"/>
      <c r="AI64" s="337"/>
      <c r="AJ64" s="33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337"/>
      <c r="AV64" s="337"/>
      <c r="AW64" s="337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337"/>
      <c r="BI64" s="337"/>
      <c r="BJ64" s="337"/>
      <c r="BK64" s="340"/>
      <c r="BL64" s="336"/>
      <c r="BM64" s="337"/>
      <c r="BN64" s="337"/>
      <c r="BO64" s="337"/>
      <c r="BP64" s="337"/>
      <c r="BQ64" s="337"/>
      <c r="BR64" s="337"/>
      <c r="BS64" s="337"/>
      <c r="BT64" s="340"/>
      <c r="BU64" s="336"/>
      <c r="BV64" s="337"/>
      <c r="BW64" s="337"/>
      <c r="BX64" s="337"/>
      <c r="BY64" s="337"/>
      <c r="BZ64" s="337"/>
      <c r="CA64" s="369"/>
      <c r="CB64" s="336"/>
      <c r="CC64" s="337"/>
      <c r="CD64" s="337"/>
      <c r="CE64" s="337"/>
      <c r="CF64" s="337"/>
      <c r="CG64" s="337"/>
      <c r="CH64" s="337"/>
      <c r="CI64" s="369"/>
      <c r="CJ64" s="341"/>
      <c r="CK64" s="270"/>
      <c r="CL64" s="342"/>
      <c r="CM64" s="342"/>
      <c r="CN64" s="342"/>
      <c r="CO64" s="343"/>
      <c r="CP64" s="337"/>
      <c r="CQ64" s="337"/>
      <c r="CR64" s="337"/>
      <c r="CS64" s="340"/>
      <c r="CT64" s="318"/>
      <c r="CU64" s="311"/>
      <c r="CV64" s="311"/>
      <c r="CW64" s="319"/>
      <c r="CX64" s="344"/>
      <c r="CY64" s="343"/>
      <c r="CZ64" s="545"/>
      <c r="DA64" s="545"/>
      <c r="DB64" s="545"/>
      <c r="DC64" s="340"/>
    </row>
    <row r="65" spans="1:107" ht="15.75">
      <c r="A65" s="61"/>
      <c r="B65" s="12"/>
      <c r="C65" s="20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337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69"/>
      <c r="CJ65" s="341"/>
      <c r="CK65" s="13"/>
      <c r="CL65" s="342"/>
      <c r="CM65" s="342"/>
      <c r="CN65" s="342"/>
      <c r="CO65" s="80"/>
      <c r="CP65" s="10"/>
      <c r="CQ65" s="10"/>
      <c r="CR65" s="10"/>
      <c r="CS65" s="31"/>
      <c r="CT65" s="81"/>
      <c r="CU65" s="311"/>
      <c r="CV65" s="311"/>
      <c r="CW65" s="82"/>
      <c r="CX65" s="99"/>
      <c r="CY65" s="343"/>
      <c r="CZ65" s="545"/>
      <c r="DA65" s="545"/>
      <c r="DB65" s="545"/>
      <c r="DC65" s="340"/>
    </row>
    <row r="66" spans="1:107" ht="15.75">
      <c r="A66" s="61"/>
      <c r="B66" s="12"/>
      <c r="C66" s="20"/>
      <c r="D66" s="104"/>
      <c r="E66" s="108"/>
      <c r="F66" s="30"/>
      <c r="G66" s="10"/>
      <c r="H66" s="10"/>
      <c r="I66" s="44"/>
      <c r="J66" s="44"/>
      <c r="K66" s="44"/>
      <c r="L66" s="50"/>
      <c r="M66" s="50"/>
      <c r="N66" s="44"/>
      <c r="O66" s="44"/>
      <c r="P66" s="44"/>
      <c r="Q66" s="44"/>
      <c r="R66" s="44"/>
      <c r="S66" s="44"/>
      <c r="T66" s="44"/>
      <c r="U66" s="30"/>
      <c r="V66" s="10"/>
      <c r="W66" s="10"/>
      <c r="X66" s="44"/>
      <c r="Y66" s="44"/>
      <c r="Z66" s="44"/>
      <c r="AA66" s="44"/>
      <c r="AB66" s="44"/>
      <c r="AC66" s="44"/>
      <c r="AD66" s="44"/>
      <c r="AE66" s="44"/>
      <c r="AF66" s="44"/>
      <c r="AG66" s="30"/>
      <c r="AH66" s="10"/>
      <c r="AI66" s="10"/>
      <c r="AJ66" s="10"/>
      <c r="AK66" s="44"/>
      <c r="AL66" s="44"/>
      <c r="AM66" s="44"/>
      <c r="AN66" s="44"/>
      <c r="AO66" s="44"/>
      <c r="AP66" s="44"/>
      <c r="AQ66" s="44"/>
      <c r="AR66" s="44"/>
      <c r="AS66" s="44"/>
      <c r="AT66" s="30"/>
      <c r="AU66" s="10"/>
      <c r="AV66" s="10"/>
      <c r="AW66" s="10"/>
      <c r="AX66" s="44"/>
      <c r="AY66" s="44"/>
      <c r="AZ66" s="44"/>
      <c r="BA66" s="44"/>
      <c r="BB66" s="44"/>
      <c r="BC66" s="44"/>
      <c r="BD66" s="44"/>
      <c r="BE66" s="44"/>
      <c r="BF66" s="44"/>
      <c r="BG66" s="30"/>
      <c r="BH66" s="10"/>
      <c r="BI66" s="10"/>
      <c r="BJ66" s="10"/>
      <c r="BK66" s="31"/>
      <c r="BL66" s="30"/>
      <c r="BM66" s="10"/>
      <c r="BN66" s="10"/>
      <c r="BO66" s="10"/>
      <c r="BP66" s="10"/>
      <c r="BQ66" s="10"/>
      <c r="BR66" s="10"/>
      <c r="BS66" s="10"/>
      <c r="BT66" s="31"/>
      <c r="BU66" s="30"/>
      <c r="BV66" s="10"/>
      <c r="BW66" s="10"/>
      <c r="BX66" s="10"/>
      <c r="BY66" s="10"/>
      <c r="BZ66" s="10"/>
      <c r="CA66" s="369"/>
      <c r="CB66" s="30"/>
      <c r="CC66" s="10"/>
      <c r="CD66" s="10"/>
      <c r="CE66" s="10"/>
      <c r="CF66" s="10"/>
      <c r="CG66" s="10"/>
      <c r="CH66" s="10"/>
      <c r="CI66" s="369"/>
      <c r="CJ66" s="95"/>
      <c r="CK66" s="270"/>
      <c r="CL66" s="72"/>
      <c r="CM66" s="72"/>
      <c r="CN66" s="72"/>
      <c r="CO66" s="80"/>
      <c r="CP66" s="10"/>
      <c r="CQ66" s="10"/>
      <c r="CR66" s="10"/>
      <c r="CS66" s="31"/>
      <c r="CT66" s="81"/>
      <c r="CU66" s="1"/>
      <c r="CV66" s="1"/>
      <c r="CW66" s="82"/>
      <c r="CX66" s="99"/>
      <c r="CY66" s="343"/>
      <c r="CZ66" s="545"/>
      <c r="DA66" s="545"/>
      <c r="DB66" s="545"/>
      <c r="DC66" s="340"/>
    </row>
    <row r="67" spans="1:107" ht="15.75">
      <c r="A67" s="61"/>
      <c r="B67" s="12"/>
      <c r="C67" s="20"/>
      <c r="D67" s="104"/>
      <c r="E67" s="108"/>
      <c r="F67" s="30"/>
      <c r="G67" s="10"/>
      <c r="H67" s="10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10"/>
      <c r="W67" s="10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10"/>
      <c r="AI67" s="10"/>
      <c r="AJ67" s="10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10"/>
      <c r="AV67" s="10"/>
      <c r="AW67" s="10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10"/>
      <c r="BI67" s="10"/>
      <c r="BJ67" s="10"/>
      <c r="BK67" s="31"/>
      <c r="BL67" s="30"/>
      <c r="BM67" s="10"/>
      <c r="BN67" s="10"/>
      <c r="BO67" s="10"/>
      <c r="BP67" s="10"/>
      <c r="BQ67" s="10"/>
      <c r="BR67" s="10"/>
      <c r="BS67" s="10"/>
      <c r="BT67" s="31"/>
      <c r="BU67" s="30"/>
      <c r="BV67" s="10"/>
      <c r="BW67" s="10"/>
      <c r="BX67" s="10"/>
      <c r="BY67" s="10"/>
      <c r="BZ67" s="10"/>
      <c r="CA67" s="369"/>
      <c r="CB67" s="30"/>
      <c r="CC67" s="10"/>
      <c r="CD67" s="10"/>
      <c r="CE67" s="10"/>
      <c r="CF67" s="10"/>
      <c r="CG67" s="10"/>
      <c r="CH67" s="10"/>
      <c r="CI67" s="369"/>
      <c r="CJ67" s="95"/>
      <c r="CK67" s="249"/>
      <c r="CL67" s="72"/>
      <c r="CM67" s="72"/>
      <c r="CN67" s="72"/>
      <c r="CO67" s="80"/>
      <c r="CP67" s="10"/>
      <c r="CQ67" s="10"/>
      <c r="CR67" s="10"/>
      <c r="CS67" s="31"/>
      <c r="CT67" s="81"/>
      <c r="CU67" s="1"/>
      <c r="CV67" s="1"/>
      <c r="CW67" s="82"/>
      <c r="CX67" s="99"/>
      <c r="CY67" s="343"/>
      <c r="CZ67" s="545"/>
      <c r="DA67" s="545"/>
      <c r="DB67" s="545"/>
      <c r="DC67" s="340"/>
    </row>
    <row r="68" spans="1:107" ht="15.75">
      <c r="A68" s="61"/>
      <c r="B68" s="12"/>
      <c r="C68" s="20"/>
      <c r="D68" s="104"/>
      <c r="E68" s="108"/>
      <c r="F68" s="30"/>
      <c r="G68" s="10"/>
      <c r="H68" s="10"/>
      <c r="I68" s="44"/>
      <c r="J68" s="44"/>
      <c r="K68" s="44"/>
      <c r="L68" s="50"/>
      <c r="M68" s="50"/>
      <c r="N68" s="44"/>
      <c r="O68" s="44"/>
      <c r="P68" s="44"/>
      <c r="Q68" s="44"/>
      <c r="R68" s="44"/>
      <c r="S68" s="44"/>
      <c r="T68" s="44"/>
      <c r="U68" s="30"/>
      <c r="V68" s="10"/>
      <c r="W68" s="10"/>
      <c r="X68" s="44"/>
      <c r="Y68" s="44"/>
      <c r="Z68" s="44"/>
      <c r="AA68" s="44"/>
      <c r="AB68" s="44"/>
      <c r="AC68" s="44"/>
      <c r="AD68" s="44"/>
      <c r="AE68" s="44"/>
      <c r="AF68" s="44"/>
      <c r="AG68" s="30"/>
      <c r="AH68" s="10"/>
      <c r="AI68" s="10"/>
      <c r="AJ68" s="10"/>
      <c r="AK68" s="44"/>
      <c r="AL68" s="44"/>
      <c r="AM68" s="44"/>
      <c r="AN68" s="44"/>
      <c r="AO68" s="44"/>
      <c r="AP68" s="44"/>
      <c r="AQ68" s="44"/>
      <c r="AR68" s="44"/>
      <c r="AS68" s="44"/>
      <c r="AT68" s="30"/>
      <c r="AU68" s="10"/>
      <c r="AV68" s="10"/>
      <c r="AW68" s="10"/>
      <c r="AX68" s="44"/>
      <c r="AY68" s="44"/>
      <c r="AZ68" s="44"/>
      <c r="BA68" s="44"/>
      <c r="BB68" s="44"/>
      <c r="BC68" s="44"/>
      <c r="BD68" s="44"/>
      <c r="BE68" s="44"/>
      <c r="BF68" s="44"/>
      <c r="BG68" s="30"/>
      <c r="BH68" s="10"/>
      <c r="BI68" s="10"/>
      <c r="BJ68" s="10"/>
      <c r="BK68" s="31"/>
      <c r="BL68" s="30"/>
      <c r="BM68" s="10"/>
      <c r="BN68" s="10"/>
      <c r="BO68" s="10"/>
      <c r="BP68" s="10"/>
      <c r="BQ68" s="10"/>
      <c r="BR68" s="10"/>
      <c r="BS68" s="10"/>
      <c r="BT68" s="31"/>
      <c r="BU68" s="30"/>
      <c r="BV68" s="10"/>
      <c r="BW68" s="10"/>
      <c r="BX68" s="10"/>
      <c r="BY68" s="10"/>
      <c r="BZ68" s="10"/>
      <c r="CA68" s="369"/>
      <c r="CB68" s="30"/>
      <c r="CC68" s="10"/>
      <c r="CD68" s="10"/>
      <c r="CE68" s="10"/>
      <c r="CF68" s="10"/>
      <c r="CG68" s="10"/>
      <c r="CH68" s="10"/>
      <c r="CI68" s="369"/>
      <c r="CJ68" s="95"/>
      <c r="CK68" s="13"/>
      <c r="CL68" s="72"/>
      <c r="CM68" s="72"/>
      <c r="CN68" s="72"/>
      <c r="CO68" s="80"/>
      <c r="CP68" s="10"/>
      <c r="CQ68" s="10"/>
      <c r="CR68" s="10"/>
      <c r="CS68" s="31"/>
      <c r="CT68" s="81"/>
      <c r="CU68" s="1"/>
      <c r="CV68" s="1"/>
      <c r="CW68" s="82"/>
      <c r="CX68" s="99"/>
      <c r="CY68" s="343"/>
      <c r="CZ68" s="545"/>
      <c r="DA68" s="545"/>
      <c r="DB68" s="545"/>
      <c r="DC68" s="340"/>
    </row>
    <row r="69" spans="1:107" ht="15.75">
      <c r="A69" s="61"/>
      <c r="B69" s="12"/>
      <c r="C69" s="20"/>
      <c r="D69" s="104"/>
      <c r="E69" s="108"/>
      <c r="F69" s="30"/>
      <c r="G69" s="10"/>
      <c r="H69" s="10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10"/>
      <c r="W69" s="10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10"/>
      <c r="AI69" s="10"/>
      <c r="AJ69" s="10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10"/>
      <c r="AV69" s="10"/>
      <c r="AW69" s="10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10"/>
      <c r="BI69" s="10"/>
      <c r="BJ69" s="10"/>
      <c r="BK69" s="31"/>
      <c r="BL69" s="30"/>
      <c r="BM69" s="10"/>
      <c r="BN69" s="10"/>
      <c r="BO69" s="10"/>
      <c r="BP69" s="10"/>
      <c r="BQ69" s="10"/>
      <c r="BR69" s="10"/>
      <c r="BS69" s="10"/>
      <c r="BT69" s="31"/>
      <c r="BU69" s="30"/>
      <c r="BV69" s="10"/>
      <c r="BW69" s="10"/>
      <c r="BX69" s="10"/>
      <c r="BY69" s="10"/>
      <c r="BZ69" s="10"/>
      <c r="CA69" s="369"/>
      <c r="CB69" s="30"/>
      <c r="CC69" s="10"/>
      <c r="CD69" s="10"/>
      <c r="CE69" s="10"/>
      <c r="CF69" s="10"/>
      <c r="CG69" s="10"/>
      <c r="CH69" s="10"/>
      <c r="CI69" s="369"/>
      <c r="CJ69" s="95"/>
      <c r="CK69" s="270"/>
      <c r="CL69" s="72"/>
      <c r="CM69" s="72"/>
      <c r="CN69" s="72"/>
      <c r="CO69" s="80"/>
      <c r="CP69" s="10"/>
      <c r="CQ69" s="10"/>
      <c r="CR69" s="10"/>
      <c r="CS69" s="31"/>
      <c r="CT69" s="81"/>
      <c r="CU69" s="1"/>
      <c r="CV69" s="1"/>
      <c r="CW69" s="82"/>
      <c r="CX69" s="99"/>
      <c r="CY69" s="343"/>
      <c r="CZ69" s="545"/>
      <c r="DA69" s="545"/>
      <c r="DB69" s="545"/>
      <c r="DC69" s="340"/>
    </row>
    <row r="70" spans="1:107" ht="15.75">
      <c r="A70" s="61"/>
      <c r="B70" s="12"/>
      <c r="C70" s="20"/>
      <c r="D70" s="104"/>
      <c r="E70" s="108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38"/>
      <c r="BM70" s="16"/>
      <c r="BN70" s="16"/>
      <c r="BO70" s="13"/>
      <c r="BP70" s="13"/>
      <c r="BQ70" s="13"/>
      <c r="BR70" s="13"/>
      <c r="BS70" s="13"/>
      <c r="BT70" s="39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01"/>
      <c r="CK70" s="270"/>
      <c r="CL70" s="21"/>
      <c r="CM70" s="21"/>
      <c r="CN70" s="21"/>
      <c r="CO70" s="80"/>
      <c r="CP70" s="10"/>
      <c r="CQ70" s="10"/>
      <c r="CR70" s="10"/>
      <c r="CS70" s="31"/>
      <c r="CT70" s="81"/>
      <c r="CU70" s="88"/>
      <c r="CV70" s="88"/>
      <c r="CW70" s="82"/>
      <c r="CX70" s="99"/>
      <c r="CY70" s="343"/>
      <c r="CZ70" s="545"/>
      <c r="DA70" s="545"/>
      <c r="DB70" s="545"/>
      <c r="DC70" s="340"/>
    </row>
    <row r="71" spans="1:107" ht="15.75">
      <c r="A71" s="61"/>
      <c r="B71" s="12"/>
      <c r="C71" s="20"/>
      <c r="D71" s="104"/>
      <c r="E71" s="108"/>
      <c r="F71" s="3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13"/>
      <c r="BK71" s="39"/>
      <c r="BL71" s="38"/>
      <c r="BM71" s="16"/>
      <c r="BN71" s="16"/>
      <c r="BO71" s="13"/>
      <c r="BP71" s="13"/>
      <c r="BQ71" s="13"/>
      <c r="BR71" s="13"/>
      <c r="BS71" s="13"/>
      <c r="BT71" s="39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01"/>
      <c r="CK71" s="270"/>
      <c r="CL71" s="21"/>
      <c r="CM71" s="21"/>
      <c r="CN71" s="21"/>
      <c r="CO71" s="80"/>
      <c r="CP71" s="10"/>
      <c r="CQ71" s="10"/>
      <c r="CR71" s="10"/>
      <c r="CS71" s="31"/>
      <c r="CT71" s="81"/>
      <c r="CU71" s="88"/>
      <c r="CV71" s="88"/>
      <c r="CW71" s="82"/>
      <c r="CX71" s="99"/>
      <c r="CY71" s="343"/>
      <c r="CZ71" s="545"/>
      <c r="DA71" s="545"/>
      <c r="DB71" s="545"/>
      <c r="DC71" s="340"/>
    </row>
    <row r="72" spans="1:107" ht="15.75">
      <c r="A72" s="61"/>
      <c r="B72" s="12"/>
      <c r="C72" s="20"/>
      <c r="D72" s="104"/>
      <c r="E72" s="108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13"/>
      <c r="BK72" s="39"/>
      <c r="BL72" s="38"/>
      <c r="BM72" s="16"/>
      <c r="BN72" s="16"/>
      <c r="BO72" s="13"/>
      <c r="BP72" s="13"/>
      <c r="BQ72" s="13"/>
      <c r="BR72" s="13"/>
      <c r="BS72" s="13"/>
      <c r="BT72" s="39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01"/>
      <c r="CK72" s="13"/>
      <c r="CL72" s="21"/>
      <c r="CM72" s="21"/>
      <c r="CN72" s="21"/>
      <c r="CO72" s="80"/>
      <c r="CP72" s="10"/>
      <c r="CQ72" s="10"/>
      <c r="CR72" s="10"/>
      <c r="CS72" s="31"/>
      <c r="CT72" s="81"/>
      <c r="CU72" s="88"/>
      <c r="CV72" s="88"/>
      <c r="CW72" s="82"/>
      <c r="CX72" s="99"/>
      <c r="CY72" s="343"/>
      <c r="CZ72" s="545"/>
      <c r="DA72" s="545"/>
      <c r="DB72" s="545"/>
      <c r="DC72" s="340"/>
    </row>
    <row r="73" spans="1:107" ht="15.75">
      <c r="A73" s="61"/>
      <c r="B73" s="12"/>
      <c r="C73" s="20"/>
      <c r="D73" s="104"/>
      <c r="E73" s="108"/>
      <c r="F73" s="38"/>
      <c r="G73" s="13"/>
      <c r="H73" s="13"/>
      <c r="I73" s="47"/>
      <c r="J73" s="47"/>
      <c r="K73" s="47"/>
      <c r="L73" s="53"/>
      <c r="M73" s="53"/>
      <c r="N73" s="47"/>
      <c r="O73" s="47"/>
      <c r="P73" s="47"/>
      <c r="Q73" s="47"/>
      <c r="R73" s="47"/>
      <c r="S73" s="47"/>
      <c r="T73" s="47"/>
      <c r="U73" s="38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47"/>
      <c r="AG73" s="38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47"/>
      <c r="AT73" s="38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47"/>
      <c r="BG73" s="38"/>
      <c r="BH73" s="13"/>
      <c r="BI73" s="13"/>
      <c r="BJ73" s="13"/>
      <c r="BK73" s="39"/>
      <c r="BL73" s="38"/>
      <c r="BM73" s="16"/>
      <c r="BN73" s="16"/>
      <c r="BO73" s="13"/>
      <c r="BP73" s="13"/>
      <c r="BQ73" s="13"/>
      <c r="BR73" s="13"/>
      <c r="BS73" s="13"/>
      <c r="BT73" s="39"/>
      <c r="BU73" s="38"/>
      <c r="BV73" s="13"/>
      <c r="BW73" s="13"/>
      <c r="BX73" s="13"/>
      <c r="BY73" s="13"/>
      <c r="BZ73" s="13"/>
      <c r="CA73" s="371"/>
      <c r="CB73" s="38"/>
      <c r="CC73" s="13"/>
      <c r="CD73" s="13"/>
      <c r="CE73" s="13"/>
      <c r="CF73" s="13"/>
      <c r="CG73" s="13"/>
      <c r="CH73" s="13"/>
      <c r="CI73" s="371"/>
      <c r="CJ73" s="101"/>
      <c r="CK73" s="13"/>
      <c r="CL73" s="21"/>
      <c r="CM73" s="21"/>
      <c r="CN73" s="21"/>
      <c r="CO73" s="80"/>
      <c r="CP73" s="10"/>
      <c r="CQ73" s="10"/>
      <c r="CR73" s="10"/>
      <c r="CS73" s="31"/>
      <c r="CT73" s="81"/>
      <c r="CU73" s="88"/>
      <c r="CV73" s="88"/>
      <c r="CW73" s="82"/>
      <c r="CX73" s="99"/>
      <c r="CY73" s="343"/>
      <c r="CZ73" s="545"/>
      <c r="DA73" s="545"/>
      <c r="DB73" s="545"/>
      <c r="DC73" s="340"/>
    </row>
    <row r="74" spans="1:107" ht="15.75">
      <c r="A74" s="61"/>
      <c r="B74" s="12"/>
      <c r="C74" s="20"/>
      <c r="D74" s="104"/>
      <c r="E74" s="108"/>
      <c r="F74" s="38"/>
      <c r="G74" s="13"/>
      <c r="H74" s="13"/>
      <c r="I74" s="47"/>
      <c r="J74" s="47"/>
      <c r="K74" s="47"/>
      <c r="L74" s="53"/>
      <c r="M74" s="53"/>
      <c r="N74" s="47"/>
      <c r="O74" s="47"/>
      <c r="P74" s="47"/>
      <c r="Q74" s="47"/>
      <c r="R74" s="47"/>
      <c r="S74" s="47"/>
      <c r="T74" s="47"/>
      <c r="U74" s="38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47"/>
      <c r="AG74" s="38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47"/>
      <c r="AT74" s="38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47"/>
      <c r="BG74" s="38"/>
      <c r="BH74" s="13"/>
      <c r="BI74" s="13"/>
      <c r="BJ74" s="13"/>
      <c r="BK74" s="39"/>
      <c r="BL74" s="38"/>
      <c r="BM74" s="16"/>
      <c r="BN74" s="16"/>
      <c r="BO74" s="13"/>
      <c r="BP74" s="13"/>
      <c r="BQ74" s="13"/>
      <c r="BR74" s="13"/>
      <c r="BS74" s="13"/>
      <c r="BT74" s="39"/>
      <c r="BU74" s="38"/>
      <c r="BV74" s="13"/>
      <c r="BW74" s="13"/>
      <c r="BX74" s="13"/>
      <c r="BY74" s="13"/>
      <c r="BZ74" s="13"/>
      <c r="CA74" s="371"/>
      <c r="CB74" s="38"/>
      <c r="CC74" s="13"/>
      <c r="CD74" s="13"/>
      <c r="CE74" s="13"/>
      <c r="CF74" s="13"/>
      <c r="CG74" s="13"/>
      <c r="CH74" s="13"/>
      <c r="CI74" s="371"/>
      <c r="CJ74" s="101"/>
      <c r="CK74" s="270"/>
      <c r="CL74" s="21"/>
      <c r="CM74" s="21"/>
      <c r="CN74" s="21"/>
      <c r="CO74" s="80"/>
      <c r="CP74" s="10"/>
      <c r="CQ74" s="10"/>
      <c r="CR74" s="10"/>
      <c r="CS74" s="31"/>
      <c r="CT74" s="81"/>
      <c r="CU74" s="88"/>
      <c r="CV74" s="88"/>
      <c r="CW74" s="82"/>
      <c r="CX74" s="99"/>
      <c r="CY74" s="343"/>
      <c r="CZ74" s="545"/>
      <c r="DA74" s="545"/>
      <c r="DB74" s="545"/>
      <c r="DC74" s="340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341"/>
      <c r="CK75" s="270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43"/>
      <c r="CZ75" s="545"/>
      <c r="DA75" s="545"/>
      <c r="DB75" s="545"/>
      <c r="DC75" s="340"/>
    </row>
    <row r="76" spans="1:107" ht="15" customHeight="1">
      <c r="A76" s="61"/>
      <c r="B76" s="12"/>
      <c r="C76" s="20"/>
      <c r="D76" s="104"/>
      <c r="E76" s="108"/>
      <c r="F76" s="30"/>
      <c r="G76" s="273"/>
      <c r="H76" s="273"/>
      <c r="I76" s="44"/>
      <c r="J76" s="44"/>
      <c r="K76" s="44"/>
      <c r="L76" s="50"/>
      <c r="M76" s="50"/>
      <c r="N76" s="44"/>
      <c r="O76" s="44"/>
      <c r="P76" s="44"/>
      <c r="Q76" s="44"/>
      <c r="R76" s="44"/>
      <c r="S76" s="44"/>
      <c r="T76" s="44"/>
      <c r="U76" s="30"/>
      <c r="V76" s="273"/>
      <c r="W76" s="273"/>
      <c r="X76" s="44"/>
      <c r="Y76" s="44"/>
      <c r="Z76" s="44"/>
      <c r="AA76" s="44"/>
      <c r="AB76" s="44"/>
      <c r="AC76" s="44"/>
      <c r="AD76" s="44"/>
      <c r="AE76" s="44"/>
      <c r="AF76" s="44"/>
      <c r="AG76" s="30"/>
      <c r="AH76" s="273"/>
      <c r="AI76" s="273"/>
      <c r="AJ76" s="273"/>
      <c r="AK76" s="44"/>
      <c r="AL76" s="44"/>
      <c r="AM76" s="44"/>
      <c r="AN76" s="44"/>
      <c r="AO76" s="44"/>
      <c r="AP76" s="44"/>
      <c r="AQ76" s="44"/>
      <c r="AR76" s="44"/>
      <c r="AS76" s="44"/>
      <c r="AT76" s="30"/>
      <c r="AU76" s="273"/>
      <c r="AV76" s="273"/>
      <c r="AW76" s="273"/>
      <c r="AX76" s="44"/>
      <c r="AY76" s="44"/>
      <c r="AZ76" s="44"/>
      <c r="BA76" s="44"/>
      <c r="BB76" s="44"/>
      <c r="BC76" s="44"/>
      <c r="BD76" s="44"/>
      <c r="BE76" s="44"/>
      <c r="BF76" s="44"/>
      <c r="BG76" s="30"/>
      <c r="BH76" s="273"/>
      <c r="BI76" s="273"/>
      <c r="BJ76" s="273"/>
      <c r="BK76" s="31"/>
      <c r="BL76" s="30"/>
      <c r="BM76" s="273"/>
      <c r="BN76" s="273"/>
      <c r="BO76" s="273"/>
      <c r="BP76" s="273"/>
      <c r="BQ76" s="273"/>
      <c r="BR76" s="273"/>
      <c r="BS76" s="273"/>
      <c r="BT76" s="31"/>
      <c r="BU76" s="30"/>
      <c r="BV76" s="273"/>
      <c r="BW76" s="273"/>
      <c r="BX76" s="273"/>
      <c r="BY76" s="273"/>
      <c r="BZ76" s="273"/>
      <c r="CA76" s="369"/>
      <c r="CB76" s="30"/>
      <c r="CC76" s="273"/>
      <c r="CD76" s="273"/>
      <c r="CE76" s="273"/>
      <c r="CF76" s="273"/>
      <c r="CG76" s="273"/>
      <c r="CH76" s="273"/>
      <c r="CI76" s="369"/>
      <c r="CJ76" s="95"/>
      <c r="CK76" s="249"/>
      <c r="CL76" s="72"/>
      <c r="CM76" s="72"/>
      <c r="CN76" s="72"/>
      <c r="CO76" s="80"/>
      <c r="CP76" s="10"/>
      <c r="CQ76" s="10"/>
      <c r="CR76" s="10"/>
      <c r="CS76" s="31"/>
      <c r="CT76" s="81"/>
      <c r="CU76" s="1"/>
      <c r="CV76" s="1"/>
      <c r="CW76" s="82"/>
      <c r="CX76" s="99"/>
      <c r="CY76" s="343"/>
      <c r="CZ76" s="545"/>
      <c r="DA76" s="545"/>
      <c r="DB76" s="545"/>
      <c r="DC76" s="340"/>
    </row>
    <row r="77" spans="1:107" ht="15.75">
      <c r="A77" s="61"/>
      <c r="B77" s="12"/>
      <c r="C77" s="20"/>
      <c r="D77" s="104"/>
      <c r="E77" s="108"/>
      <c r="F77" s="30"/>
      <c r="G77" s="273"/>
      <c r="H77" s="273"/>
      <c r="I77" s="44"/>
      <c r="J77" s="44"/>
      <c r="K77" s="44"/>
      <c r="L77" s="50"/>
      <c r="M77" s="50"/>
      <c r="N77" s="44"/>
      <c r="O77" s="44"/>
      <c r="P77" s="44"/>
      <c r="Q77" s="44"/>
      <c r="R77" s="44"/>
      <c r="S77" s="44"/>
      <c r="T77" s="44"/>
      <c r="U77" s="30"/>
      <c r="V77" s="273"/>
      <c r="W77" s="273"/>
      <c r="X77" s="44"/>
      <c r="Y77" s="44"/>
      <c r="Z77" s="44"/>
      <c r="AA77" s="44"/>
      <c r="AB77" s="44"/>
      <c r="AC77" s="44"/>
      <c r="AD77" s="44"/>
      <c r="AE77" s="44"/>
      <c r="AF77" s="44"/>
      <c r="AG77" s="30"/>
      <c r="AH77" s="273"/>
      <c r="AI77" s="273"/>
      <c r="AJ77" s="273"/>
      <c r="AK77" s="44"/>
      <c r="AL77" s="44"/>
      <c r="AM77" s="44"/>
      <c r="AN77" s="44"/>
      <c r="AO77" s="44"/>
      <c r="AP77" s="44"/>
      <c r="AQ77" s="44"/>
      <c r="AR77" s="44"/>
      <c r="AS77" s="44"/>
      <c r="AT77" s="30"/>
      <c r="AU77" s="273"/>
      <c r="AV77" s="273"/>
      <c r="AW77" s="273"/>
      <c r="AX77" s="44"/>
      <c r="AY77" s="44"/>
      <c r="AZ77" s="44"/>
      <c r="BA77" s="44"/>
      <c r="BB77" s="44"/>
      <c r="BC77" s="44"/>
      <c r="BD77" s="44"/>
      <c r="BE77" s="44"/>
      <c r="BF77" s="44"/>
      <c r="BG77" s="30"/>
      <c r="BH77" s="273"/>
      <c r="BI77" s="273"/>
      <c r="BJ77" s="273"/>
      <c r="BK77" s="31"/>
      <c r="BL77" s="30"/>
      <c r="BM77" s="273"/>
      <c r="BN77" s="273"/>
      <c r="BO77" s="273"/>
      <c r="BP77" s="273"/>
      <c r="BQ77" s="273"/>
      <c r="BR77" s="273"/>
      <c r="BS77" s="273"/>
      <c r="BT77" s="31"/>
      <c r="BU77" s="30"/>
      <c r="BV77" s="273"/>
      <c r="BW77" s="273"/>
      <c r="BX77" s="273"/>
      <c r="BY77" s="273"/>
      <c r="BZ77" s="273"/>
      <c r="CA77" s="369"/>
      <c r="CB77" s="30"/>
      <c r="CC77" s="273"/>
      <c r="CD77" s="273"/>
      <c r="CE77" s="273"/>
      <c r="CF77" s="273"/>
      <c r="CG77" s="273"/>
      <c r="CH77" s="273"/>
      <c r="CI77" s="369"/>
      <c r="CJ77" s="95"/>
      <c r="CK77" s="11"/>
      <c r="CL77" s="72"/>
      <c r="CM77" s="72"/>
      <c r="CN77" s="72"/>
      <c r="CO77" s="80"/>
      <c r="CP77" s="10"/>
      <c r="CQ77" s="10"/>
      <c r="CR77" s="10"/>
      <c r="CS77" s="31"/>
      <c r="CT77" s="81"/>
      <c r="CU77" s="1"/>
      <c r="CV77" s="1"/>
      <c r="CW77" s="82"/>
      <c r="CX77" s="99"/>
      <c r="CY77" s="343"/>
      <c r="CZ77" s="545"/>
      <c r="DA77" s="545"/>
      <c r="DB77" s="545"/>
      <c r="DC77" s="340"/>
    </row>
    <row r="78" spans="1:107" ht="15.75">
      <c r="A78" s="61"/>
      <c r="B78" s="12"/>
      <c r="C78" s="20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341"/>
      <c r="CK78" s="11"/>
      <c r="CL78" s="342"/>
      <c r="CM78" s="342"/>
      <c r="CN78" s="342"/>
      <c r="CO78" s="80"/>
      <c r="CP78" s="10"/>
      <c r="CQ78" s="10"/>
      <c r="CR78" s="10"/>
      <c r="CS78" s="31"/>
      <c r="CT78" s="81"/>
      <c r="CU78" s="311"/>
      <c r="CV78" s="311"/>
      <c r="CW78" s="82"/>
      <c r="CX78" s="99"/>
      <c r="CY78" s="343"/>
      <c r="CZ78" s="545"/>
      <c r="DA78" s="545"/>
      <c r="DB78" s="545"/>
      <c r="DC78" s="340"/>
    </row>
    <row r="79" spans="1:107" ht="15.75">
      <c r="A79" s="61"/>
      <c r="B79" s="12"/>
      <c r="C79" s="20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341"/>
      <c r="CK79" s="13"/>
      <c r="CL79" s="342"/>
      <c r="CM79" s="342"/>
      <c r="CN79" s="342"/>
      <c r="CO79" s="80"/>
      <c r="CP79" s="10"/>
      <c r="CQ79" s="10"/>
      <c r="CR79" s="10"/>
      <c r="CS79" s="31"/>
      <c r="CT79" s="81"/>
      <c r="CU79" s="311"/>
      <c r="CV79" s="311"/>
      <c r="CW79" s="82"/>
      <c r="CX79" s="99"/>
      <c r="CY79" s="343"/>
      <c r="CZ79" s="545"/>
      <c r="DA79" s="545"/>
      <c r="DB79" s="545"/>
      <c r="DC79" s="340"/>
    </row>
    <row r="80" spans="1:107" ht="15.75">
      <c r="A80" s="61"/>
      <c r="B80" s="12"/>
      <c r="C80" s="20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341"/>
      <c r="CK80" s="13"/>
      <c r="CL80" s="342"/>
      <c r="CM80" s="342"/>
      <c r="CN80" s="342"/>
      <c r="CO80" s="80"/>
      <c r="CP80" s="10"/>
      <c r="CQ80" s="10"/>
      <c r="CR80" s="10"/>
      <c r="CS80" s="31"/>
      <c r="CT80" s="81"/>
      <c r="CU80" s="311"/>
      <c r="CV80" s="311"/>
      <c r="CW80" s="82"/>
      <c r="CX80" s="99"/>
      <c r="CY80" s="343"/>
      <c r="CZ80" s="545"/>
      <c r="DA80" s="545"/>
      <c r="DB80" s="545"/>
      <c r="DC80" s="340"/>
    </row>
    <row r="81" spans="1:107" ht="15.75">
      <c r="A81" s="61"/>
      <c r="B81" s="12"/>
      <c r="C81" s="20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0"/>
      <c r="CC81" s="273"/>
      <c r="CD81" s="273"/>
      <c r="CE81" s="273"/>
      <c r="CF81" s="273"/>
      <c r="CG81" s="273"/>
      <c r="CH81" s="273"/>
      <c r="CI81" s="369"/>
      <c r="CJ81" s="95"/>
      <c r="CK81" s="270"/>
      <c r="CL81" s="72"/>
      <c r="CM81" s="72"/>
      <c r="CN81" s="72"/>
      <c r="CO81" s="80"/>
      <c r="CP81" s="10"/>
      <c r="CQ81" s="10"/>
      <c r="CR81" s="10"/>
      <c r="CS81" s="31"/>
      <c r="CT81" s="81"/>
      <c r="CU81" s="1"/>
      <c r="CV81" s="1"/>
      <c r="CW81" s="82"/>
      <c r="CX81" s="99"/>
      <c r="CY81" s="343"/>
      <c r="CZ81" s="545"/>
      <c r="DA81" s="545"/>
      <c r="DB81" s="545"/>
      <c r="DC81" s="340"/>
    </row>
    <row r="82" spans="1:107" ht="15.75">
      <c r="A82" s="61"/>
      <c r="B82" s="12"/>
      <c r="C82" s="20"/>
      <c r="D82" s="104"/>
      <c r="E82" s="108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341"/>
      <c r="CK82" s="249"/>
      <c r="CL82" s="342"/>
      <c r="CM82" s="342"/>
      <c r="CN82" s="342"/>
      <c r="CO82" s="80"/>
      <c r="CP82" s="10"/>
      <c r="CQ82" s="10"/>
      <c r="CR82" s="10"/>
      <c r="CS82" s="31"/>
      <c r="CT82" s="81"/>
      <c r="CU82" s="311"/>
      <c r="CV82" s="311"/>
      <c r="CW82" s="82"/>
      <c r="CX82" s="99"/>
      <c r="CY82" s="343"/>
      <c r="CZ82" s="545"/>
      <c r="DA82" s="545"/>
      <c r="DB82" s="545"/>
      <c r="DC82" s="340"/>
    </row>
    <row r="83" spans="1:107" ht="15.75">
      <c r="A83" s="61"/>
      <c r="B83" s="12"/>
      <c r="C83" s="20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341"/>
      <c r="CK83" s="13"/>
      <c r="CL83" s="342"/>
      <c r="CM83" s="342"/>
      <c r="CN83" s="342"/>
      <c r="CO83" s="80"/>
      <c r="CP83" s="10"/>
      <c r="CQ83" s="10"/>
      <c r="CR83" s="10"/>
      <c r="CS83" s="31"/>
      <c r="CT83" s="81"/>
      <c r="CU83" s="311"/>
      <c r="CV83" s="311"/>
      <c r="CW83" s="82"/>
      <c r="CX83" s="99"/>
      <c r="CY83" s="343"/>
      <c r="CZ83" s="545"/>
      <c r="DA83" s="545"/>
      <c r="DB83" s="545"/>
      <c r="DC83" s="340"/>
    </row>
    <row r="84" spans="1:107" ht="15.75">
      <c r="A84" s="61"/>
      <c r="B84" s="12"/>
      <c r="C84" s="20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341"/>
      <c r="CK84" s="270"/>
      <c r="CL84" s="342"/>
      <c r="CM84" s="342"/>
      <c r="CN84" s="342"/>
      <c r="CO84" s="80"/>
      <c r="CP84" s="10"/>
      <c r="CQ84" s="10"/>
      <c r="CR84" s="10"/>
      <c r="CS84" s="31"/>
      <c r="CT84" s="81"/>
      <c r="CU84" s="311"/>
      <c r="CV84" s="311"/>
      <c r="CW84" s="82"/>
      <c r="CX84" s="99"/>
      <c r="CY84" s="343"/>
      <c r="CZ84" s="545"/>
      <c r="DA84" s="545"/>
      <c r="DB84" s="545"/>
      <c r="DC84" s="340"/>
    </row>
    <row r="85" spans="1:107" ht="15.75">
      <c r="A85" s="61"/>
      <c r="B85" s="12"/>
      <c r="C85" s="20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341"/>
      <c r="CK85" s="13"/>
      <c r="CL85" s="342"/>
      <c r="CM85" s="342"/>
      <c r="CN85" s="342"/>
      <c r="CO85" s="80"/>
      <c r="CP85" s="10"/>
      <c r="CQ85" s="10"/>
      <c r="CR85" s="10"/>
      <c r="CS85" s="31"/>
      <c r="CT85" s="81"/>
      <c r="CU85" s="311"/>
      <c r="CV85" s="311"/>
      <c r="CW85" s="82"/>
      <c r="CX85" s="99"/>
      <c r="CY85" s="343"/>
      <c r="CZ85" s="545"/>
      <c r="DA85" s="545"/>
      <c r="DB85" s="545"/>
      <c r="DC85" s="340"/>
    </row>
    <row r="86" spans="1:107" ht="15.75">
      <c r="A86" s="61"/>
      <c r="B86" s="12"/>
      <c r="C86" s="20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341"/>
      <c r="CK86" s="270"/>
      <c r="CL86" s="342"/>
      <c r="CM86" s="342"/>
      <c r="CN86" s="342"/>
      <c r="CO86" s="80"/>
      <c r="CP86" s="10"/>
      <c r="CQ86" s="10"/>
      <c r="CR86" s="10"/>
      <c r="CS86" s="340"/>
      <c r="CT86" s="81"/>
      <c r="CU86" s="311"/>
      <c r="CV86" s="311"/>
      <c r="CW86" s="82"/>
      <c r="CX86" s="99"/>
      <c r="CY86" s="343"/>
      <c r="CZ86" s="545"/>
      <c r="DA86" s="545"/>
      <c r="DB86" s="545"/>
      <c r="DC86" s="340"/>
    </row>
    <row r="87" spans="1:107" ht="15.75">
      <c r="A87" s="61"/>
      <c r="B87" s="12"/>
      <c r="C87" s="20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341"/>
      <c r="CK87" s="13"/>
      <c r="CL87" s="342"/>
      <c r="CM87" s="342"/>
      <c r="CN87" s="342"/>
      <c r="CO87" s="80"/>
      <c r="CP87" s="10"/>
      <c r="CQ87" s="10"/>
      <c r="CR87" s="10"/>
      <c r="CS87" s="31"/>
      <c r="CT87" s="81"/>
      <c r="CU87" s="311"/>
      <c r="CV87" s="311"/>
      <c r="CW87" s="82"/>
      <c r="CX87" s="99"/>
      <c r="CY87" s="343"/>
      <c r="CZ87" s="545"/>
      <c r="DA87" s="545"/>
      <c r="DB87" s="545"/>
      <c r="DC87" s="340"/>
    </row>
    <row r="88" spans="1:107" ht="15.75">
      <c r="A88" s="61"/>
      <c r="B88" s="12"/>
      <c r="C88" s="20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341"/>
      <c r="CK88" s="270"/>
      <c r="CL88" s="342"/>
      <c r="CM88" s="342"/>
      <c r="CN88" s="342"/>
      <c r="CO88" s="80"/>
      <c r="CP88" s="10"/>
      <c r="CQ88" s="10"/>
      <c r="CR88" s="10"/>
      <c r="CS88" s="31"/>
      <c r="CT88" s="81"/>
      <c r="CU88" s="311"/>
      <c r="CV88" s="311"/>
      <c r="CW88" s="82"/>
      <c r="CX88" s="99"/>
      <c r="CY88" s="343"/>
      <c r="CZ88" s="545"/>
      <c r="DA88" s="545"/>
      <c r="DB88" s="545"/>
      <c r="DC88" s="340"/>
    </row>
    <row r="89" spans="1:107" ht="15.75">
      <c r="A89" s="61"/>
      <c r="B89" s="12"/>
      <c r="C89" s="20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341"/>
      <c r="CK89" s="13"/>
      <c r="CL89" s="342"/>
      <c r="CM89" s="342"/>
      <c r="CN89" s="342"/>
      <c r="CO89" s="80"/>
      <c r="CP89" s="273"/>
      <c r="CQ89" s="273"/>
      <c r="CR89" s="273"/>
      <c r="CS89" s="31"/>
      <c r="CT89" s="81"/>
      <c r="CU89" s="311"/>
      <c r="CV89" s="311"/>
      <c r="CW89" s="82"/>
      <c r="CX89" s="99"/>
      <c r="CY89" s="343"/>
      <c r="CZ89" s="545"/>
      <c r="DA89" s="545"/>
      <c r="DB89" s="545"/>
      <c r="DC89" s="340"/>
    </row>
    <row r="90" spans="1:107" ht="15.75">
      <c r="A90" s="61"/>
      <c r="B90" s="12"/>
      <c r="C90" s="20"/>
      <c r="D90" s="104"/>
      <c r="E90" s="108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341"/>
      <c r="CK90" s="270"/>
      <c r="CL90" s="342"/>
      <c r="CM90" s="342"/>
      <c r="CN90" s="342"/>
      <c r="CO90" s="80"/>
      <c r="CP90" s="10"/>
      <c r="CQ90" s="10"/>
      <c r="CR90" s="10"/>
      <c r="CS90" s="31"/>
      <c r="CT90" s="81"/>
      <c r="CU90" s="311"/>
      <c r="CV90" s="311"/>
      <c r="CW90" s="82"/>
      <c r="CX90" s="99"/>
      <c r="CY90" s="343"/>
      <c r="CZ90" s="545"/>
      <c r="DA90" s="545"/>
      <c r="DB90" s="545"/>
      <c r="DC90" s="340"/>
    </row>
    <row r="91" spans="1:107" ht="15.75">
      <c r="A91" s="61"/>
      <c r="B91" s="12"/>
      <c r="C91" s="20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341"/>
      <c r="CK91" s="13"/>
      <c r="CL91" s="342"/>
      <c r="CM91" s="342"/>
      <c r="CN91" s="342"/>
      <c r="CO91" s="80"/>
      <c r="CP91" s="10"/>
      <c r="CQ91" s="10"/>
      <c r="CR91" s="10"/>
      <c r="CS91" s="31"/>
      <c r="CT91" s="81"/>
      <c r="CU91" s="311"/>
      <c r="CV91" s="311"/>
      <c r="CW91" s="82"/>
      <c r="CX91" s="99"/>
      <c r="CY91" s="343"/>
      <c r="CZ91" s="545"/>
      <c r="DA91" s="545"/>
      <c r="DB91" s="545"/>
      <c r="DC91" s="340"/>
    </row>
    <row r="92" spans="1:107" ht="15.75">
      <c r="A92" s="61"/>
      <c r="B92" s="12"/>
      <c r="C92" s="20"/>
      <c r="D92" s="104"/>
      <c r="E92" s="108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69"/>
      <c r="CJ92" s="341"/>
      <c r="CK92" s="270"/>
      <c r="CL92" s="342"/>
      <c r="CM92" s="342"/>
      <c r="CN92" s="342"/>
      <c r="CO92" s="80"/>
      <c r="CP92" s="10"/>
      <c r="CQ92" s="10"/>
      <c r="CR92" s="10"/>
      <c r="CS92" s="31"/>
      <c r="CT92" s="81"/>
      <c r="CU92" s="311"/>
      <c r="CV92" s="311"/>
      <c r="CW92" s="82"/>
      <c r="CX92" s="99"/>
      <c r="CY92" s="343"/>
      <c r="CZ92" s="545"/>
      <c r="DA92" s="545"/>
      <c r="DB92" s="545"/>
      <c r="DC92" s="340"/>
    </row>
    <row r="93" spans="1:107" ht="15.75">
      <c r="A93" s="61"/>
      <c r="B93" s="12"/>
      <c r="C93" s="20"/>
      <c r="D93" s="104"/>
      <c r="E93" s="108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8"/>
      <c r="BM93" s="16"/>
      <c r="BN93" s="16"/>
      <c r="BO93" s="13"/>
      <c r="BP93" s="13"/>
      <c r="BQ93" s="13"/>
      <c r="BR93" s="13"/>
      <c r="BS93" s="13"/>
      <c r="BT93" s="39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101"/>
      <c r="CK93" s="270"/>
      <c r="CL93" s="21"/>
      <c r="CM93" s="21"/>
      <c r="CN93" s="21"/>
      <c r="CO93" s="80"/>
      <c r="CP93" s="10"/>
      <c r="CQ93" s="10"/>
      <c r="CR93" s="10"/>
      <c r="CS93" s="31"/>
      <c r="CT93" s="81"/>
      <c r="CU93" s="88"/>
      <c r="CV93" s="88"/>
      <c r="CW93" s="82"/>
      <c r="CX93" s="99"/>
      <c r="CY93" s="343"/>
      <c r="CZ93" s="545"/>
      <c r="DA93" s="545"/>
      <c r="DB93" s="545"/>
      <c r="DC93" s="340"/>
    </row>
    <row r="94" spans="1:107" ht="15.75">
      <c r="A94" s="61"/>
      <c r="B94" s="12"/>
      <c r="C94" s="20"/>
      <c r="D94" s="104"/>
      <c r="E94" s="108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39"/>
      <c r="BL94" s="38"/>
      <c r="BM94" s="16"/>
      <c r="BN94" s="16"/>
      <c r="BO94" s="13"/>
      <c r="BP94" s="13"/>
      <c r="BQ94" s="13"/>
      <c r="BR94" s="13"/>
      <c r="BS94" s="13"/>
      <c r="BT94" s="39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101"/>
      <c r="CK94" s="270"/>
      <c r="CL94" s="21"/>
      <c r="CM94" s="21"/>
      <c r="CN94" s="21"/>
      <c r="CO94" s="80"/>
      <c r="CP94" s="10"/>
      <c r="CQ94" s="10"/>
      <c r="CR94" s="10"/>
      <c r="CS94" s="31"/>
      <c r="CT94" s="81"/>
      <c r="CU94" s="88"/>
      <c r="CV94" s="88"/>
      <c r="CW94" s="82"/>
      <c r="CX94" s="99"/>
      <c r="CY94" s="343"/>
      <c r="CZ94" s="545"/>
      <c r="DA94" s="545"/>
      <c r="DB94" s="545"/>
      <c r="DC94" s="340"/>
    </row>
    <row r="95" spans="1:107" ht="15.75">
      <c r="A95" s="61"/>
      <c r="B95" s="12"/>
      <c r="C95" s="20"/>
      <c r="D95" s="104"/>
      <c r="E95" s="108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13"/>
      <c r="BK95" s="39"/>
      <c r="BL95" s="38"/>
      <c r="BM95" s="16"/>
      <c r="BN95" s="16"/>
      <c r="BO95" s="13"/>
      <c r="BP95" s="13"/>
      <c r="BQ95" s="13"/>
      <c r="BR95" s="13"/>
      <c r="BS95" s="13"/>
      <c r="BT95" s="39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101"/>
      <c r="CK95" s="13"/>
      <c r="CL95" s="21"/>
      <c r="CM95" s="21"/>
      <c r="CN95" s="21"/>
      <c r="CO95" s="80"/>
      <c r="CP95" s="273"/>
      <c r="CQ95" s="273"/>
      <c r="CR95" s="273"/>
      <c r="CS95" s="31"/>
      <c r="CT95" s="81"/>
      <c r="CU95" s="88"/>
      <c r="CV95" s="88"/>
      <c r="CW95" s="82"/>
      <c r="CX95" s="99"/>
      <c r="CY95" s="343"/>
      <c r="CZ95" s="545"/>
      <c r="DA95" s="545"/>
      <c r="DB95" s="545"/>
      <c r="DC95" s="340"/>
    </row>
    <row r="96" spans="1:107" ht="15.75">
      <c r="A96" s="61"/>
      <c r="B96" s="12"/>
      <c r="C96" s="20"/>
      <c r="D96" s="104"/>
      <c r="E96" s="108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8"/>
      <c r="BM96" s="16"/>
      <c r="BN96" s="16"/>
      <c r="BO96" s="13"/>
      <c r="BP96" s="13"/>
      <c r="BQ96" s="13"/>
      <c r="BR96" s="13"/>
      <c r="BS96" s="13"/>
      <c r="BT96" s="39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101"/>
      <c r="CK96" s="13"/>
      <c r="CL96" s="21"/>
      <c r="CM96" s="21"/>
      <c r="CN96" s="21"/>
      <c r="CO96" s="80"/>
      <c r="CP96" s="10"/>
      <c r="CQ96" s="10"/>
      <c r="CR96" s="10"/>
      <c r="CS96" s="31"/>
      <c r="CT96" s="81"/>
      <c r="CU96" s="88"/>
      <c r="CV96" s="88"/>
      <c r="CW96" s="82"/>
      <c r="CX96" s="99"/>
      <c r="CY96" s="343"/>
      <c r="CZ96" s="545"/>
      <c r="DA96" s="545"/>
      <c r="DB96" s="545"/>
      <c r="DC96" s="340"/>
    </row>
    <row r="97" spans="1:107" ht="15.75">
      <c r="A97" s="61"/>
      <c r="B97" s="12"/>
      <c r="C97" s="20"/>
      <c r="D97" s="104"/>
      <c r="E97" s="108"/>
      <c r="F97" s="38"/>
      <c r="G97" s="13"/>
      <c r="H97" s="13"/>
      <c r="I97" s="47"/>
      <c r="J97" s="47"/>
      <c r="K97" s="47"/>
      <c r="L97" s="53"/>
      <c r="M97" s="53"/>
      <c r="N97" s="47"/>
      <c r="O97" s="47"/>
      <c r="P97" s="47"/>
      <c r="Q97" s="47"/>
      <c r="R97" s="47"/>
      <c r="S97" s="47"/>
      <c r="T97" s="47"/>
      <c r="U97" s="38"/>
      <c r="V97" s="13"/>
      <c r="W97" s="13"/>
      <c r="X97" s="47"/>
      <c r="Y97" s="47"/>
      <c r="Z97" s="47"/>
      <c r="AA97" s="47"/>
      <c r="AB97" s="47"/>
      <c r="AC97" s="47"/>
      <c r="AD97" s="47"/>
      <c r="AE97" s="47"/>
      <c r="AF97" s="47"/>
      <c r="AG97" s="38"/>
      <c r="AH97" s="13"/>
      <c r="AI97" s="13"/>
      <c r="AJ97" s="13"/>
      <c r="AK97" s="47"/>
      <c r="AL97" s="47"/>
      <c r="AM97" s="47"/>
      <c r="AN97" s="47"/>
      <c r="AO97" s="47"/>
      <c r="AP97" s="47"/>
      <c r="AQ97" s="47"/>
      <c r="AR97" s="47"/>
      <c r="AS97" s="47"/>
      <c r="AT97" s="38"/>
      <c r="AU97" s="13"/>
      <c r="AV97" s="13"/>
      <c r="AW97" s="13"/>
      <c r="AX97" s="47"/>
      <c r="AY97" s="47"/>
      <c r="AZ97" s="47"/>
      <c r="BA97" s="47"/>
      <c r="BB97" s="47"/>
      <c r="BC97" s="47"/>
      <c r="BD97" s="47"/>
      <c r="BE97" s="47"/>
      <c r="BF97" s="47"/>
      <c r="BG97" s="38"/>
      <c r="BH97" s="13"/>
      <c r="BI97" s="13"/>
      <c r="BJ97" s="13"/>
      <c r="BK97" s="39"/>
      <c r="BL97" s="38"/>
      <c r="BM97" s="16"/>
      <c r="BN97" s="16"/>
      <c r="BO97" s="13"/>
      <c r="BP97" s="13"/>
      <c r="BQ97" s="13"/>
      <c r="BR97" s="13"/>
      <c r="BS97" s="13"/>
      <c r="BT97" s="39"/>
      <c r="BU97" s="38"/>
      <c r="BV97" s="13"/>
      <c r="BW97" s="13"/>
      <c r="BX97" s="13"/>
      <c r="BY97" s="13"/>
      <c r="BZ97" s="13"/>
      <c r="CA97" s="371"/>
      <c r="CB97" s="38"/>
      <c r="CC97" s="13"/>
      <c r="CD97" s="13"/>
      <c r="CE97" s="13"/>
      <c r="CF97" s="13"/>
      <c r="CG97" s="13"/>
      <c r="CH97" s="13"/>
      <c r="CI97" s="371"/>
      <c r="CJ97" s="101"/>
      <c r="CK97" s="13"/>
      <c r="CL97" s="21"/>
      <c r="CM97" s="21"/>
      <c r="CN97" s="21"/>
      <c r="CO97" s="80"/>
      <c r="CP97" s="10"/>
      <c r="CQ97" s="10"/>
      <c r="CR97" s="10"/>
      <c r="CS97" s="31"/>
      <c r="CT97" s="81"/>
      <c r="CU97" s="88"/>
      <c r="CV97" s="88"/>
      <c r="CW97" s="82"/>
      <c r="CX97" s="99"/>
      <c r="CY97" s="343"/>
      <c r="CZ97" s="545"/>
      <c r="DA97" s="545"/>
      <c r="DB97" s="545"/>
      <c r="DC97" s="340"/>
    </row>
    <row r="98" spans="1:107" s="299" customFormat="1" ht="15.75">
      <c r="A98" s="314"/>
      <c r="B98" s="333"/>
      <c r="C98" s="312"/>
      <c r="D98" s="104"/>
      <c r="E98" s="108"/>
      <c r="F98" s="38"/>
      <c r="G98" s="13"/>
      <c r="H98" s="13"/>
      <c r="I98" s="47"/>
      <c r="J98" s="47"/>
      <c r="K98" s="47"/>
      <c r="L98" s="53"/>
      <c r="M98" s="53"/>
      <c r="N98" s="47"/>
      <c r="O98" s="47"/>
      <c r="P98" s="47"/>
      <c r="Q98" s="47"/>
      <c r="R98" s="47"/>
      <c r="S98" s="47"/>
      <c r="T98" s="47"/>
      <c r="U98" s="38"/>
      <c r="V98" s="13"/>
      <c r="W98" s="13"/>
      <c r="X98" s="47"/>
      <c r="Y98" s="47"/>
      <c r="Z98" s="47"/>
      <c r="AA98" s="47"/>
      <c r="AB98" s="47"/>
      <c r="AC98" s="47"/>
      <c r="AD98" s="47"/>
      <c r="AE98" s="47"/>
      <c r="AF98" s="47"/>
      <c r="AG98" s="38"/>
      <c r="AH98" s="13"/>
      <c r="AI98" s="13"/>
      <c r="AJ98" s="13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13"/>
      <c r="AV98" s="13"/>
      <c r="AW98" s="13"/>
      <c r="AX98" s="47"/>
      <c r="AY98" s="47"/>
      <c r="AZ98" s="47"/>
      <c r="BA98" s="47"/>
      <c r="BB98" s="47"/>
      <c r="BC98" s="47"/>
      <c r="BD98" s="47"/>
      <c r="BE98" s="47"/>
      <c r="BF98" s="47"/>
      <c r="BG98" s="38"/>
      <c r="BH98" s="13"/>
      <c r="BI98" s="13"/>
      <c r="BJ98" s="13"/>
      <c r="BK98" s="39"/>
      <c r="BL98" s="38"/>
      <c r="BM98" s="16"/>
      <c r="BN98" s="16"/>
      <c r="BO98" s="13"/>
      <c r="BP98" s="13"/>
      <c r="BQ98" s="13"/>
      <c r="BR98" s="13"/>
      <c r="BS98" s="13"/>
      <c r="BT98" s="39"/>
      <c r="BU98" s="38"/>
      <c r="BV98" s="13"/>
      <c r="BW98" s="13"/>
      <c r="BX98" s="13"/>
      <c r="BY98" s="13"/>
      <c r="BZ98" s="13"/>
      <c r="CA98" s="371"/>
      <c r="CB98" s="38"/>
      <c r="CC98" s="13"/>
      <c r="CD98" s="13"/>
      <c r="CE98" s="13"/>
      <c r="CF98" s="13"/>
      <c r="CG98" s="13"/>
      <c r="CH98" s="13"/>
      <c r="CI98" s="371"/>
      <c r="CJ98" s="101"/>
      <c r="CK98" s="13"/>
      <c r="CL98" s="21"/>
      <c r="CM98" s="21"/>
      <c r="CN98" s="21"/>
      <c r="CO98" s="121"/>
      <c r="CP98" s="13"/>
      <c r="CQ98" s="13"/>
      <c r="CR98" s="13"/>
      <c r="CS98" s="340"/>
      <c r="CT98" s="318"/>
      <c r="CU98" s="88"/>
      <c r="CV98" s="88"/>
      <c r="CW98" s="319"/>
      <c r="CX98" s="344"/>
      <c r="CY98" s="121"/>
      <c r="CZ98" s="13"/>
      <c r="DA98" s="13"/>
      <c r="DB98" s="13"/>
      <c r="DC98" s="340"/>
    </row>
    <row r="99" spans="1:107" s="299" customFormat="1" ht="16.5" thickBot="1">
      <c r="A99" s="63"/>
      <c r="B99" s="64"/>
      <c r="C99" s="65"/>
      <c r="D99" s="105"/>
      <c r="E99" s="108"/>
      <c r="F99" s="32"/>
      <c r="G99" s="33"/>
      <c r="H99" s="33"/>
      <c r="I99" s="45"/>
      <c r="J99" s="45"/>
      <c r="K99" s="45"/>
      <c r="L99" s="51"/>
      <c r="M99" s="51"/>
      <c r="N99" s="45"/>
      <c r="O99" s="45"/>
      <c r="P99" s="45"/>
      <c r="Q99" s="45"/>
      <c r="R99" s="45"/>
      <c r="S99" s="45"/>
      <c r="T99" s="45"/>
      <c r="U99" s="32"/>
      <c r="V99" s="33"/>
      <c r="W99" s="33"/>
      <c r="X99" s="45"/>
      <c r="Y99" s="45"/>
      <c r="Z99" s="45"/>
      <c r="AA99" s="45"/>
      <c r="AB99" s="45"/>
      <c r="AC99" s="45"/>
      <c r="AD99" s="45"/>
      <c r="AE99" s="45"/>
      <c r="AF99" s="45"/>
      <c r="AG99" s="32"/>
      <c r="AH99" s="33"/>
      <c r="AI99" s="33"/>
      <c r="AJ99" s="33"/>
      <c r="AK99" s="45"/>
      <c r="AL99" s="45"/>
      <c r="AM99" s="45"/>
      <c r="AN99" s="45"/>
      <c r="AO99" s="45"/>
      <c r="AP99" s="45"/>
      <c r="AQ99" s="45"/>
      <c r="AR99" s="45"/>
      <c r="AS99" s="45"/>
      <c r="AT99" s="32"/>
      <c r="AU99" s="33"/>
      <c r="AV99" s="33"/>
      <c r="AW99" s="33"/>
      <c r="AX99" s="45"/>
      <c r="AY99" s="45"/>
      <c r="AZ99" s="45"/>
      <c r="BA99" s="45"/>
      <c r="BB99" s="45"/>
      <c r="BC99" s="45"/>
      <c r="BD99" s="45"/>
      <c r="BE99" s="45"/>
      <c r="BF99" s="45"/>
      <c r="BG99" s="32"/>
      <c r="BH99" s="33"/>
      <c r="BI99" s="33"/>
      <c r="BJ99" s="33"/>
      <c r="BK99" s="34"/>
      <c r="BL99" s="32"/>
      <c r="BM99" s="33"/>
      <c r="BN99" s="33"/>
      <c r="BO99" s="33"/>
      <c r="BP99" s="33"/>
      <c r="BQ99" s="33"/>
      <c r="BR99" s="33"/>
      <c r="BS99" s="33"/>
      <c r="BT99" s="34"/>
      <c r="BU99" s="32"/>
      <c r="BV99" s="33"/>
      <c r="BW99" s="33"/>
      <c r="BX99" s="33"/>
      <c r="BY99" s="33"/>
      <c r="BZ99" s="33"/>
      <c r="CA99" s="531"/>
      <c r="CB99" s="32"/>
      <c r="CC99" s="33"/>
      <c r="CD99" s="33"/>
      <c r="CE99" s="33"/>
      <c r="CF99" s="33"/>
      <c r="CG99" s="33"/>
      <c r="CH99" s="33"/>
      <c r="CI99" s="531"/>
      <c r="CJ99" s="96"/>
      <c r="CK99" s="70"/>
      <c r="CL99" s="73"/>
      <c r="CM99" s="73"/>
      <c r="CN99" s="73"/>
      <c r="CO99" s="83"/>
      <c r="CP99" s="33"/>
      <c r="CQ99" s="33"/>
      <c r="CR99" s="33"/>
      <c r="CS99" s="34"/>
      <c r="CT99" s="84"/>
      <c r="CU99" s="97"/>
      <c r="CV99" s="97"/>
      <c r="CW99" s="86"/>
      <c r="CX99" s="100"/>
      <c r="CY99" s="83"/>
      <c r="CZ99" s="33"/>
      <c r="DA99" s="33"/>
      <c r="DB99" s="33"/>
      <c r="DC99" s="34"/>
    </row>
    <row r="100" spans="1:107" s="299" customFormat="1" ht="15" customHeight="1">
      <c r="A100" s="313"/>
      <c r="B100" s="321"/>
      <c r="C100" s="320"/>
      <c r="D100" s="103"/>
      <c r="E100" s="107"/>
      <c r="F100" s="324"/>
      <c r="G100" s="546"/>
      <c r="H100" s="546"/>
      <c r="I100" s="326"/>
      <c r="J100" s="326"/>
      <c r="K100" s="326"/>
      <c r="L100" s="327"/>
      <c r="M100" s="327"/>
      <c r="N100" s="326"/>
      <c r="O100" s="326"/>
      <c r="P100" s="326"/>
      <c r="Q100" s="326"/>
      <c r="R100" s="326"/>
      <c r="S100" s="326"/>
      <c r="T100" s="326"/>
      <c r="U100" s="324"/>
      <c r="V100" s="546"/>
      <c r="W100" s="54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4"/>
      <c r="AH100" s="546"/>
      <c r="AI100" s="546"/>
      <c r="AJ100" s="54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4"/>
      <c r="AU100" s="546"/>
      <c r="AV100" s="546"/>
      <c r="AW100" s="546"/>
      <c r="AX100" s="326"/>
      <c r="AY100" s="326"/>
      <c r="AZ100" s="326"/>
      <c r="BA100" s="326"/>
      <c r="BB100" s="326"/>
      <c r="BC100" s="326"/>
      <c r="BD100" s="326"/>
      <c r="BE100" s="326"/>
      <c r="BF100" s="326"/>
      <c r="BG100" s="324"/>
      <c r="BH100" s="546"/>
      <c r="BI100" s="546"/>
      <c r="BJ100" s="546"/>
      <c r="BK100" s="328"/>
      <c r="BL100" s="324"/>
      <c r="BM100" s="546"/>
      <c r="BN100" s="546"/>
      <c r="BO100" s="546"/>
      <c r="BP100" s="546"/>
      <c r="BQ100" s="546"/>
      <c r="BR100" s="546"/>
      <c r="BS100" s="546"/>
      <c r="BT100" s="328"/>
      <c r="BU100" s="324"/>
      <c r="BV100" s="546"/>
      <c r="BW100" s="546"/>
      <c r="BX100" s="546"/>
      <c r="BY100" s="546"/>
      <c r="BZ100" s="546"/>
      <c r="CA100" s="368"/>
      <c r="CB100" s="324"/>
      <c r="CC100" s="546"/>
      <c r="CD100" s="546"/>
      <c r="CE100" s="546"/>
      <c r="CF100" s="546"/>
      <c r="CG100" s="546"/>
      <c r="CH100" s="546"/>
      <c r="CI100" s="368"/>
      <c r="CJ100" s="329"/>
      <c r="CK100" s="69"/>
      <c r="CL100" s="330"/>
      <c r="CM100" s="330"/>
      <c r="CN100" s="330"/>
      <c r="CO100" s="331"/>
      <c r="CP100" s="546"/>
      <c r="CQ100" s="546"/>
      <c r="CR100" s="546"/>
      <c r="CS100" s="328"/>
      <c r="CT100" s="315"/>
      <c r="CU100" s="316"/>
      <c r="CV100" s="316"/>
      <c r="CW100" s="317"/>
      <c r="CX100" s="332"/>
      <c r="CY100" s="331"/>
      <c r="CZ100" s="546"/>
      <c r="DA100" s="546"/>
      <c r="DB100" s="546"/>
      <c r="DC100" s="328"/>
    </row>
    <row r="101" spans="1:107" s="299" customFormat="1" ht="15" customHeight="1">
      <c r="A101" s="314"/>
      <c r="B101" s="333"/>
      <c r="C101" s="312"/>
      <c r="D101" s="104"/>
      <c r="E101" s="108"/>
      <c r="F101" s="336"/>
      <c r="G101" s="337"/>
      <c r="H101" s="337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337"/>
      <c r="W101" s="337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337"/>
      <c r="AI101" s="337"/>
      <c r="AJ101" s="337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337"/>
      <c r="AV101" s="337"/>
      <c r="AW101" s="337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337"/>
      <c r="BI101" s="337"/>
      <c r="BJ101" s="337"/>
      <c r="BK101" s="340"/>
      <c r="BL101" s="336"/>
      <c r="BM101" s="337"/>
      <c r="BN101" s="337"/>
      <c r="BO101" s="337"/>
      <c r="BP101" s="337"/>
      <c r="BQ101" s="337"/>
      <c r="BR101" s="337"/>
      <c r="BS101" s="337"/>
      <c r="BT101" s="340"/>
      <c r="BU101" s="336"/>
      <c r="BV101" s="337"/>
      <c r="BW101" s="337"/>
      <c r="BX101" s="337"/>
      <c r="BY101" s="337"/>
      <c r="BZ101" s="337"/>
      <c r="CA101" s="369"/>
      <c r="CB101" s="336"/>
      <c r="CC101" s="337"/>
      <c r="CD101" s="337"/>
      <c r="CE101" s="337"/>
      <c r="CF101" s="337"/>
      <c r="CG101" s="337"/>
      <c r="CH101" s="337"/>
      <c r="CI101" s="369"/>
      <c r="CJ101" s="341"/>
      <c r="CK101" s="270"/>
      <c r="CL101" s="342"/>
      <c r="CM101" s="342"/>
      <c r="CN101" s="342"/>
      <c r="CO101" s="343"/>
      <c r="CP101" s="337"/>
      <c r="CQ101" s="337"/>
      <c r="CR101" s="337"/>
      <c r="CS101" s="340"/>
      <c r="CT101" s="318"/>
      <c r="CU101" s="311"/>
      <c r="CV101" s="311"/>
      <c r="CW101" s="319"/>
      <c r="CX101" s="344"/>
      <c r="CY101" s="343"/>
      <c r="CZ101" s="545"/>
      <c r="DA101" s="545"/>
      <c r="DB101" s="545"/>
      <c r="DC101" s="340"/>
    </row>
    <row r="102" spans="1:107" ht="15" customHeight="1">
      <c r="A102" s="61"/>
      <c r="B102" s="12"/>
      <c r="C102" s="20"/>
      <c r="D102" s="104"/>
      <c r="E102" s="108"/>
      <c r="F102" s="30"/>
      <c r="G102" s="10"/>
      <c r="H102" s="10"/>
      <c r="I102" s="44"/>
      <c r="J102" s="44"/>
      <c r="K102" s="44"/>
      <c r="L102" s="50"/>
      <c r="M102" s="50"/>
      <c r="N102" s="44"/>
      <c r="O102" s="44"/>
      <c r="P102" s="44"/>
      <c r="Q102" s="44"/>
      <c r="R102" s="44"/>
      <c r="S102" s="44"/>
      <c r="T102" s="44"/>
      <c r="U102" s="30"/>
      <c r="V102" s="10"/>
      <c r="W102" s="10"/>
      <c r="X102" s="44"/>
      <c r="Y102" s="44"/>
      <c r="Z102" s="44"/>
      <c r="AA102" s="44"/>
      <c r="AB102" s="44"/>
      <c r="AC102" s="44"/>
      <c r="AD102" s="44"/>
      <c r="AE102" s="44"/>
      <c r="AF102" s="44"/>
      <c r="AG102" s="30"/>
      <c r="AH102" s="10"/>
      <c r="AI102" s="10"/>
      <c r="AJ102" s="10"/>
      <c r="AK102" s="44"/>
      <c r="AL102" s="44"/>
      <c r="AM102" s="44"/>
      <c r="AN102" s="44"/>
      <c r="AO102" s="44"/>
      <c r="AP102" s="44"/>
      <c r="AQ102" s="44"/>
      <c r="AR102" s="44"/>
      <c r="AS102" s="44"/>
      <c r="AT102" s="30"/>
      <c r="AU102" s="10"/>
      <c r="AV102" s="10"/>
      <c r="AW102" s="10"/>
      <c r="AX102" s="44"/>
      <c r="AY102" s="44"/>
      <c r="AZ102" s="44"/>
      <c r="BA102" s="44"/>
      <c r="BB102" s="44"/>
      <c r="BC102" s="44"/>
      <c r="BD102" s="44"/>
      <c r="BE102" s="44"/>
      <c r="BF102" s="44"/>
      <c r="BG102" s="30"/>
      <c r="BH102" s="10"/>
      <c r="BI102" s="10"/>
      <c r="BJ102" s="10"/>
      <c r="BK102" s="31"/>
      <c r="BL102" s="30"/>
      <c r="BM102" s="10"/>
      <c r="BN102" s="10"/>
      <c r="BO102" s="10"/>
      <c r="BP102" s="10"/>
      <c r="BQ102" s="10"/>
      <c r="BR102" s="10"/>
      <c r="BS102" s="10"/>
      <c r="BT102" s="31"/>
      <c r="BU102" s="30"/>
      <c r="BV102" s="10"/>
      <c r="BW102" s="10"/>
      <c r="BX102" s="10"/>
      <c r="BY102" s="10"/>
      <c r="BZ102" s="10"/>
      <c r="CA102" s="369"/>
      <c r="CB102" s="30"/>
      <c r="CC102" s="10"/>
      <c r="CD102" s="10"/>
      <c r="CE102" s="10"/>
      <c r="CF102" s="10"/>
      <c r="CG102" s="10"/>
      <c r="CH102" s="10"/>
      <c r="CI102" s="369"/>
      <c r="CJ102" s="95"/>
      <c r="CK102" s="11"/>
      <c r="CL102" s="72"/>
      <c r="CM102" s="72"/>
      <c r="CN102" s="72"/>
      <c r="CO102" s="80"/>
      <c r="CP102" s="10"/>
      <c r="CQ102" s="10"/>
      <c r="CR102" s="10"/>
      <c r="CS102" s="340"/>
      <c r="CT102" s="81"/>
      <c r="CU102" s="1"/>
      <c r="CV102" s="1"/>
      <c r="CW102" s="82"/>
      <c r="CX102" s="99"/>
      <c r="CY102" s="343"/>
      <c r="CZ102" s="545"/>
      <c r="DA102" s="545"/>
      <c r="DB102" s="545"/>
      <c r="DC102" s="340"/>
    </row>
    <row r="103" spans="1:107" ht="15.75">
      <c r="A103" s="61"/>
      <c r="B103" s="12"/>
      <c r="C103" s="20"/>
      <c r="D103" s="104"/>
      <c r="E103" s="108"/>
      <c r="F103" s="30"/>
      <c r="G103" s="10"/>
      <c r="H103" s="10"/>
      <c r="I103" s="44"/>
      <c r="J103" s="44"/>
      <c r="K103" s="44"/>
      <c r="L103" s="50"/>
      <c r="M103" s="50"/>
      <c r="N103" s="44"/>
      <c r="O103" s="44"/>
      <c r="P103" s="44"/>
      <c r="Q103" s="44"/>
      <c r="R103" s="44"/>
      <c r="S103" s="44"/>
      <c r="T103" s="44"/>
      <c r="U103" s="30"/>
      <c r="V103" s="10"/>
      <c r="W103" s="10"/>
      <c r="X103" s="44"/>
      <c r="Y103" s="44"/>
      <c r="Z103" s="44"/>
      <c r="AA103" s="44"/>
      <c r="AB103" s="44"/>
      <c r="AC103" s="44"/>
      <c r="AD103" s="44"/>
      <c r="AE103" s="44"/>
      <c r="AF103" s="44"/>
      <c r="AG103" s="30"/>
      <c r="AH103" s="10"/>
      <c r="AI103" s="10"/>
      <c r="AJ103" s="10"/>
      <c r="AK103" s="44"/>
      <c r="AL103" s="44"/>
      <c r="AM103" s="44"/>
      <c r="AN103" s="44"/>
      <c r="AO103" s="44"/>
      <c r="AP103" s="44"/>
      <c r="AQ103" s="44"/>
      <c r="AR103" s="44"/>
      <c r="AS103" s="44"/>
      <c r="AT103" s="30"/>
      <c r="AU103" s="10"/>
      <c r="AV103" s="10"/>
      <c r="AW103" s="10"/>
      <c r="AX103" s="44"/>
      <c r="AY103" s="44"/>
      <c r="AZ103" s="44"/>
      <c r="BA103" s="44"/>
      <c r="BB103" s="44"/>
      <c r="BC103" s="44"/>
      <c r="BD103" s="44"/>
      <c r="BE103" s="44"/>
      <c r="BF103" s="44"/>
      <c r="BG103" s="30"/>
      <c r="BH103" s="10"/>
      <c r="BI103" s="10"/>
      <c r="BJ103" s="10"/>
      <c r="BK103" s="31"/>
      <c r="BL103" s="30"/>
      <c r="BM103" s="10"/>
      <c r="BN103" s="10"/>
      <c r="BO103" s="10"/>
      <c r="BP103" s="10"/>
      <c r="BQ103" s="10"/>
      <c r="BR103" s="10"/>
      <c r="BS103" s="10"/>
      <c r="BT103" s="31"/>
      <c r="BU103" s="30"/>
      <c r="BV103" s="10"/>
      <c r="BW103" s="10"/>
      <c r="BX103" s="10"/>
      <c r="BY103" s="10"/>
      <c r="BZ103" s="10"/>
      <c r="CA103" s="369"/>
      <c r="CB103" s="30"/>
      <c r="CC103" s="10"/>
      <c r="CD103" s="10"/>
      <c r="CE103" s="10"/>
      <c r="CF103" s="10"/>
      <c r="CG103" s="10"/>
      <c r="CH103" s="10"/>
      <c r="CI103" s="369"/>
      <c r="CJ103" s="95"/>
      <c r="CK103" s="11"/>
      <c r="CL103" s="72"/>
      <c r="CM103" s="72"/>
      <c r="CN103" s="72"/>
      <c r="CO103" s="80"/>
      <c r="CP103" s="10"/>
      <c r="CQ103" s="10"/>
      <c r="CR103" s="10"/>
      <c r="CS103" s="340"/>
      <c r="CT103" s="81"/>
      <c r="CU103" s="1"/>
      <c r="CV103" s="1"/>
      <c r="CW103" s="82"/>
      <c r="CX103" s="99"/>
      <c r="CY103" s="343"/>
      <c r="CZ103" s="545"/>
      <c r="DA103" s="545"/>
      <c r="DB103" s="545"/>
      <c r="DC103" s="340"/>
    </row>
    <row r="104" spans="1:107" ht="15.75">
      <c r="A104" s="61"/>
      <c r="B104" s="12"/>
      <c r="C104" s="20"/>
      <c r="D104" s="104"/>
      <c r="E104" s="108"/>
      <c r="F104" s="30"/>
      <c r="G104" s="10"/>
      <c r="H104" s="10"/>
      <c r="I104" s="44"/>
      <c r="J104" s="44"/>
      <c r="K104" s="44"/>
      <c r="L104" s="50"/>
      <c r="M104" s="50"/>
      <c r="N104" s="44"/>
      <c r="O104" s="44"/>
      <c r="P104" s="44"/>
      <c r="Q104" s="44"/>
      <c r="R104" s="44"/>
      <c r="S104" s="44"/>
      <c r="T104" s="44"/>
      <c r="U104" s="30"/>
      <c r="V104" s="10"/>
      <c r="W104" s="10"/>
      <c r="X104" s="44"/>
      <c r="Y104" s="44"/>
      <c r="Z104" s="44"/>
      <c r="AA104" s="44"/>
      <c r="AB104" s="44"/>
      <c r="AC104" s="44"/>
      <c r="AD104" s="44"/>
      <c r="AE104" s="44"/>
      <c r="AF104" s="44"/>
      <c r="AG104" s="30"/>
      <c r="AH104" s="10"/>
      <c r="AI104" s="10"/>
      <c r="AJ104" s="10"/>
      <c r="AK104" s="44"/>
      <c r="AL104" s="44"/>
      <c r="AM104" s="44"/>
      <c r="AN104" s="44"/>
      <c r="AO104" s="44"/>
      <c r="AP104" s="44"/>
      <c r="AQ104" s="44"/>
      <c r="AR104" s="44"/>
      <c r="AS104" s="44"/>
      <c r="AT104" s="30"/>
      <c r="AU104" s="10"/>
      <c r="AV104" s="10"/>
      <c r="AW104" s="10"/>
      <c r="AX104" s="44"/>
      <c r="AY104" s="44"/>
      <c r="AZ104" s="44"/>
      <c r="BA104" s="44"/>
      <c r="BB104" s="44"/>
      <c r="BC104" s="44"/>
      <c r="BD104" s="44"/>
      <c r="BE104" s="44"/>
      <c r="BF104" s="44"/>
      <c r="BG104" s="30"/>
      <c r="BH104" s="10"/>
      <c r="BI104" s="10"/>
      <c r="BJ104" s="10"/>
      <c r="BK104" s="31"/>
      <c r="BL104" s="30"/>
      <c r="BM104" s="10"/>
      <c r="BN104" s="10"/>
      <c r="BO104" s="10"/>
      <c r="BP104" s="10"/>
      <c r="BQ104" s="10"/>
      <c r="BR104" s="10"/>
      <c r="BS104" s="10"/>
      <c r="BT104" s="31"/>
      <c r="BU104" s="30"/>
      <c r="BV104" s="10"/>
      <c r="BW104" s="10"/>
      <c r="BX104" s="10"/>
      <c r="BY104" s="10"/>
      <c r="BZ104" s="10"/>
      <c r="CA104" s="369"/>
      <c r="CB104" s="30"/>
      <c r="CC104" s="10"/>
      <c r="CD104" s="10"/>
      <c r="CE104" s="10"/>
      <c r="CF104" s="10"/>
      <c r="CG104" s="10"/>
      <c r="CH104" s="10"/>
      <c r="CI104" s="369"/>
      <c r="CJ104" s="95"/>
      <c r="CK104" s="13"/>
      <c r="CL104" s="72"/>
      <c r="CM104" s="72"/>
      <c r="CN104" s="72"/>
      <c r="CO104" s="80"/>
      <c r="CP104" s="10"/>
      <c r="CQ104" s="10"/>
      <c r="CR104" s="10"/>
      <c r="CS104" s="340"/>
      <c r="CT104" s="81"/>
      <c r="CU104" s="1"/>
      <c r="CV104" s="1"/>
      <c r="CW104" s="82"/>
      <c r="CX104" s="99"/>
      <c r="CY104" s="343"/>
      <c r="CZ104" s="545"/>
      <c r="DA104" s="545"/>
      <c r="DB104" s="545"/>
      <c r="DC104" s="340"/>
    </row>
    <row r="105" spans="1:107" ht="15.75">
      <c r="A105" s="61"/>
      <c r="B105" s="12"/>
      <c r="C105" s="20"/>
      <c r="D105" s="104"/>
      <c r="E105" s="108"/>
      <c r="F105" s="30"/>
      <c r="G105" s="10"/>
      <c r="H105" s="10"/>
      <c r="I105" s="44"/>
      <c r="J105" s="44"/>
      <c r="K105" s="44"/>
      <c r="L105" s="50"/>
      <c r="M105" s="50"/>
      <c r="N105" s="44"/>
      <c r="O105" s="44"/>
      <c r="P105" s="44"/>
      <c r="Q105" s="44"/>
      <c r="R105" s="44"/>
      <c r="S105" s="44"/>
      <c r="T105" s="44"/>
      <c r="U105" s="30"/>
      <c r="V105" s="10"/>
      <c r="W105" s="10"/>
      <c r="X105" s="44"/>
      <c r="Y105" s="44"/>
      <c r="Z105" s="44"/>
      <c r="AA105" s="44"/>
      <c r="AB105" s="44"/>
      <c r="AC105" s="44"/>
      <c r="AD105" s="44"/>
      <c r="AE105" s="44"/>
      <c r="AF105" s="44"/>
      <c r="AG105" s="30"/>
      <c r="AH105" s="10"/>
      <c r="AI105" s="10"/>
      <c r="AJ105" s="10"/>
      <c r="AK105" s="44"/>
      <c r="AL105" s="44"/>
      <c r="AM105" s="44"/>
      <c r="AN105" s="44"/>
      <c r="AO105" s="44"/>
      <c r="AP105" s="44"/>
      <c r="AQ105" s="44"/>
      <c r="AR105" s="44"/>
      <c r="AS105" s="44"/>
      <c r="AT105" s="30"/>
      <c r="AU105" s="10"/>
      <c r="AV105" s="10"/>
      <c r="AW105" s="10"/>
      <c r="AX105" s="44"/>
      <c r="AY105" s="44"/>
      <c r="AZ105" s="44"/>
      <c r="BA105" s="44"/>
      <c r="BB105" s="44"/>
      <c r="BC105" s="44"/>
      <c r="BD105" s="44"/>
      <c r="BE105" s="44"/>
      <c r="BF105" s="44"/>
      <c r="BG105" s="30"/>
      <c r="BH105" s="10"/>
      <c r="BI105" s="10"/>
      <c r="BJ105" s="10"/>
      <c r="BK105" s="31"/>
      <c r="BL105" s="30"/>
      <c r="BM105" s="10"/>
      <c r="BN105" s="10"/>
      <c r="BO105" s="10"/>
      <c r="BP105" s="10"/>
      <c r="BQ105" s="10"/>
      <c r="BR105" s="10"/>
      <c r="BS105" s="10"/>
      <c r="BT105" s="31"/>
      <c r="BU105" s="30"/>
      <c r="BV105" s="10"/>
      <c r="BW105" s="10"/>
      <c r="BX105" s="10"/>
      <c r="BY105" s="10"/>
      <c r="BZ105" s="10"/>
      <c r="CA105" s="369"/>
      <c r="CB105" s="30"/>
      <c r="CC105" s="10"/>
      <c r="CD105" s="10"/>
      <c r="CE105" s="10"/>
      <c r="CF105" s="10"/>
      <c r="CG105" s="10"/>
      <c r="CH105" s="10"/>
      <c r="CI105" s="369"/>
      <c r="CJ105" s="95"/>
      <c r="CK105" s="13"/>
      <c r="CL105" s="72"/>
      <c r="CM105" s="72"/>
      <c r="CN105" s="72"/>
      <c r="CO105" s="80"/>
      <c r="CP105" s="10"/>
      <c r="CQ105" s="10"/>
      <c r="CR105" s="10"/>
      <c r="CS105" s="340"/>
      <c r="CT105" s="81"/>
      <c r="CU105" s="1"/>
      <c r="CV105" s="1"/>
      <c r="CW105" s="82"/>
      <c r="CX105" s="99"/>
      <c r="CY105" s="343"/>
      <c r="CZ105" s="545"/>
      <c r="DA105" s="545"/>
      <c r="DB105" s="545"/>
      <c r="DC105" s="340"/>
    </row>
    <row r="106" spans="1:107" ht="15.75">
      <c r="A106" s="61"/>
      <c r="B106" s="12"/>
      <c r="C106" s="20"/>
      <c r="D106" s="104"/>
      <c r="E106" s="108"/>
      <c r="F106" s="30"/>
      <c r="G106" s="10"/>
      <c r="H106" s="10"/>
      <c r="I106" s="44"/>
      <c r="J106" s="44"/>
      <c r="K106" s="44"/>
      <c r="L106" s="50"/>
      <c r="M106" s="50"/>
      <c r="N106" s="44"/>
      <c r="O106" s="44"/>
      <c r="P106" s="44"/>
      <c r="Q106" s="44"/>
      <c r="R106" s="44"/>
      <c r="S106" s="44"/>
      <c r="T106" s="44"/>
      <c r="U106" s="30"/>
      <c r="V106" s="10"/>
      <c r="W106" s="10"/>
      <c r="X106" s="44"/>
      <c r="Y106" s="44"/>
      <c r="Z106" s="44"/>
      <c r="AA106" s="44"/>
      <c r="AB106" s="44"/>
      <c r="AC106" s="44"/>
      <c r="AD106" s="44"/>
      <c r="AE106" s="44"/>
      <c r="AF106" s="44"/>
      <c r="AG106" s="30"/>
      <c r="AH106" s="10"/>
      <c r="AI106" s="10"/>
      <c r="AJ106" s="10"/>
      <c r="AK106" s="44"/>
      <c r="AL106" s="44"/>
      <c r="AM106" s="44"/>
      <c r="AN106" s="44"/>
      <c r="AO106" s="44"/>
      <c r="AP106" s="44"/>
      <c r="AQ106" s="44"/>
      <c r="AR106" s="44"/>
      <c r="AS106" s="44"/>
      <c r="AT106" s="30"/>
      <c r="AU106" s="10"/>
      <c r="AV106" s="10"/>
      <c r="AW106" s="10"/>
      <c r="AX106" s="44"/>
      <c r="AY106" s="44"/>
      <c r="AZ106" s="44"/>
      <c r="BA106" s="44"/>
      <c r="BB106" s="44"/>
      <c r="BC106" s="44"/>
      <c r="BD106" s="44"/>
      <c r="BE106" s="44"/>
      <c r="BF106" s="44"/>
      <c r="BG106" s="30"/>
      <c r="BH106" s="10"/>
      <c r="BI106" s="10"/>
      <c r="BJ106" s="10"/>
      <c r="BK106" s="31"/>
      <c r="BL106" s="30"/>
      <c r="BM106" s="10"/>
      <c r="BN106" s="10"/>
      <c r="BO106" s="10"/>
      <c r="BP106" s="10"/>
      <c r="BQ106" s="10"/>
      <c r="BR106" s="10"/>
      <c r="BS106" s="10"/>
      <c r="BT106" s="31"/>
      <c r="BU106" s="30"/>
      <c r="BV106" s="10"/>
      <c r="BW106" s="10"/>
      <c r="BX106" s="10"/>
      <c r="BY106" s="10"/>
      <c r="BZ106" s="10"/>
      <c r="CA106" s="369"/>
      <c r="CB106" s="30"/>
      <c r="CC106" s="10"/>
      <c r="CD106" s="10"/>
      <c r="CE106" s="10"/>
      <c r="CF106" s="10"/>
      <c r="CG106" s="10"/>
      <c r="CH106" s="10"/>
      <c r="CI106" s="369"/>
      <c r="CJ106" s="95"/>
      <c r="CK106" s="270"/>
      <c r="CL106" s="72"/>
      <c r="CM106" s="72"/>
      <c r="CN106" s="72"/>
      <c r="CO106" s="80"/>
      <c r="CP106" s="10"/>
      <c r="CQ106" s="10"/>
      <c r="CR106" s="10"/>
      <c r="CS106" s="31"/>
      <c r="CT106" s="81"/>
      <c r="CU106" s="1"/>
      <c r="CV106" s="1"/>
      <c r="CW106" s="82"/>
      <c r="CX106" s="99"/>
      <c r="CY106" s="343"/>
      <c r="CZ106" s="545"/>
      <c r="DA106" s="545"/>
      <c r="DB106" s="545"/>
      <c r="DC106" s="340"/>
    </row>
    <row r="107" spans="1:107" ht="15.75">
      <c r="A107" s="61"/>
      <c r="B107" s="12"/>
      <c r="C107" s="20"/>
      <c r="D107" s="104"/>
      <c r="E107" s="108"/>
      <c r="F107" s="30"/>
      <c r="G107" s="10"/>
      <c r="H107" s="10"/>
      <c r="I107" s="44"/>
      <c r="J107" s="44"/>
      <c r="K107" s="44"/>
      <c r="L107" s="50"/>
      <c r="M107" s="50"/>
      <c r="N107" s="44"/>
      <c r="O107" s="44"/>
      <c r="P107" s="44"/>
      <c r="Q107" s="44"/>
      <c r="R107" s="44"/>
      <c r="S107" s="44"/>
      <c r="T107" s="44"/>
      <c r="U107" s="30"/>
      <c r="V107" s="10"/>
      <c r="W107" s="10"/>
      <c r="X107" s="44"/>
      <c r="Y107" s="44"/>
      <c r="Z107" s="44"/>
      <c r="AA107" s="44"/>
      <c r="AB107" s="44"/>
      <c r="AC107" s="44"/>
      <c r="AD107" s="44"/>
      <c r="AE107" s="44"/>
      <c r="AF107" s="44"/>
      <c r="AG107" s="30"/>
      <c r="AH107" s="10"/>
      <c r="AI107" s="10"/>
      <c r="AJ107" s="10"/>
      <c r="AK107" s="44"/>
      <c r="AL107" s="44"/>
      <c r="AM107" s="44"/>
      <c r="AN107" s="44"/>
      <c r="AO107" s="44"/>
      <c r="AP107" s="44"/>
      <c r="AQ107" s="44"/>
      <c r="AR107" s="44"/>
      <c r="AS107" s="44"/>
      <c r="AT107" s="30"/>
      <c r="AU107" s="10"/>
      <c r="AV107" s="10"/>
      <c r="AW107" s="10"/>
      <c r="AX107" s="44"/>
      <c r="AY107" s="44"/>
      <c r="AZ107" s="44"/>
      <c r="BA107" s="44"/>
      <c r="BB107" s="44"/>
      <c r="BC107" s="44"/>
      <c r="BD107" s="44"/>
      <c r="BE107" s="44"/>
      <c r="BF107" s="44"/>
      <c r="BG107" s="30"/>
      <c r="BH107" s="10"/>
      <c r="BI107" s="10"/>
      <c r="BJ107" s="10"/>
      <c r="BK107" s="31"/>
      <c r="BL107" s="30"/>
      <c r="BM107" s="10"/>
      <c r="BN107" s="10"/>
      <c r="BO107" s="10"/>
      <c r="BP107" s="10"/>
      <c r="BQ107" s="10"/>
      <c r="BR107" s="10"/>
      <c r="BS107" s="10"/>
      <c r="BT107" s="31"/>
      <c r="BU107" s="30"/>
      <c r="BV107" s="10"/>
      <c r="BW107" s="10"/>
      <c r="BX107" s="10"/>
      <c r="BY107" s="10"/>
      <c r="BZ107" s="10"/>
      <c r="CA107" s="369"/>
      <c r="CB107" s="30"/>
      <c r="CC107" s="10"/>
      <c r="CD107" s="10"/>
      <c r="CE107" s="10"/>
      <c r="CF107" s="10"/>
      <c r="CG107" s="10"/>
      <c r="CH107" s="10"/>
      <c r="CI107" s="369"/>
      <c r="CJ107" s="95"/>
      <c r="CK107" s="11"/>
      <c r="CL107" s="72"/>
      <c r="CM107" s="72"/>
      <c r="CN107" s="72"/>
      <c r="CO107" s="80"/>
      <c r="CP107" s="10"/>
      <c r="CQ107" s="10"/>
      <c r="CR107" s="10"/>
      <c r="CS107" s="31"/>
      <c r="CT107" s="81"/>
      <c r="CU107" s="1"/>
      <c r="CV107" s="1"/>
      <c r="CW107" s="82"/>
      <c r="CX107" s="99"/>
      <c r="CY107" s="343"/>
      <c r="CZ107" s="545"/>
      <c r="DA107" s="545"/>
      <c r="DB107" s="545"/>
      <c r="DC107" s="340"/>
    </row>
    <row r="108" spans="1:107" ht="15.75">
      <c r="A108" s="61"/>
      <c r="B108" s="12"/>
      <c r="C108" s="20"/>
      <c r="D108" s="104"/>
      <c r="E108" s="108"/>
      <c r="F108" s="30"/>
      <c r="G108" s="10"/>
      <c r="H108" s="10"/>
      <c r="I108" s="44"/>
      <c r="J108" s="44"/>
      <c r="K108" s="44"/>
      <c r="L108" s="50"/>
      <c r="M108" s="50"/>
      <c r="N108" s="44"/>
      <c r="O108" s="44"/>
      <c r="P108" s="44"/>
      <c r="Q108" s="44"/>
      <c r="R108" s="44"/>
      <c r="S108" s="44"/>
      <c r="T108" s="44"/>
      <c r="U108" s="30"/>
      <c r="V108" s="10"/>
      <c r="W108" s="10"/>
      <c r="X108" s="44"/>
      <c r="Y108" s="44"/>
      <c r="Z108" s="44"/>
      <c r="AA108" s="44"/>
      <c r="AB108" s="44"/>
      <c r="AC108" s="44"/>
      <c r="AD108" s="44"/>
      <c r="AE108" s="44"/>
      <c r="AF108" s="44"/>
      <c r="AG108" s="30"/>
      <c r="AH108" s="10"/>
      <c r="AI108" s="10"/>
      <c r="AJ108" s="10"/>
      <c r="AK108" s="44"/>
      <c r="AL108" s="44"/>
      <c r="AM108" s="44"/>
      <c r="AN108" s="44"/>
      <c r="AO108" s="44"/>
      <c r="AP108" s="44"/>
      <c r="AQ108" s="44"/>
      <c r="AR108" s="44"/>
      <c r="AS108" s="44"/>
      <c r="AT108" s="30"/>
      <c r="AU108" s="10"/>
      <c r="AV108" s="10"/>
      <c r="AW108" s="10"/>
      <c r="AX108" s="44"/>
      <c r="AY108" s="44"/>
      <c r="AZ108" s="44"/>
      <c r="BA108" s="44"/>
      <c r="BB108" s="44"/>
      <c r="BC108" s="44"/>
      <c r="BD108" s="44"/>
      <c r="BE108" s="44"/>
      <c r="BF108" s="44"/>
      <c r="BG108" s="30"/>
      <c r="BH108" s="10"/>
      <c r="BI108" s="10"/>
      <c r="BJ108" s="10"/>
      <c r="BK108" s="31"/>
      <c r="BL108" s="30"/>
      <c r="BM108" s="10"/>
      <c r="BN108" s="10"/>
      <c r="BO108" s="10"/>
      <c r="BP108" s="10"/>
      <c r="BQ108" s="10"/>
      <c r="BR108" s="10"/>
      <c r="BS108" s="10"/>
      <c r="BT108" s="31"/>
      <c r="BU108" s="30"/>
      <c r="BV108" s="10"/>
      <c r="BW108" s="10"/>
      <c r="BX108" s="10"/>
      <c r="BY108" s="10"/>
      <c r="BZ108" s="10"/>
      <c r="CA108" s="369"/>
      <c r="CB108" s="30"/>
      <c r="CC108" s="10"/>
      <c r="CD108" s="10"/>
      <c r="CE108" s="10"/>
      <c r="CF108" s="10"/>
      <c r="CG108" s="10"/>
      <c r="CH108" s="10"/>
      <c r="CI108" s="369"/>
      <c r="CJ108" s="95"/>
      <c r="CK108" s="13"/>
      <c r="CL108" s="72"/>
      <c r="CM108" s="72"/>
      <c r="CN108" s="72"/>
      <c r="CO108" s="80"/>
      <c r="CP108" s="10"/>
      <c r="CQ108" s="10"/>
      <c r="CR108" s="10"/>
      <c r="CS108" s="31"/>
      <c r="CT108" s="81"/>
      <c r="CU108" s="1"/>
      <c r="CV108" s="1"/>
      <c r="CW108" s="82"/>
      <c r="CX108" s="99"/>
      <c r="CY108" s="343"/>
      <c r="CZ108" s="545"/>
      <c r="DA108" s="545"/>
      <c r="DB108" s="545"/>
      <c r="DC108" s="340"/>
    </row>
    <row r="109" spans="1:107" ht="15.75">
      <c r="A109" s="61"/>
      <c r="B109" s="12"/>
      <c r="C109" s="20"/>
      <c r="D109" s="104"/>
      <c r="E109" s="108"/>
      <c r="F109" s="30"/>
      <c r="G109" s="10"/>
      <c r="H109" s="10"/>
      <c r="I109" s="44"/>
      <c r="J109" s="44"/>
      <c r="K109" s="44"/>
      <c r="L109" s="50"/>
      <c r="M109" s="50"/>
      <c r="N109" s="44"/>
      <c r="O109" s="44"/>
      <c r="P109" s="44"/>
      <c r="Q109" s="44"/>
      <c r="R109" s="44"/>
      <c r="S109" s="44"/>
      <c r="T109" s="44"/>
      <c r="U109" s="30"/>
      <c r="V109" s="10"/>
      <c r="W109" s="10"/>
      <c r="X109" s="44"/>
      <c r="Y109" s="44"/>
      <c r="Z109" s="44"/>
      <c r="AA109" s="44"/>
      <c r="AB109" s="44"/>
      <c r="AC109" s="44"/>
      <c r="AD109" s="44"/>
      <c r="AE109" s="44"/>
      <c r="AF109" s="44"/>
      <c r="AG109" s="30"/>
      <c r="AH109" s="10"/>
      <c r="AI109" s="10"/>
      <c r="AJ109" s="10"/>
      <c r="AK109" s="44"/>
      <c r="AL109" s="44"/>
      <c r="AM109" s="44"/>
      <c r="AN109" s="44"/>
      <c r="AO109" s="44"/>
      <c r="AP109" s="44"/>
      <c r="AQ109" s="44"/>
      <c r="AR109" s="44"/>
      <c r="AS109" s="44"/>
      <c r="AT109" s="30"/>
      <c r="AU109" s="10"/>
      <c r="AV109" s="10"/>
      <c r="AW109" s="10"/>
      <c r="AX109" s="44"/>
      <c r="AY109" s="44"/>
      <c r="AZ109" s="44"/>
      <c r="BA109" s="44"/>
      <c r="BB109" s="44"/>
      <c r="BC109" s="44"/>
      <c r="BD109" s="44"/>
      <c r="BE109" s="44"/>
      <c r="BF109" s="44"/>
      <c r="BG109" s="30"/>
      <c r="BH109" s="10"/>
      <c r="BI109" s="10"/>
      <c r="BJ109" s="10"/>
      <c r="BK109" s="31"/>
      <c r="BL109" s="30"/>
      <c r="BM109" s="10"/>
      <c r="BN109" s="10"/>
      <c r="BO109" s="10"/>
      <c r="BP109" s="10"/>
      <c r="BQ109" s="10"/>
      <c r="BR109" s="10"/>
      <c r="BS109" s="10"/>
      <c r="BT109" s="31"/>
      <c r="BU109" s="30"/>
      <c r="BV109" s="10"/>
      <c r="BW109" s="10"/>
      <c r="BX109" s="10"/>
      <c r="BY109" s="10"/>
      <c r="BZ109" s="10"/>
      <c r="CA109" s="369"/>
      <c r="CB109" s="30"/>
      <c r="CC109" s="10"/>
      <c r="CD109" s="10"/>
      <c r="CE109" s="10"/>
      <c r="CF109" s="10"/>
      <c r="CG109" s="10"/>
      <c r="CH109" s="10"/>
      <c r="CI109" s="369"/>
      <c r="CJ109" s="95"/>
      <c r="CK109" s="270"/>
      <c r="CL109" s="72"/>
      <c r="CM109" s="72"/>
      <c r="CN109" s="72"/>
      <c r="CO109" s="80"/>
      <c r="CP109" s="10"/>
      <c r="CQ109" s="10"/>
      <c r="CR109" s="10"/>
      <c r="CS109" s="31"/>
      <c r="CT109" s="81"/>
      <c r="CU109" s="1"/>
      <c r="CV109" s="1"/>
      <c r="CW109" s="82"/>
      <c r="CX109" s="99"/>
      <c r="CY109" s="343"/>
      <c r="CZ109" s="545"/>
      <c r="DA109" s="545"/>
      <c r="DB109" s="545"/>
      <c r="DC109" s="340"/>
    </row>
    <row r="110" spans="1:107" ht="15.75">
      <c r="A110" s="61"/>
      <c r="B110" s="12"/>
      <c r="C110" s="20"/>
      <c r="D110" s="104"/>
      <c r="E110" s="108"/>
      <c r="F110" s="30"/>
      <c r="G110" s="10"/>
      <c r="H110" s="10"/>
      <c r="I110" s="44"/>
      <c r="J110" s="44"/>
      <c r="K110" s="44"/>
      <c r="L110" s="50"/>
      <c r="M110" s="50"/>
      <c r="N110" s="44"/>
      <c r="O110" s="44"/>
      <c r="P110" s="44"/>
      <c r="Q110" s="44"/>
      <c r="R110" s="44"/>
      <c r="S110" s="44"/>
      <c r="T110" s="44"/>
      <c r="U110" s="30"/>
      <c r="V110" s="10"/>
      <c r="W110" s="10"/>
      <c r="X110" s="44"/>
      <c r="Y110" s="44"/>
      <c r="Z110" s="44"/>
      <c r="AA110" s="44"/>
      <c r="AB110" s="44"/>
      <c r="AC110" s="44"/>
      <c r="AD110" s="44"/>
      <c r="AE110" s="44"/>
      <c r="AF110" s="44"/>
      <c r="AG110" s="30"/>
      <c r="AH110" s="10"/>
      <c r="AI110" s="10"/>
      <c r="AJ110" s="10"/>
      <c r="AK110" s="44"/>
      <c r="AL110" s="44"/>
      <c r="AM110" s="44"/>
      <c r="AN110" s="44"/>
      <c r="AO110" s="44"/>
      <c r="AP110" s="44"/>
      <c r="AQ110" s="44"/>
      <c r="AR110" s="44"/>
      <c r="AS110" s="44"/>
      <c r="AT110" s="30"/>
      <c r="AU110" s="10"/>
      <c r="AV110" s="10"/>
      <c r="AW110" s="10"/>
      <c r="AX110" s="44"/>
      <c r="AY110" s="44"/>
      <c r="AZ110" s="44"/>
      <c r="BA110" s="44"/>
      <c r="BB110" s="44"/>
      <c r="BC110" s="44"/>
      <c r="BD110" s="44"/>
      <c r="BE110" s="44"/>
      <c r="BF110" s="44"/>
      <c r="BG110" s="30"/>
      <c r="BH110" s="10"/>
      <c r="BI110" s="10"/>
      <c r="BJ110" s="10"/>
      <c r="BK110" s="31"/>
      <c r="BL110" s="30"/>
      <c r="BM110" s="10"/>
      <c r="BN110" s="10"/>
      <c r="BO110" s="10"/>
      <c r="BP110" s="10"/>
      <c r="BQ110" s="10"/>
      <c r="BR110" s="10"/>
      <c r="BS110" s="10"/>
      <c r="BT110" s="31"/>
      <c r="BU110" s="30"/>
      <c r="BV110" s="10"/>
      <c r="BW110" s="10"/>
      <c r="BX110" s="10"/>
      <c r="BY110" s="10"/>
      <c r="BZ110" s="10"/>
      <c r="CA110" s="369"/>
      <c r="CB110" s="30"/>
      <c r="CC110" s="10"/>
      <c r="CD110" s="10"/>
      <c r="CE110" s="10"/>
      <c r="CF110" s="10"/>
      <c r="CG110" s="10"/>
      <c r="CH110" s="10"/>
      <c r="CI110" s="369"/>
      <c r="CJ110" s="95"/>
      <c r="CK110" s="13"/>
      <c r="CL110" s="72"/>
      <c r="CM110" s="72"/>
      <c r="CN110" s="72"/>
      <c r="CO110" s="80"/>
      <c r="CP110" s="10"/>
      <c r="CQ110" s="10"/>
      <c r="CR110" s="10"/>
      <c r="CS110" s="31"/>
      <c r="CT110" s="81"/>
      <c r="CU110" s="1"/>
      <c r="CV110" s="1"/>
      <c r="CW110" s="82"/>
      <c r="CX110" s="99"/>
      <c r="CY110" s="343"/>
      <c r="CZ110" s="545"/>
      <c r="DA110" s="545"/>
      <c r="DB110" s="545"/>
      <c r="DC110" s="340"/>
    </row>
    <row r="111" spans="1:107" ht="15.75">
      <c r="A111" s="61"/>
      <c r="B111" s="12"/>
      <c r="C111" s="20"/>
      <c r="D111" s="104"/>
      <c r="E111" s="108"/>
      <c r="F111" s="30"/>
      <c r="G111" s="10"/>
      <c r="H111" s="10"/>
      <c r="I111" s="44"/>
      <c r="J111" s="44"/>
      <c r="K111" s="44"/>
      <c r="L111" s="50"/>
      <c r="M111" s="50"/>
      <c r="N111" s="44"/>
      <c r="O111" s="44"/>
      <c r="P111" s="44"/>
      <c r="Q111" s="44"/>
      <c r="R111" s="44"/>
      <c r="S111" s="44"/>
      <c r="T111" s="44"/>
      <c r="U111" s="30"/>
      <c r="V111" s="10"/>
      <c r="W111" s="10"/>
      <c r="X111" s="44"/>
      <c r="Y111" s="44"/>
      <c r="Z111" s="44"/>
      <c r="AA111" s="44"/>
      <c r="AB111" s="44"/>
      <c r="AC111" s="44"/>
      <c r="AD111" s="44"/>
      <c r="AE111" s="44"/>
      <c r="AF111" s="44"/>
      <c r="AG111" s="30"/>
      <c r="AH111" s="10"/>
      <c r="AI111" s="10"/>
      <c r="AJ111" s="10"/>
      <c r="AK111" s="44"/>
      <c r="AL111" s="44"/>
      <c r="AM111" s="44"/>
      <c r="AN111" s="44"/>
      <c r="AO111" s="44"/>
      <c r="AP111" s="44"/>
      <c r="AQ111" s="44"/>
      <c r="AR111" s="44"/>
      <c r="AS111" s="44"/>
      <c r="AT111" s="30"/>
      <c r="AU111" s="10"/>
      <c r="AV111" s="10"/>
      <c r="AW111" s="10"/>
      <c r="AX111" s="44"/>
      <c r="AY111" s="44"/>
      <c r="AZ111" s="44"/>
      <c r="BA111" s="44"/>
      <c r="BB111" s="44"/>
      <c r="BC111" s="44"/>
      <c r="BD111" s="44"/>
      <c r="BE111" s="44"/>
      <c r="BF111" s="44"/>
      <c r="BG111" s="30"/>
      <c r="BH111" s="10"/>
      <c r="BI111" s="10"/>
      <c r="BJ111" s="10"/>
      <c r="BK111" s="31"/>
      <c r="BL111" s="30"/>
      <c r="BM111" s="10"/>
      <c r="BN111" s="10"/>
      <c r="BO111" s="10"/>
      <c r="BP111" s="10"/>
      <c r="BQ111" s="10"/>
      <c r="BR111" s="10"/>
      <c r="BS111" s="10"/>
      <c r="BT111" s="31"/>
      <c r="BU111" s="30"/>
      <c r="BV111" s="10"/>
      <c r="BW111" s="10"/>
      <c r="BX111" s="10"/>
      <c r="BY111" s="10"/>
      <c r="BZ111" s="10"/>
      <c r="CA111" s="369"/>
      <c r="CB111" s="30"/>
      <c r="CC111" s="10"/>
      <c r="CD111" s="10"/>
      <c r="CE111" s="10"/>
      <c r="CF111" s="10"/>
      <c r="CG111" s="10"/>
      <c r="CH111" s="10"/>
      <c r="CI111" s="369"/>
      <c r="CJ111" s="95"/>
      <c r="CK111" s="270"/>
      <c r="CL111" s="72"/>
      <c r="CM111" s="72"/>
      <c r="CN111" s="72"/>
      <c r="CO111" s="80"/>
      <c r="CP111" s="10"/>
      <c r="CQ111" s="10"/>
      <c r="CR111" s="10"/>
      <c r="CS111" s="31"/>
      <c r="CT111" s="81"/>
      <c r="CU111" s="1"/>
      <c r="CV111" s="1"/>
      <c r="CW111" s="82"/>
      <c r="CX111" s="99"/>
      <c r="CY111" s="343"/>
      <c r="CZ111" s="545"/>
      <c r="DA111" s="545"/>
      <c r="DB111" s="545"/>
      <c r="DC111" s="340"/>
    </row>
    <row r="112" spans="1:107" ht="15.75">
      <c r="A112" s="314"/>
      <c r="B112" s="333"/>
      <c r="C112" s="312"/>
      <c r="D112" s="104"/>
      <c r="E112" s="108"/>
      <c r="F112" s="336"/>
      <c r="G112" s="337"/>
      <c r="H112" s="337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337"/>
      <c r="W112" s="337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337"/>
      <c r="AI112" s="337"/>
      <c r="AJ112" s="337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337"/>
      <c r="AV112" s="337"/>
      <c r="AW112" s="337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337"/>
      <c r="BI112" s="337"/>
      <c r="BJ112" s="337"/>
      <c r="BK112" s="340"/>
      <c r="BL112" s="336"/>
      <c r="BM112" s="337"/>
      <c r="BN112" s="337"/>
      <c r="BO112" s="337"/>
      <c r="BP112" s="337"/>
      <c r="BQ112" s="337"/>
      <c r="BR112" s="337"/>
      <c r="BS112" s="337"/>
      <c r="BT112" s="340"/>
      <c r="BU112" s="336"/>
      <c r="BV112" s="337"/>
      <c r="BW112" s="337"/>
      <c r="BX112" s="337"/>
      <c r="BY112" s="337"/>
      <c r="BZ112" s="337"/>
      <c r="CA112" s="369"/>
      <c r="CB112" s="336"/>
      <c r="CC112" s="337"/>
      <c r="CD112" s="337"/>
      <c r="CE112" s="337"/>
      <c r="CF112" s="337"/>
      <c r="CG112" s="337"/>
      <c r="CH112" s="337"/>
      <c r="CI112" s="369"/>
      <c r="CJ112" s="341"/>
      <c r="CK112" s="13"/>
      <c r="CL112" s="342"/>
      <c r="CM112" s="342"/>
      <c r="CN112" s="342"/>
      <c r="CO112" s="343"/>
      <c r="CP112" s="337"/>
      <c r="CQ112" s="337"/>
      <c r="CR112" s="337"/>
      <c r="CS112" s="340"/>
      <c r="CT112" s="318"/>
      <c r="CU112" s="311"/>
      <c r="CV112" s="311"/>
      <c r="CW112" s="319"/>
      <c r="CX112" s="344"/>
      <c r="CY112" s="343"/>
      <c r="CZ112" s="545"/>
      <c r="DA112" s="545"/>
      <c r="DB112" s="545"/>
      <c r="DC112" s="340"/>
    </row>
    <row r="113" spans="1:107" ht="15.75">
      <c r="A113" s="314"/>
      <c r="B113" s="333"/>
      <c r="C113" s="312"/>
      <c r="D113" s="104"/>
      <c r="E113" s="108"/>
      <c r="F113" s="336"/>
      <c r="G113" s="337"/>
      <c r="H113" s="337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337"/>
      <c r="W113" s="337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337"/>
      <c r="AI113" s="337"/>
      <c r="AJ113" s="337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337"/>
      <c r="AV113" s="337"/>
      <c r="AW113" s="337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337"/>
      <c r="BI113" s="337"/>
      <c r="BJ113" s="337"/>
      <c r="BK113" s="340"/>
      <c r="BL113" s="336"/>
      <c r="BM113" s="337"/>
      <c r="BN113" s="337"/>
      <c r="BO113" s="337"/>
      <c r="BP113" s="337"/>
      <c r="BQ113" s="337"/>
      <c r="BR113" s="337"/>
      <c r="BS113" s="337"/>
      <c r="BT113" s="340"/>
      <c r="BU113" s="336"/>
      <c r="BV113" s="337"/>
      <c r="BW113" s="337"/>
      <c r="BX113" s="337"/>
      <c r="BY113" s="337"/>
      <c r="BZ113" s="337"/>
      <c r="CA113" s="369"/>
      <c r="CB113" s="336"/>
      <c r="CC113" s="337"/>
      <c r="CD113" s="337"/>
      <c r="CE113" s="337"/>
      <c r="CF113" s="337"/>
      <c r="CG113" s="337"/>
      <c r="CH113" s="337"/>
      <c r="CI113" s="369"/>
      <c r="CJ113" s="341"/>
      <c r="CK113" s="270"/>
      <c r="CL113" s="342"/>
      <c r="CM113" s="342"/>
      <c r="CN113" s="342"/>
      <c r="CO113" s="343"/>
      <c r="CP113" s="337"/>
      <c r="CQ113" s="337"/>
      <c r="CR113" s="337"/>
      <c r="CS113" s="340"/>
      <c r="CT113" s="318"/>
      <c r="CU113" s="311"/>
      <c r="CV113" s="311"/>
      <c r="CW113" s="319"/>
      <c r="CX113" s="344"/>
      <c r="CY113" s="343"/>
      <c r="CZ113" s="545"/>
      <c r="DA113" s="545"/>
      <c r="DB113" s="545"/>
      <c r="DC113" s="340"/>
    </row>
    <row r="114" spans="1:107" ht="15.75">
      <c r="A114" s="61"/>
      <c r="B114" s="12"/>
      <c r="C114" s="20"/>
      <c r="D114" s="104"/>
      <c r="E114" s="108"/>
      <c r="F114" s="30"/>
      <c r="G114" s="10"/>
      <c r="H114" s="10"/>
      <c r="I114" s="44"/>
      <c r="J114" s="44"/>
      <c r="K114" s="44"/>
      <c r="L114" s="50"/>
      <c r="M114" s="50"/>
      <c r="N114" s="44"/>
      <c r="O114" s="44"/>
      <c r="P114" s="44"/>
      <c r="Q114" s="44"/>
      <c r="R114" s="44"/>
      <c r="S114" s="44"/>
      <c r="T114" s="44"/>
      <c r="U114" s="30"/>
      <c r="V114" s="10"/>
      <c r="W114" s="10"/>
      <c r="X114" s="44"/>
      <c r="Y114" s="44"/>
      <c r="Z114" s="44"/>
      <c r="AA114" s="44"/>
      <c r="AB114" s="44"/>
      <c r="AC114" s="44"/>
      <c r="AD114" s="44"/>
      <c r="AE114" s="44"/>
      <c r="AF114" s="44"/>
      <c r="AG114" s="30"/>
      <c r="AH114" s="10"/>
      <c r="AI114" s="10"/>
      <c r="AJ114" s="10"/>
      <c r="AK114" s="44"/>
      <c r="AL114" s="44"/>
      <c r="AM114" s="44"/>
      <c r="AN114" s="44"/>
      <c r="AO114" s="44"/>
      <c r="AP114" s="44"/>
      <c r="AQ114" s="44"/>
      <c r="AR114" s="44"/>
      <c r="AS114" s="44"/>
      <c r="AT114" s="30"/>
      <c r="AU114" s="10"/>
      <c r="AV114" s="10"/>
      <c r="AW114" s="10"/>
      <c r="AX114" s="44"/>
      <c r="AY114" s="44"/>
      <c r="AZ114" s="44"/>
      <c r="BA114" s="44"/>
      <c r="BB114" s="44"/>
      <c r="BC114" s="44"/>
      <c r="BD114" s="44"/>
      <c r="BE114" s="44"/>
      <c r="BF114" s="44"/>
      <c r="BG114" s="30"/>
      <c r="BH114" s="10"/>
      <c r="BI114" s="10"/>
      <c r="BJ114" s="10"/>
      <c r="BK114" s="31"/>
      <c r="BL114" s="30"/>
      <c r="BM114" s="10"/>
      <c r="BN114" s="10"/>
      <c r="BO114" s="10"/>
      <c r="BP114" s="10"/>
      <c r="BQ114" s="10"/>
      <c r="BR114" s="10"/>
      <c r="BS114" s="10"/>
      <c r="BT114" s="31"/>
      <c r="BU114" s="30"/>
      <c r="BV114" s="10"/>
      <c r="BW114" s="10"/>
      <c r="BX114" s="10"/>
      <c r="BY114" s="10"/>
      <c r="BZ114" s="10"/>
      <c r="CA114" s="369"/>
      <c r="CB114" s="30"/>
      <c r="CC114" s="10"/>
      <c r="CD114" s="10"/>
      <c r="CE114" s="10"/>
      <c r="CF114" s="10"/>
      <c r="CG114" s="10"/>
      <c r="CH114" s="10"/>
      <c r="CI114" s="369"/>
      <c r="CJ114" s="95"/>
      <c r="CK114" s="13"/>
      <c r="CL114" s="72"/>
      <c r="CM114" s="72"/>
      <c r="CN114" s="72"/>
      <c r="CO114" s="80"/>
      <c r="CP114" s="10"/>
      <c r="CQ114" s="10"/>
      <c r="CR114" s="10"/>
      <c r="CS114" s="31"/>
      <c r="CT114" s="81"/>
      <c r="CU114" s="1"/>
      <c r="CV114" s="1"/>
      <c r="CW114" s="82"/>
      <c r="CX114" s="99"/>
      <c r="CY114" s="343"/>
      <c r="CZ114" s="545"/>
      <c r="DA114" s="545"/>
      <c r="DB114" s="545"/>
      <c r="DC114" s="340"/>
    </row>
    <row r="115" spans="1:107" ht="15.75">
      <c r="A115" s="61"/>
      <c r="B115" s="12"/>
      <c r="C115" s="20"/>
      <c r="D115" s="104"/>
      <c r="E115" s="108"/>
      <c r="F115" s="30"/>
      <c r="G115" s="273"/>
      <c r="H115" s="273"/>
      <c r="I115" s="44"/>
      <c r="J115" s="44"/>
      <c r="K115" s="44"/>
      <c r="L115" s="50"/>
      <c r="M115" s="50"/>
      <c r="N115" s="44"/>
      <c r="O115" s="44"/>
      <c r="P115" s="44"/>
      <c r="Q115" s="44"/>
      <c r="R115" s="44"/>
      <c r="S115" s="44"/>
      <c r="T115" s="44"/>
      <c r="U115" s="30"/>
      <c r="V115" s="273"/>
      <c r="W115" s="273"/>
      <c r="X115" s="44"/>
      <c r="Y115" s="44"/>
      <c r="Z115" s="44"/>
      <c r="AA115" s="44"/>
      <c r="AB115" s="44"/>
      <c r="AC115" s="44"/>
      <c r="AD115" s="44"/>
      <c r="AE115" s="44"/>
      <c r="AF115" s="44"/>
      <c r="AG115" s="30"/>
      <c r="AH115" s="273"/>
      <c r="AI115" s="273"/>
      <c r="AJ115" s="273"/>
      <c r="AK115" s="44"/>
      <c r="AL115" s="44"/>
      <c r="AM115" s="44"/>
      <c r="AN115" s="44"/>
      <c r="AO115" s="44"/>
      <c r="AP115" s="44"/>
      <c r="AQ115" s="44"/>
      <c r="AR115" s="44"/>
      <c r="AS115" s="44"/>
      <c r="AT115" s="30"/>
      <c r="AU115" s="273"/>
      <c r="AV115" s="273"/>
      <c r="AW115" s="273"/>
      <c r="AX115" s="44"/>
      <c r="AY115" s="44"/>
      <c r="AZ115" s="44"/>
      <c r="BA115" s="44"/>
      <c r="BB115" s="44"/>
      <c r="BC115" s="44"/>
      <c r="BD115" s="44"/>
      <c r="BE115" s="44"/>
      <c r="BF115" s="44"/>
      <c r="BG115" s="30"/>
      <c r="BH115" s="273"/>
      <c r="BI115" s="273"/>
      <c r="BJ115" s="273"/>
      <c r="BK115" s="31"/>
      <c r="BL115" s="30"/>
      <c r="BM115" s="273"/>
      <c r="BN115" s="273"/>
      <c r="BO115" s="273"/>
      <c r="BP115" s="273"/>
      <c r="BQ115" s="273"/>
      <c r="BR115" s="273"/>
      <c r="BS115" s="273"/>
      <c r="BT115" s="31"/>
      <c r="BU115" s="30"/>
      <c r="BV115" s="273"/>
      <c r="BW115" s="273"/>
      <c r="BX115" s="273"/>
      <c r="BY115" s="273"/>
      <c r="BZ115" s="273"/>
      <c r="CA115" s="369"/>
      <c r="CB115" s="30"/>
      <c r="CC115" s="273"/>
      <c r="CD115" s="273"/>
      <c r="CE115" s="273"/>
      <c r="CF115" s="273"/>
      <c r="CG115" s="273"/>
      <c r="CH115" s="273"/>
      <c r="CI115" s="369"/>
      <c r="CJ115" s="95"/>
      <c r="CK115" s="270"/>
      <c r="CL115" s="72"/>
      <c r="CM115" s="72"/>
      <c r="CN115" s="72"/>
      <c r="CO115" s="80"/>
      <c r="CP115" s="273"/>
      <c r="CQ115" s="273"/>
      <c r="CR115" s="273"/>
      <c r="CS115" s="31"/>
      <c r="CT115" s="81"/>
      <c r="CU115" s="1"/>
      <c r="CV115" s="1"/>
      <c r="CW115" s="82"/>
      <c r="CX115" s="99"/>
      <c r="CY115" s="343"/>
      <c r="CZ115" s="545"/>
      <c r="DA115" s="545"/>
      <c r="DB115" s="545"/>
      <c r="DC115" s="340"/>
    </row>
    <row r="116" spans="1:107" ht="15.75">
      <c r="A116" s="61"/>
      <c r="B116" s="12"/>
      <c r="C116" s="20"/>
      <c r="D116" s="104"/>
      <c r="E116" s="108"/>
      <c r="F116" s="30"/>
      <c r="G116" s="273"/>
      <c r="H116" s="273"/>
      <c r="I116" s="44"/>
      <c r="J116" s="44"/>
      <c r="K116" s="44"/>
      <c r="L116" s="50"/>
      <c r="M116" s="50"/>
      <c r="N116" s="44"/>
      <c r="O116" s="44"/>
      <c r="P116" s="44"/>
      <c r="Q116" s="44"/>
      <c r="R116" s="44"/>
      <c r="S116" s="44"/>
      <c r="T116" s="44"/>
      <c r="U116" s="30"/>
      <c r="V116" s="273"/>
      <c r="W116" s="273"/>
      <c r="X116" s="44"/>
      <c r="Y116" s="44"/>
      <c r="Z116" s="44"/>
      <c r="AA116" s="44"/>
      <c r="AB116" s="44"/>
      <c r="AC116" s="44"/>
      <c r="AD116" s="44"/>
      <c r="AE116" s="44"/>
      <c r="AF116" s="44"/>
      <c r="AG116" s="30"/>
      <c r="AH116" s="273"/>
      <c r="AI116" s="273"/>
      <c r="AJ116" s="273"/>
      <c r="AK116" s="44"/>
      <c r="AL116" s="44"/>
      <c r="AM116" s="44"/>
      <c r="AN116" s="44"/>
      <c r="AO116" s="44"/>
      <c r="AP116" s="44"/>
      <c r="AQ116" s="44"/>
      <c r="AR116" s="44"/>
      <c r="AS116" s="44"/>
      <c r="AT116" s="30"/>
      <c r="AU116" s="273"/>
      <c r="AV116" s="273"/>
      <c r="AW116" s="273"/>
      <c r="AX116" s="44"/>
      <c r="AY116" s="44"/>
      <c r="AZ116" s="44"/>
      <c r="BA116" s="44"/>
      <c r="BB116" s="44"/>
      <c r="BC116" s="44"/>
      <c r="BD116" s="44"/>
      <c r="BE116" s="44"/>
      <c r="BF116" s="44"/>
      <c r="BG116" s="30"/>
      <c r="BH116" s="273"/>
      <c r="BI116" s="273"/>
      <c r="BJ116" s="273"/>
      <c r="BK116" s="31"/>
      <c r="BL116" s="30"/>
      <c r="BM116" s="273"/>
      <c r="BN116" s="273"/>
      <c r="BO116" s="273"/>
      <c r="BP116" s="273"/>
      <c r="BQ116" s="273"/>
      <c r="BR116" s="273"/>
      <c r="BS116" s="273"/>
      <c r="BT116" s="31"/>
      <c r="BU116" s="30"/>
      <c r="BV116" s="273"/>
      <c r="BW116" s="273"/>
      <c r="BX116" s="273"/>
      <c r="BY116" s="273"/>
      <c r="BZ116" s="273"/>
      <c r="CA116" s="369"/>
      <c r="CB116" s="30"/>
      <c r="CC116" s="273"/>
      <c r="CD116" s="273"/>
      <c r="CE116" s="273"/>
      <c r="CF116" s="273"/>
      <c r="CG116" s="273"/>
      <c r="CH116" s="273"/>
      <c r="CI116" s="369"/>
      <c r="CJ116" s="95"/>
      <c r="CK116" s="270"/>
      <c r="CL116" s="72"/>
      <c r="CM116" s="72"/>
      <c r="CN116" s="72"/>
      <c r="CO116" s="80"/>
      <c r="CP116" s="273"/>
      <c r="CQ116" s="273"/>
      <c r="CR116" s="273"/>
      <c r="CS116" s="31"/>
      <c r="CT116" s="81"/>
      <c r="CU116" s="1"/>
      <c r="CV116" s="1"/>
      <c r="CW116" s="82"/>
      <c r="CX116" s="99"/>
      <c r="CY116" s="343"/>
      <c r="CZ116" s="545"/>
      <c r="DA116" s="545"/>
      <c r="DB116" s="545"/>
      <c r="DC116" s="340"/>
    </row>
    <row r="117" spans="1:107" ht="15.75">
      <c r="A117" s="61"/>
      <c r="B117" s="12"/>
      <c r="C117" s="20"/>
      <c r="D117" s="104"/>
      <c r="E117" s="108"/>
      <c r="F117" s="30"/>
      <c r="G117" s="10"/>
      <c r="H117" s="10"/>
      <c r="I117" s="44"/>
      <c r="J117" s="44"/>
      <c r="K117" s="44"/>
      <c r="L117" s="50"/>
      <c r="M117" s="50"/>
      <c r="N117" s="44"/>
      <c r="O117" s="44"/>
      <c r="P117" s="44"/>
      <c r="Q117" s="44"/>
      <c r="R117" s="44"/>
      <c r="S117" s="44"/>
      <c r="T117" s="44"/>
      <c r="U117" s="30"/>
      <c r="V117" s="10"/>
      <c r="W117" s="10"/>
      <c r="X117" s="44"/>
      <c r="Y117" s="44"/>
      <c r="Z117" s="44"/>
      <c r="AA117" s="44"/>
      <c r="AB117" s="44"/>
      <c r="AC117" s="44"/>
      <c r="AD117" s="44"/>
      <c r="AE117" s="44"/>
      <c r="AF117" s="44"/>
      <c r="AG117" s="30"/>
      <c r="AH117" s="10"/>
      <c r="AI117" s="10"/>
      <c r="AJ117" s="10"/>
      <c r="AK117" s="44"/>
      <c r="AL117" s="44"/>
      <c r="AM117" s="44"/>
      <c r="AN117" s="44"/>
      <c r="AO117" s="44"/>
      <c r="AP117" s="44"/>
      <c r="AQ117" s="44"/>
      <c r="AR117" s="44"/>
      <c r="AS117" s="44"/>
      <c r="AT117" s="30"/>
      <c r="AU117" s="10"/>
      <c r="AV117" s="10"/>
      <c r="AW117" s="10"/>
      <c r="AX117" s="44"/>
      <c r="AY117" s="44"/>
      <c r="AZ117" s="44"/>
      <c r="BA117" s="44"/>
      <c r="BB117" s="44"/>
      <c r="BC117" s="44"/>
      <c r="BD117" s="44"/>
      <c r="BE117" s="44"/>
      <c r="BF117" s="44"/>
      <c r="BG117" s="30"/>
      <c r="BH117" s="10"/>
      <c r="BI117" s="10"/>
      <c r="BJ117" s="10"/>
      <c r="BK117" s="31"/>
      <c r="BL117" s="30"/>
      <c r="BM117" s="10"/>
      <c r="BN117" s="10"/>
      <c r="BO117" s="10"/>
      <c r="BP117" s="10"/>
      <c r="BQ117" s="10"/>
      <c r="BR117" s="10"/>
      <c r="BS117" s="10"/>
      <c r="BT117" s="31"/>
      <c r="BU117" s="30"/>
      <c r="BV117" s="10"/>
      <c r="BW117" s="10"/>
      <c r="BX117" s="10"/>
      <c r="BY117" s="10"/>
      <c r="BZ117" s="10"/>
      <c r="CA117" s="369"/>
      <c r="CB117" s="30"/>
      <c r="CC117" s="10"/>
      <c r="CD117" s="10"/>
      <c r="CE117" s="10"/>
      <c r="CF117" s="10"/>
      <c r="CG117" s="10"/>
      <c r="CH117" s="10"/>
      <c r="CI117" s="369"/>
      <c r="CJ117" s="95"/>
      <c r="CK117" s="13"/>
      <c r="CL117" s="72"/>
      <c r="CM117" s="72"/>
      <c r="CN117" s="72"/>
      <c r="CO117" s="80"/>
      <c r="CP117" s="10"/>
      <c r="CQ117" s="10"/>
      <c r="CR117" s="10"/>
      <c r="CS117" s="31"/>
      <c r="CT117" s="81"/>
      <c r="CU117" s="1"/>
      <c r="CV117" s="1"/>
      <c r="CW117" s="82"/>
      <c r="CX117" s="99"/>
      <c r="CY117" s="343"/>
      <c r="CZ117" s="545"/>
      <c r="DA117" s="545"/>
      <c r="DB117" s="545"/>
      <c r="DC117" s="340"/>
    </row>
    <row r="118" spans="1:107" ht="15.75">
      <c r="A118" s="61"/>
      <c r="B118" s="12"/>
      <c r="C118" s="20"/>
      <c r="D118" s="104"/>
      <c r="E118" s="108"/>
      <c r="F118" s="30"/>
      <c r="G118" s="10"/>
      <c r="H118" s="10"/>
      <c r="I118" s="44"/>
      <c r="J118" s="44"/>
      <c r="K118" s="44"/>
      <c r="L118" s="50"/>
      <c r="M118" s="50"/>
      <c r="N118" s="44"/>
      <c r="O118" s="44"/>
      <c r="P118" s="44"/>
      <c r="Q118" s="44"/>
      <c r="R118" s="44"/>
      <c r="S118" s="44"/>
      <c r="T118" s="44"/>
      <c r="U118" s="30"/>
      <c r="V118" s="10"/>
      <c r="W118" s="10"/>
      <c r="X118" s="44"/>
      <c r="Y118" s="44"/>
      <c r="Z118" s="44"/>
      <c r="AA118" s="44"/>
      <c r="AB118" s="44"/>
      <c r="AC118" s="44"/>
      <c r="AD118" s="44"/>
      <c r="AE118" s="44"/>
      <c r="AF118" s="44"/>
      <c r="AG118" s="30"/>
      <c r="AH118" s="10"/>
      <c r="AI118" s="10"/>
      <c r="AJ118" s="10"/>
      <c r="AK118" s="44"/>
      <c r="AL118" s="44"/>
      <c r="AM118" s="44"/>
      <c r="AN118" s="44"/>
      <c r="AO118" s="44"/>
      <c r="AP118" s="44"/>
      <c r="AQ118" s="44"/>
      <c r="AR118" s="44"/>
      <c r="AS118" s="44"/>
      <c r="AT118" s="30"/>
      <c r="AU118" s="10"/>
      <c r="AV118" s="10"/>
      <c r="AW118" s="10"/>
      <c r="AX118" s="44"/>
      <c r="AY118" s="44"/>
      <c r="AZ118" s="44"/>
      <c r="BA118" s="44"/>
      <c r="BB118" s="44"/>
      <c r="BC118" s="44"/>
      <c r="BD118" s="44"/>
      <c r="BE118" s="44"/>
      <c r="BF118" s="44"/>
      <c r="BG118" s="30"/>
      <c r="BH118" s="10"/>
      <c r="BI118" s="10"/>
      <c r="BJ118" s="10"/>
      <c r="BK118" s="31"/>
      <c r="BL118" s="30"/>
      <c r="BM118" s="10"/>
      <c r="BN118" s="10"/>
      <c r="BO118" s="10"/>
      <c r="BP118" s="10"/>
      <c r="BQ118" s="10"/>
      <c r="BR118" s="10"/>
      <c r="BS118" s="10"/>
      <c r="BT118" s="31"/>
      <c r="BU118" s="30"/>
      <c r="BV118" s="10"/>
      <c r="BW118" s="10"/>
      <c r="BX118" s="10"/>
      <c r="BY118" s="10"/>
      <c r="BZ118" s="10"/>
      <c r="CA118" s="369"/>
      <c r="CB118" s="30"/>
      <c r="CC118" s="10"/>
      <c r="CD118" s="10"/>
      <c r="CE118" s="10"/>
      <c r="CF118" s="10"/>
      <c r="CG118" s="10"/>
      <c r="CH118" s="10"/>
      <c r="CI118" s="369"/>
      <c r="CJ118" s="95"/>
      <c r="CK118" s="270"/>
      <c r="CL118" s="72"/>
      <c r="CM118" s="72"/>
      <c r="CN118" s="72"/>
      <c r="CO118" s="80"/>
      <c r="CP118" s="10"/>
      <c r="CQ118" s="10"/>
      <c r="CR118" s="10"/>
      <c r="CS118" s="31"/>
      <c r="CT118" s="81"/>
      <c r="CU118" s="1"/>
      <c r="CV118" s="1"/>
      <c r="CW118" s="82"/>
      <c r="CX118" s="99"/>
      <c r="CY118" s="343"/>
      <c r="CZ118" s="545"/>
      <c r="DA118" s="545"/>
      <c r="DB118" s="545"/>
      <c r="DC118" s="340"/>
    </row>
    <row r="119" spans="1:107" ht="15.75">
      <c r="A119" s="61"/>
      <c r="B119" s="12"/>
      <c r="C119" s="20"/>
      <c r="D119" s="104"/>
      <c r="E119" s="108"/>
      <c r="F119" s="38"/>
      <c r="G119" s="13"/>
      <c r="H119" s="13"/>
      <c r="I119" s="47"/>
      <c r="J119" s="47"/>
      <c r="K119" s="47"/>
      <c r="L119" s="53"/>
      <c r="M119" s="53"/>
      <c r="N119" s="47"/>
      <c r="O119" s="47"/>
      <c r="P119" s="47"/>
      <c r="Q119" s="47"/>
      <c r="R119" s="47"/>
      <c r="S119" s="47"/>
      <c r="T119" s="47"/>
      <c r="U119" s="38"/>
      <c r="V119" s="13"/>
      <c r="W119" s="13"/>
      <c r="X119" s="47"/>
      <c r="Y119" s="47"/>
      <c r="Z119" s="47"/>
      <c r="AA119" s="47"/>
      <c r="AB119" s="47"/>
      <c r="AC119" s="47"/>
      <c r="AD119" s="47"/>
      <c r="AE119" s="47"/>
      <c r="AF119" s="47"/>
      <c r="AG119" s="38"/>
      <c r="AH119" s="13"/>
      <c r="AI119" s="13"/>
      <c r="AJ119" s="13"/>
      <c r="AK119" s="47"/>
      <c r="AL119" s="47"/>
      <c r="AM119" s="47"/>
      <c r="AN119" s="47"/>
      <c r="AO119" s="47"/>
      <c r="AP119" s="47"/>
      <c r="AQ119" s="47"/>
      <c r="AR119" s="47"/>
      <c r="AS119" s="47"/>
      <c r="AT119" s="38"/>
      <c r="AU119" s="13"/>
      <c r="AV119" s="13"/>
      <c r="AW119" s="13"/>
      <c r="AX119" s="47"/>
      <c r="AY119" s="47"/>
      <c r="AZ119" s="47"/>
      <c r="BA119" s="47"/>
      <c r="BB119" s="47"/>
      <c r="BC119" s="47"/>
      <c r="BD119" s="47"/>
      <c r="BE119" s="47"/>
      <c r="BF119" s="47"/>
      <c r="BG119" s="38"/>
      <c r="BH119" s="13"/>
      <c r="BI119" s="13"/>
      <c r="BJ119" s="13"/>
      <c r="BK119" s="39"/>
      <c r="BL119" s="38"/>
      <c r="BM119" s="16"/>
      <c r="BN119" s="16"/>
      <c r="BO119" s="13"/>
      <c r="BP119" s="13"/>
      <c r="BQ119" s="13"/>
      <c r="BR119" s="13"/>
      <c r="BS119" s="13"/>
      <c r="BT119" s="39"/>
      <c r="BU119" s="38"/>
      <c r="BV119" s="13"/>
      <c r="BW119" s="13"/>
      <c r="BX119" s="13"/>
      <c r="BY119" s="13"/>
      <c r="BZ119" s="13"/>
      <c r="CA119" s="371"/>
      <c r="CB119" s="38"/>
      <c r="CC119" s="13"/>
      <c r="CD119" s="13"/>
      <c r="CE119" s="13"/>
      <c r="CF119" s="13"/>
      <c r="CG119" s="13"/>
      <c r="CH119" s="13"/>
      <c r="CI119" s="371"/>
      <c r="CJ119" s="101"/>
      <c r="CK119" s="270"/>
      <c r="CL119" s="21"/>
      <c r="CM119" s="21"/>
      <c r="CN119" s="21"/>
      <c r="CO119" s="80"/>
      <c r="CP119" s="10"/>
      <c r="CQ119" s="10"/>
      <c r="CR119" s="10"/>
      <c r="CS119" s="31"/>
      <c r="CT119" s="81"/>
      <c r="CU119" s="88"/>
      <c r="CV119" s="88"/>
      <c r="CW119" s="82"/>
      <c r="CX119" s="99"/>
      <c r="CY119" s="343"/>
      <c r="CZ119" s="545"/>
      <c r="DA119" s="545"/>
      <c r="DB119" s="545"/>
      <c r="DC119" s="340"/>
    </row>
    <row r="120" spans="1:107" ht="15.75">
      <c r="A120" s="61"/>
      <c r="B120" s="12"/>
      <c r="C120" s="20"/>
      <c r="D120" s="104"/>
      <c r="E120" s="108"/>
      <c r="F120" s="38"/>
      <c r="G120" s="13"/>
      <c r="H120" s="13"/>
      <c r="I120" s="47"/>
      <c r="J120" s="47"/>
      <c r="K120" s="47"/>
      <c r="L120" s="53"/>
      <c r="M120" s="53"/>
      <c r="N120" s="47"/>
      <c r="O120" s="47"/>
      <c r="P120" s="47"/>
      <c r="Q120" s="47"/>
      <c r="R120" s="47"/>
      <c r="S120" s="47"/>
      <c r="T120" s="47"/>
      <c r="U120" s="38"/>
      <c r="V120" s="13"/>
      <c r="W120" s="13"/>
      <c r="X120" s="47"/>
      <c r="Y120" s="47"/>
      <c r="Z120" s="47"/>
      <c r="AA120" s="47"/>
      <c r="AB120" s="47"/>
      <c r="AC120" s="47"/>
      <c r="AD120" s="47"/>
      <c r="AE120" s="47"/>
      <c r="AF120" s="47"/>
      <c r="AG120" s="38"/>
      <c r="AH120" s="13"/>
      <c r="AI120" s="13"/>
      <c r="AJ120" s="13"/>
      <c r="AK120" s="47"/>
      <c r="AL120" s="47"/>
      <c r="AM120" s="47"/>
      <c r="AN120" s="47"/>
      <c r="AO120" s="47"/>
      <c r="AP120" s="47"/>
      <c r="AQ120" s="47"/>
      <c r="AR120" s="47"/>
      <c r="AS120" s="47"/>
      <c r="AT120" s="38"/>
      <c r="AU120" s="13"/>
      <c r="AV120" s="13"/>
      <c r="AW120" s="13"/>
      <c r="AX120" s="47"/>
      <c r="AY120" s="47"/>
      <c r="AZ120" s="47"/>
      <c r="BA120" s="47"/>
      <c r="BB120" s="47"/>
      <c r="BC120" s="47"/>
      <c r="BD120" s="47"/>
      <c r="BE120" s="47"/>
      <c r="BF120" s="47"/>
      <c r="BG120" s="38"/>
      <c r="BH120" s="13"/>
      <c r="BI120" s="13"/>
      <c r="BJ120" s="13"/>
      <c r="BK120" s="39"/>
      <c r="BL120" s="38"/>
      <c r="BM120" s="16"/>
      <c r="BN120" s="16"/>
      <c r="BO120" s="13"/>
      <c r="BP120" s="13"/>
      <c r="BQ120" s="13"/>
      <c r="BR120" s="13"/>
      <c r="BS120" s="13"/>
      <c r="BT120" s="39"/>
      <c r="BU120" s="38"/>
      <c r="BV120" s="13"/>
      <c r="BW120" s="13"/>
      <c r="BX120" s="13"/>
      <c r="BY120" s="13"/>
      <c r="BZ120" s="13"/>
      <c r="CA120" s="371"/>
      <c r="CB120" s="38"/>
      <c r="CC120" s="13"/>
      <c r="CD120" s="13"/>
      <c r="CE120" s="13"/>
      <c r="CF120" s="13"/>
      <c r="CG120" s="13"/>
      <c r="CH120" s="13"/>
      <c r="CI120" s="371"/>
      <c r="CJ120" s="101"/>
      <c r="CK120" s="270"/>
      <c r="CL120" s="21"/>
      <c r="CM120" s="21"/>
      <c r="CN120" s="21"/>
      <c r="CO120" s="80"/>
      <c r="CP120" s="10"/>
      <c r="CQ120" s="10"/>
      <c r="CR120" s="10"/>
      <c r="CS120" s="31"/>
      <c r="CT120" s="81"/>
      <c r="CU120" s="88"/>
      <c r="CV120" s="88"/>
      <c r="CW120" s="82"/>
      <c r="CX120" s="99"/>
      <c r="CY120" s="343"/>
      <c r="CZ120" s="545"/>
      <c r="DA120" s="545"/>
      <c r="DB120" s="545"/>
      <c r="DC120" s="340"/>
    </row>
    <row r="121" spans="1:107" ht="15.75">
      <c r="A121" s="61"/>
      <c r="B121" s="12"/>
      <c r="C121" s="20"/>
      <c r="D121" s="104"/>
      <c r="E121" s="108"/>
      <c r="F121" s="38"/>
      <c r="G121" s="13"/>
      <c r="H121" s="13"/>
      <c r="I121" s="47"/>
      <c r="J121" s="47"/>
      <c r="K121" s="47"/>
      <c r="L121" s="53"/>
      <c r="M121" s="53"/>
      <c r="N121" s="47"/>
      <c r="O121" s="47"/>
      <c r="P121" s="47"/>
      <c r="Q121" s="47"/>
      <c r="R121" s="47"/>
      <c r="S121" s="47"/>
      <c r="T121" s="47"/>
      <c r="U121" s="38"/>
      <c r="V121" s="13"/>
      <c r="W121" s="13"/>
      <c r="X121" s="47"/>
      <c r="Y121" s="47"/>
      <c r="Z121" s="47"/>
      <c r="AA121" s="47"/>
      <c r="AB121" s="47"/>
      <c r="AC121" s="47"/>
      <c r="AD121" s="47"/>
      <c r="AE121" s="47"/>
      <c r="AF121" s="47"/>
      <c r="AG121" s="38"/>
      <c r="AH121" s="13"/>
      <c r="AI121" s="13"/>
      <c r="AJ121" s="13"/>
      <c r="AK121" s="47"/>
      <c r="AL121" s="47"/>
      <c r="AM121" s="47"/>
      <c r="AN121" s="47"/>
      <c r="AO121" s="47"/>
      <c r="AP121" s="47"/>
      <c r="AQ121" s="47"/>
      <c r="AR121" s="47"/>
      <c r="AS121" s="47"/>
      <c r="AT121" s="38"/>
      <c r="AU121" s="13"/>
      <c r="AV121" s="13"/>
      <c r="AW121" s="13"/>
      <c r="AX121" s="47"/>
      <c r="AY121" s="47"/>
      <c r="AZ121" s="47"/>
      <c r="BA121" s="47"/>
      <c r="BB121" s="47"/>
      <c r="BC121" s="47"/>
      <c r="BD121" s="47"/>
      <c r="BE121" s="47"/>
      <c r="BF121" s="47"/>
      <c r="BG121" s="38"/>
      <c r="BH121" s="13"/>
      <c r="BI121" s="13"/>
      <c r="BJ121" s="13"/>
      <c r="BK121" s="39"/>
      <c r="BL121" s="38"/>
      <c r="BM121" s="16"/>
      <c r="BN121" s="16"/>
      <c r="BO121" s="13"/>
      <c r="BP121" s="13"/>
      <c r="BQ121" s="13"/>
      <c r="BR121" s="13"/>
      <c r="BS121" s="13"/>
      <c r="BT121" s="39"/>
      <c r="BU121" s="38"/>
      <c r="BV121" s="13"/>
      <c r="BW121" s="13"/>
      <c r="BX121" s="13"/>
      <c r="BY121" s="13"/>
      <c r="BZ121" s="13"/>
      <c r="CA121" s="371"/>
      <c r="CB121" s="38"/>
      <c r="CC121" s="13"/>
      <c r="CD121" s="13"/>
      <c r="CE121" s="13"/>
      <c r="CF121" s="13"/>
      <c r="CG121" s="13"/>
      <c r="CH121" s="13"/>
      <c r="CI121" s="371"/>
      <c r="CJ121" s="101"/>
      <c r="CK121" s="13"/>
      <c r="CL121" s="21"/>
      <c r="CM121" s="21"/>
      <c r="CN121" s="21"/>
      <c r="CO121" s="80"/>
      <c r="CP121" s="10"/>
      <c r="CQ121" s="10"/>
      <c r="CR121" s="10"/>
      <c r="CS121" s="31"/>
      <c r="CT121" s="81"/>
      <c r="CU121" s="88"/>
      <c r="CV121" s="88"/>
      <c r="CW121" s="82"/>
      <c r="CX121" s="99"/>
      <c r="CY121" s="343"/>
      <c r="CZ121" s="545"/>
      <c r="DA121" s="545"/>
      <c r="DB121" s="545"/>
      <c r="DC121" s="340"/>
    </row>
    <row r="122" spans="1:107" ht="15.75">
      <c r="A122" s="61"/>
      <c r="B122" s="12"/>
      <c r="C122" s="20"/>
      <c r="D122" s="104"/>
      <c r="E122" s="108"/>
      <c r="F122" s="38"/>
      <c r="G122" s="13"/>
      <c r="H122" s="13"/>
      <c r="I122" s="47"/>
      <c r="J122" s="47"/>
      <c r="K122" s="47"/>
      <c r="L122" s="53"/>
      <c r="M122" s="53"/>
      <c r="N122" s="47"/>
      <c r="O122" s="47"/>
      <c r="P122" s="47"/>
      <c r="Q122" s="47"/>
      <c r="R122" s="47"/>
      <c r="S122" s="47"/>
      <c r="T122" s="47"/>
      <c r="U122" s="38"/>
      <c r="V122" s="13"/>
      <c r="W122" s="13"/>
      <c r="X122" s="47"/>
      <c r="Y122" s="47"/>
      <c r="Z122" s="47"/>
      <c r="AA122" s="47"/>
      <c r="AB122" s="47"/>
      <c r="AC122" s="47"/>
      <c r="AD122" s="47"/>
      <c r="AE122" s="47"/>
      <c r="AF122" s="47"/>
      <c r="AG122" s="38"/>
      <c r="AH122" s="13"/>
      <c r="AI122" s="13"/>
      <c r="AJ122" s="13"/>
      <c r="AK122" s="47"/>
      <c r="AL122" s="47"/>
      <c r="AM122" s="47"/>
      <c r="AN122" s="47"/>
      <c r="AO122" s="47"/>
      <c r="AP122" s="47"/>
      <c r="AQ122" s="47"/>
      <c r="AR122" s="47"/>
      <c r="AS122" s="47"/>
      <c r="AT122" s="38"/>
      <c r="AU122" s="13"/>
      <c r="AV122" s="13"/>
      <c r="AW122" s="13"/>
      <c r="AX122" s="47"/>
      <c r="AY122" s="47"/>
      <c r="AZ122" s="47"/>
      <c r="BA122" s="47"/>
      <c r="BB122" s="47"/>
      <c r="BC122" s="47"/>
      <c r="BD122" s="47"/>
      <c r="BE122" s="47"/>
      <c r="BF122" s="47"/>
      <c r="BG122" s="38"/>
      <c r="BH122" s="13"/>
      <c r="BI122" s="13"/>
      <c r="BJ122" s="13"/>
      <c r="BK122" s="39"/>
      <c r="BL122" s="38"/>
      <c r="BM122" s="16"/>
      <c r="BN122" s="16"/>
      <c r="BO122" s="13"/>
      <c r="BP122" s="13"/>
      <c r="BQ122" s="13"/>
      <c r="BR122" s="13"/>
      <c r="BS122" s="13"/>
      <c r="BT122" s="39"/>
      <c r="BU122" s="38"/>
      <c r="BV122" s="13"/>
      <c r="BW122" s="13"/>
      <c r="BX122" s="13"/>
      <c r="BY122" s="13"/>
      <c r="BZ122" s="13"/>
      <c r="CA122" s="371"/>
      <c r="CB122" s="38"/>
      <c r="CC122" s="13"/>
      <c r="CD122" s="13"/>
      <c r="CE122" s="13"/>
      <c r="CF122" s="13"/>
      <c r="CG122" s="13"/>
      <c r="CH122" s="13"/>
      <c r="CI122" s="371"/>
      <c r="CJ122" s="101"/>
      <c r="CK122" s="13"/>
      <c r="CL122" s="21"/>
      <c r="CM122" s="21"/>
      <c r="CN122" s="21"/>
      <c r="CO122" s="80"/>
      <c r="CP122" s="10"/>
      <c r="CQ122" s="10"/>
      <c r="CR122" s="10"/>
      <c r="CS122" s="340"/>
      <c r="CT122" s="81"/>
      <c r="CU122" s="88"/>
      <c r="CV122" s="88"/>
      <c r="CW122" s="82"/>
      <c r="CX122" s="99"/>
      <c r="CY122" s="343"/>
      <c r="CZ122" s="545"/>
      <c r="DA122" s="545"/>
      <c r="DB122" s="545"/>
      <c r="DC122" s="340"/>
    </row>
    <row r="123" spans="1:107" ht="15.75">
      <c r="A123" s="61"/>
      <c r="B123" s="12"/>
      <c r="C123" s="20"/>
      <c r="D123" s="104"/>
      <c r="E123" s="108"/>
      <c r="F123" s="38"/>
      <c r="G123" s="13"/>
      <c r="H123" s="13"/>
      <c r="I123" s="47"/>
      <c r="J123" s="47"/>
      <c r="K123" s="47"/>
      <c r="L123" s="53"/>
      <c r="M123" s="53"/>
      <c r="N123" s="47"/>
      <c r="O123" s="47"/>
      <c r="P123" s="47"/>
      <c r="Q123" s="47"/>
      <c r="R123" s="47"/>
      <c r="S123" s="47"/>
      <c r="T123" s="47"/>
      <c r="U123" s="38"/>
      <c r="V123" s="13"/>
      <c r="W123" s="13"/>
      <c r="X123" s="47"/>
      <c r="Y123" s="47"/>
      <c r="Z123" s="47"/>
      <c r="AA123" s="47"/>
      <c r="AB123" s="47"/>
      <c r="AC123" s="47"/>
      <c r="AD123" s="47"/>
      <c r="AE123" s="47"/>
      <c r="AF123" s="47"/>
      <c r="AG123" s="38"/>
      <c r="AH123" s="13"/>
      <c r="AI123" s="13"/>
      <c r="AJ123" s="13"/>
      <c r="AK123" s="47"/>
      <c r="AL123" s="47"/>
      <c r="AM123" s="47"/>
      <c r="AN123" s="47"/>
      <c r="AO123" s="47"/>
      <c r="AP123" s="47"/>
      <c r="AQ123" s="47"/>
      <c r="AR123" s="47"/>
      <c r="AS123" s="47"/>
      <c r="AT123" s="38"/>
      <c r="AU123" s="13"/>
      <c r="AV123" s="13"/>
      <c r="AW123" s="13"/>
      <c r="AX123" s="47"/>
      <c r="AY123" s="47"/>
      <c r="AZ123" s="47"/>
      <c r="BA123" s="47"/>
      <c r="BB123" s="47"/>
      <c r="BC123" s="47"/>
      <c r="BD123" s="47"/>
      <c r="BE123" s="47"/>
      <c r="BF123" s="47"/>
      <c r="BG123" s="38"/>
      <c r="BH123" s="13"/>
      <c r="BI123" s="13"/>
      <c r="BJ123" s="13"/>
      <c r="BK123" s="39"/>
      <c r="BL123" s="38"/>
      <c r="BM123" s="16"/>
      <c r="BN123" s="16"/>
      <c r="BO123" s="13"/>
      <c r="BP123" s="13"/>
      <c r="BQ123" s="13"/>
      <c r="BR123" s="13"/>
      <c r="BS123" s="13"/>
      <c r="BT123" s="39"/>
      <c r="BU123" s="38"/>
      <c r="BV123" s="13"/>
      <c r="BW123" s="13"/>
      <c r="BX123" s="13"/>
      <c r="BY123" s="13"/>
      <c r="BZ123" s="13"/>
      <c r="CA123" s="371"/>
      <c r="CB123" s="38"/>
      <c r="CC123" s="13"/>
      <c r="CD123" s="13"/>
      <c r="CE123" s="13"/>
      <c r="CF123" s="13"/>
      <c r="CG123" s="13"/>
      <c r="CH123" s="13"/>
      <c r="CI123" s="371"/>
      <c r="CJ123" s="101"/>
      <c r="CK123" s="270"/>
      <c r="CL123" s="21"/>
      <c r="CM123" s="21"/>
      <c r="CN123" s="21"/>
      <c r="CO123" s="80"/>
      <c r="CP123" s="10"/>
      <c r="CQ123" s="10"/>
      <c r="CR123" s="10"/>
      <c r="CS123" s="31"/>
      <c r="CT123" s="81"/>
      <c r="CU123" s="88"/>
      <c r="CV123" s="88"/>
      <c r="CW123" s="82"/>
      <c r="CX123" s="99"/>
      <c r="CY123" s="343"/>
      <c r="CZ123" s="545"/>
      <c r="DA123" s="545"/>
      <c r="DB123" s="545"/>
      <c r="DC123" s="340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69"/>
      <c r="CJ124" s="341"/>
      <c r="CK124" s="270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43"/>
      <c r="CZ124" s="545"/>
      <c r="DA124" s="545"/>
      <c r="DB124" s="545"/>
      <c r="DC124" s="340"/>
    </row>
    <row r="125" spans="1:107" ht="15.75">
      <c r="A125" s="314"/>
      <c r="B125" s="333"/>
      <c r="C125" s="312"/>
      <c r="D125" s="104"/>
      <c r="E125" s="108"/>
      <c r="F125" s="336"/>
      <c r="G125" s="337"/>
      <c r="H125" s="337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337"/>
      <c r="W125" s="337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337"/>
      <c r="AI125" s="337"/>
      <c r="AJ125" s="337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337"/>
      <c r="AV125" s="337"/>
      <c r="AW125" s="337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337"/>
      <c r="BI125" s="337"/>
      <c r="BJ125" s="337"/>
      <c r="BK125" s="340"/>
      <c r="BL125" s="336"/>
      <c r="BM125" s="337"/>
      <c r="BN125" s="337"/>
      <c r="BO125" s="337"/>
      <c r="BP125" s="337"/>
      <c r="BQ125" s="337"/>
      <c r="BR125" s="337"/>
      <c r="BS125" s="337"/>
      <c r="BT125" s="340"/>
      <c r="BU125" s="336"/>
      <c r="BV125" s="337"/>
      <c r="BW125" s="337"/>
      <c r="BX125" s="337"/>
      <c r="BY125" s="337"/>
      <c r="BZ125" s="337"/>
      <c r="CA125" s="369"/>
      <c r="CB125" s="336"/>
      <c r="CC125" s="337"/>
      <c r="CD125" s="337"/>
      <c r="CE125" s="337"/>
      <c r="CF125" s="337"/>
      <c r="CG125" s="337"/>
      <c r="CH125" s="337"/>
      <c r="CI125" s="369"/>
      <c r="CJ125" s="341"/>
      <c r="CK125" s="270"/>
      <c r="CL125" s="342"/>
      <c r="CM125" s="342"/>
      <c r="CN125" s="342"/>
      <c r="CO125" s="343"/>
      <c r="CP125" s="337"/>
      <c r="CQ125" s="337"/>
      <c r="CR125" s="337"/>
      <c r="CS125" s="340"/>
      <c r="CT125" s="318"/>
      <c r="CU125" s="311"/>
      <c r="CV125" s="311"/>
      <c r="CW125" s="319"/>
      <c r="CX125" s="344"/>
      <c r="CY125" s="343"/>
      <c r="CZ125" s="545"/>
      <c r="DA125" s="545"/>
      <c r="DB125" s="545"/>
      <c r="DC125" s="340"/>
    </row>
    <row r="126" spans="1:107" ht="15.75">
      <c r="A126" s="61"/>
      <c r="B126" s="12"/>
      <c r="C126" s="20"/>
      <c r="D126" s="104"/>
      <c r="E126" s="108"/>
      <c r="F126" s="30"/>
      <c r="G126" s="250"/>
      <c r="H126" s="250"/>
      <c r="I126" s="44"/>
      <c r="J126" s="44"/>
      <c r="K126" s="44"/>
      <c r="L126" s="50"/>
      <c r="M126" s="50"/>
      <c r="N126" s="44"/>
      <c r="O126" s="44"/>
      <c r="P126" s="44"/>
      <c r="Q126" s="44"/>
      <c r="R126" s="44"/>
      <c r="S126" s="44"/>
      <c r="T126" s="44"/>
      <c r="U126" s="30"/>
      <c r="V126" s="250"/>
      <c r="W126" s="250"/>
      <c r="X126" s="44"/>
      <c r="Y126" s="44"/>
      <c r="Z126" s="44"/>
      <c r="AA126" s="44"/>
      <c r="AB126" s="44"/>
      <c r="AC126" s="44"/>
      <c r="AD126" s="44"/>
      <c r="AE126" s="44"/>
      <c r="AF126" s="44"/>
      <c r="AG126" s="30"/>
      <c r="AH126" s="250"/>
      <c r="AI126" s="250"/>
      <c r="AJ126" s="250"/>
      <c r="AK126" s="44"/>
      <c r="AL126" s="44"/>
      <c r="AM126" s="44"/>
      <c r="AN126" s="44"/>
      <c r="AO126" s="44"/>
      <c r="AP126" s="44"/>
      <c r="AQ126" s="44"/>
      <c r="AR126" s="44"/>
      <c r="AS126" s="44"/>
      <c r="AT126" s="30"/>
      <c r="AU126" s="250"/>
      <c r="AV126" s="250"/>
      <c r="AW126" s="250"/>
      <c r="AX126" s="44"/>
      <c r="AY126" s="44"/>
      <c r="AZ126" s="44"/>
      <c r="BA126" s="44"/>
      <c r="BB126" s="44"/>
      <c r="BC126" s="44"/>
      <c r="BD126" s="44"/>
      <c r="BE126" s="44"/>
      <c r="BF126" s="44"/>
      <c r="BG126" s="30"/>
      <c r="BH126" s="250"/>
      <c r="BI126" s="250"/>
      <c r="BJ126" s="250"/>
      <c r="BK126" s="31"/>
      <c r="BL126" s="30"/>
      <c r="BM126" s="250"/>
      <c r="BN126" s="250"/>
      <c r="BO126" s="250"/>
      <c r="BP126" s="250"/>
      <c r="BQ126" s="250"/>
      <c r="BR126" s="250"/>
      <c r="BS126" s="250"/>
      <c r="BT126" s="31"/>
      <c r="BU126" s="30"/>
      <c r="BV126" s="250"/>
      <c r="BW126" s="250"/>
      <c r="BX126" s="250"/>
      <c r="BY126" s="250"/>
      <c r="BZ126" s="250"/>
      <c r="CA126" s="369"/>
      <c r="CB126" s="30"/>
      <c r="CC126" s="250"/>
      <c r="CD126" s="250"/>
      <c r="CE126" s="250"/>
      <c r="CF126" s="250"/>
      <c r="CG126" s="250"/>
      <c r="CH126" s="250"/>
      <c r="CI126" s="369"/>
      <c r="CJ126" s="95"/>
      <c r="CK126" s="249"/>
      <c r="CL126" s="72"/>
      <c r="CM126" s="72"/>
      <c r="CN126" s="72"/>
      <c r="CO126" s="80"/>
      <c r="CP126" s="250"/>
      <c r="CQ126" s="250"/>
      <c r="CR126" s="250"/>
      <c r="CS126" s="31"/>
      <c r="CT126" s="81"/>
      <c r="CU126" s="1"/>
      <c r="CV126" s="1"/>
      <c r="CW126" s="82"/>
      <c r="CX126" s="99"/>
      <c r="CY126" s="343"/>
      <c r="CZ126" s="545"/>
      <c r="DA126" s="545"/>
      <c r="DB126" s="545"/>
      <c r="DC126" s="340"/>
    </row>
    <row r="127" spans="1:107" ht="15" customHeight="1">
      <c r="A127" s="61"/>
      <c r="B127" s="12"/>
      <c r="C127" s="20"/>
      <c r="D127" s="104"/>
      <c r="E127" s="108"/>
      <c r="F127" s="30"/>
      <c r="G127" s="10"/>
      <c r="H127" s="10"/>
      <c r="I127" s="44"/>
      <c r="J127" s="44"/>
      <c r="K127" s="44"/>
      <c r="L127" s="50"/>
      <c r="M127" s="50"/>
      <c r="N127" s="44"/>
      <c r="O127" s="44"/>
      <c r="P127" s="44"/>
      <c r="Q127" s="44"/>
      <c r="R127" s="44"/>
      <c r="S127" s="44"/>
      <c r="T127" s="44"/>
      <c r="U127" s="30"/>
      <c r="V127" s="10"/>
      <c r="W127" s="10"/>
      <c r="X127" s="44"/>
      <c r="Y127" s="44"/>
      <c r="Z127" s="44"/>
      <c r="AA127" s="44"/>
      <c r="AB127" s="44"/>
      <c r="AC127" s="44"/>
      <c r="AD127" s="44"/>
      <c r="AE127" s="44"/>
      <c r="AF127" s="44"/>
      <c r="AG127" s="30"/>
      <c r="AH127" s="10"/>
      <c r="AI127" s="10"/>
      <c r="AJ127" s="10"/>
      <c r="AK127" s="44"/>
      <c r="AL127" s="44"/>
      <c r="AM127" s="44"/>
      <c r="AN127" s="44"/>
      <c r="AO127" s="44"/>
      <c r="AP127" s="44"/>
      <c r="AQ127" s="44"/>
      <c r="AR127" s="44"/>
      <c r="AS127" s="44"/>
      <c r="AT127" s="30"/>
      <c r="AU127" s="10"/>
      <c r="AV127" s="10"/>
      <c r="AW127" s="10"/>
      <c r="AX127" s="44"/>
      <c r="AY127" s="44"/>
      <c r="AZ127" s="44"/>
      <c r="BA127" s="44"/>
      <c r="BB127" s="44"/>
      <c r="BC127" s="44"/>
      <c r="BD127" s="44"/>
      <c r="BE127" s="44"/>
      <c r="BF127" s="44"/>
      <c r="BG127" s="30"/>
      <c r="BH127" s="10"/>
      <c r="BI127" s="10"/>
      <c r="BJ127" s="10"/>
      <c r="BK127" s="31"/>
      <c r="BL127" s="30"/>
      <c r="BM127" s="10"/>
      <c r="BN127" s="10"/>
      <c r="BO127" s="10"/>
      <c r="BP127" s="10"/>
      <c r="BQ127" s="10"/>
      <c r="BR127" s="10"/>
      <c r="BS127" s="10"/>
      <c r="BT127" s="31"/>
      <c r="BU127" s="30"/>
      <c r="BV127" s="10"/>
      <c r="BW127" s="10"/>
      <c r="BX127" s="10"/>
      <c r="BY127" s="10"/>
      <c r="BZ127" s="10"/>
      <c r="CA127" s="369"/>
      <c r="CB127" s="30"/>
      <c r="CC127" s="10"/>
      <c r="CD127" s="10"/>
      <c r="CE127" s="10"/>
      <c r="CF127" s="10"/>
      <c r="CG127" s="10"/>
      <c r="CH127" s="10"/>
      <c r="CI127" s="369"/>
      <c r="CJ127" s="95"/>
      <c r="CK127" s="11"/>
      <c r="CL127" s="72"/>
      <c r="CM127" s="72"/>
      <c r="CN127" s="72"/>
      <c r="CO127" s="80"/>
      <c r="CP127" s="10"/>
      <c r="CQ127" s="10"/>
      <c r="CR127" s="10"/>
      <c r="CS127" s="31"/>
      <c r="CT127" s="81"/>
      <c r="CU127" s="1"/>
      <c r="CV127" s="1"/>
      <c r="CW127" s="82"/>
      <c r="CX127" s="99"/>
      <c r="CY127" s="343"/>
      <c r="CZ127" s="545"/>
      <c r="DA127" s="545"/>
      <c r="DB127" s="545"/>
      <c r="DC127" s="340"/>
    </row>
    <row r="128" spans="1:107" ht="15.75">
      <c r="A128" s="61"/>
      <c r="B128" s="12"/>
      <c r="C128" s="20"/>
      <c r="D128" s="104"/>
      <c r="E128" s="108"/>
      <c r="F128" s="30"/>
      <c r="G128" s="10"/>
      <c r="H128" s="10"/>
      <c r="I128" s="44"/>
      <c r="J128" s="44"/>
      <c r="K128" s="44"/>
      <c r="L128" s="50"/>
      <c r="M128" s="50"/>
      <c r="N128" s="44"/>
      <c r="O128" s="44"/>
      <c r="P128" s="44"/>
      <c r="Q128" s="44"/>
      <c r="R128" s="44"/>
      <c r="S128" s="44"/>
      <c r="T128" s="44"/>
      <c r="U128" s="30"/>
      <c r="V128" s="10"/>
      <c r="W128" s="10"/>
      <c r="X128" s="44"/>
      <c r="Y128" s="44"/>
      <c r="Z128" s="44"/>
      <c r="AA128" s="44"/>
      <c r="AB128" s="44"/>
      <c r="AC128" s="44"/>
      <c r="AD128" s="44"/>
      <c r="AE128" s="44"/>
      <c r="AF128" s="44"/>
      <c r="AG128" s="30"/>
      <c r="AH128" s="10"/>
      <c r="AI128" s="10"/>
      <c r="AJ128" s="10"/>
      <c r="AK128" s="44"/>
      <c r="AL128" s="44"/>
      <c r="AM128" s="44"/>
      <c r="AN128" s="44"/>
      <c r="AO128" s="44"/>
      <c r="AP128" s="44"/>
      <c r="AQ128" s="44"/>
      <c r="AR128" s="44"/>
      <c r="AS128" s="44"/>
      <c r="AT128" s="30"/>
      <c r="AU128" s="10"/>
      <c r="AV128" s="10"/>
      <c r="AW128" s="10"/>
      <c r="AX128" s="44"/>
      <c r="AY128" s="44"/>
      <c r="AZ128" s="44"/>
      <c r="BA128" s="44"/>
      <c r="BB128" s="44"/>
      <c r="BC128" s="44"/>
      <c r="BD128" s="44"/>
      <c r="BE128" s="44"/>
      <c r="BF128" s="44"/>
      <c r="BG128" s="30"/>
      <c r="BH128" s="10"/>
      <c r="BI128" s="10"/>
      <c r="BJ128" s="10"/>
      <c r="BK128" s="31"/>
      <c r="BL128" s="30"/>
      <c r="BM128" s="10"/>
      <c r="BN128" s="10"/>
      <c r="BO128" s="10"/>
      <c r="BP128" s="10"/>
      <c r="BQ128" s="10"/>
      <c r="BR128" s="10"/>
      <c r="BS128" s="10"/>
      <c r="BT128" s="31"/>
      <c r="BU128" s="30"/>
      <c r="BV128" s="10"/>
      <c r="BW128" s="10"/>
      <c r="BX128" s="10"/>
      <c r="BY128" s="10"/>
      <c r="BZ128" s="10"/>
      <c r="CA128" s="369"/>
      <c r="CB128" s="30"/>
      <c r="CC128" s="10"/>
      <c r="CD128" s="10"/>
      <c r="CE128" s="10"/>
      <c r="CF128" s="10"/>
      <c r="CG128" s="10"/>
      <c r="CH128" s="10"/>
      <c r="CI128" s="369"/>
      <c r="CJ128" s="95"/>
      <c r="CK128" s="13"/>
      <c r="CL128" s="72"/>
      <c r="CM128" s="72"/>
      <c r="CN128" s="72"/>
      <c r="CO128" s="80"/>
      <c r="CP128" s="10"/>
      <c r="CQ128" s="10"/>
      <c r="CR128" s="10"/>
      <c r="CS128" s="31"/>
      <c r="CT128" s="81"/>
      <c r="CU128" s="1"/>
      <c r="CV128" s="1"/>
      <c r="CW128" s="82"/>
      <c r="CX128" s="99"/>
      <c r="CY128" s="343"/>
      <c r="CZ128" s="545"/>
      <c r="DA128" s="545"/>
      <c r="DB128" s="545"/>
      <c r="DC128" s="340"/>
    </row>
    <row r="129" spans="1:107" ht="15.75">
      <c r="A129" s="61"/>
      <c r="B129" s="12"/>
      <c r="C129" s="20"/>
      <c r="D129" s="104"/>
      <c r="E129" s="108"/>
      <c r="F129" s="30"/>
      <c r="G129" s="10"/>
      <c r="H129" s="10"/>
      <c r="I129" s="44"/>
      <c r="J129" s="44"/>
      <c r="K129" s="44"/>
      <c r="L129" s="50"/>
      <c r="M129" s="50"/>
      <c r="N129" s="44"/>
      <c r="O129" s="44"/>
      <c r="P129" s="44"/>
      <c r="Q129" s="44"/>
      <c r="R129" s="44"/>
      <c r="S129" s="44"/>
      <c r="T129" s="44"/>
      <c r="U129" s="30"/>
      <c r="V129" s="10"/>
      <c r="W129" s="10"/>
      <c r="X129" s="44"/>
      <c r="Y129" s="44"/>
      <c r="Z129" s="44"/>
      <c r="AA129" s="44"/>
      <c r="AB129" s="44"/>
      <c r="AC129" s="44"/>
      <c r="AD129" s="44"/>
      <c r="AE129" s="44"/>
      <c r="AF129" s="44"/>
      <c r="AG129" s="30"/>
      <c r="AH129" s="10"/>
      <c r="AI129" s="10"/>
      <c r="AJ129" s="10"/>
      <c r="AK129" s="44"/>
      <c r="AL129" s="44"/>
      <c r="AM129" s="44"/>
      <c r="AN129" s="44"/>
      <c r="AO129" s="44"/>
      <c r="AP129" s="44"/>
      <c r="AQ129" s="44"/>
      <c r="AR129" s="44"/>
      <c r="AS129" s="44"/>
      <c r="AT129" s="30"/>
      <c r="AU129" s="10"/>
      <c r="AV129" s="10"/>
      <c r="AW129" s="10"/>
      <c r="AX129" s="44"/>
      <c r="AY129" s="44"/>
      <c r="AZ129" s="44"/>
      <c r="BA129" s="44"/>
      <c r="BB129" s="44"/>
      <c r="BC129" s="44"/>
      <c r="BD129" s="44"/>
      <c r="BE129" s="44"/>
      <c r="BF129" s="44"/>
      <c r="BG129" s="30"/>
      <c r="BH129" s="10"/>
      <c r="BI129" s="10"/>
      <c r="BJ129" s="10"/>
      <c r="BK129" s="31"/>
      <c r="BL129" s="30"/>
      <c r="BM129" s="10"/>
      <c r="BN129" s="10"/>
      <c r="BO129" s="10"/>
      <c r="BP129" s="10"/>
      <c r="BQ129" s="10"/>
      <c r="BR129" s="10"/>
      <c r="BS129" s="10"/>
      <c r="BT129" s="31"/>
      <c r="BU129" s="30"/>
      <c r="BV129" s="10"/>
      <c r="BW129" s="10"/>
      <c r="BX129" s="10"/>
      <c r="BY129" s="10"/>
      <c r="BZ129" s="10"/>
      <c r="CA129" s="369"/>
      <c r="CB129" s="30"/>
      <c r="CC129" s="10"/>
      <c r="CD129" s="10"/>
      <c r="CE129" s="10"/>
      <c r="CF129" s="10"/>
      <c r="CG129" s="10"/>
      <c r="CH129" s="10"/>
      <c r="CI129" s="369"/>
      <c r="CJ129" s="95"/>
      <c r="CK129" s="13"/>
      <c r="CL129" s="72"/>
      <c r="CM129" s="72"/>
      <c r="CN129" s="72"/>
      <c r="CO129" s="80"/>
      <c r="CP129" s="10"/>
      <c r="CQ129" s="10"/>
      <c r="CR129" s="10"/>
      <c r="CS129" s="31"/>
      <c r="CT129" s="81"/>
      <c r="CU129" s="1"/>
      <c r="CV129" s="1"/>
      <c r="CW129" s="82"/>
      <c r="CX129" s="99"/>
      <c r="CY129" s="343"/>
      <c r="CZ129" s="545"/>
      <c r="DA129" s="545"/>
      <c r="DB129" s="545"/>
      <c r="DC129" s="340"/>
    </row>
    <row r="130" spans="1:107" ht="15.75">
      <c r="A130" s="61"/>
      <c r="B130" s="12"/>
      <c r="C130" s="20"/>
      <c r="D130" s="104"/>
      <c r="E130" s="108"/>
      <c r="F130" s="30"/>
      <c r="G130" s="10"/>
      <c r="H130" s="10"/>
      <c r="I130" s="44"/>
      <c r="J130" s="44"/>
      <c r="K130" s="44"/>
      <c r="L130" s="50"/>
      <c r="M130" s="50"/>
      <c r="N130" s="44"/>
      <c r="O130" s="44"/>
      <c r="P130" s="44"/>
      <c r="Q130" s="44"/>
      <c r="R130" s="44"/>
      <c r="S130" s="44"/>
      <c r="T130" s="44"/>
      <c r="U130" s="30"/>
      <c r="V130" s="10"/>
      <c r="W130" s="10"/>
      <c r="X130" s="44"/>
      <c r="Y130" s="44"/>
      <c r="Z130" s="44"/>
      <c r="AA130" s="44"/>
      <c r="AB130" s="44"/>
      <c r="AC130" s="44"/>
      <c r="AD130" s="44"/>
      <c r="AE130" s="44"/>
      <c r="AF130" s="44"/>
      <c r="AG130" s="30"/>
      <c r="AH130" s="10"/>
      <c r="AI130" s="10"/>
      <c r="AJ130" s="10"/>
      <c r="AK130" s="44"/>
      <c r="AL130" s="44"/>
      <c r="AM130" s="44"/>
      <c r="AN130" s="44"/>
      <c r="AO130" s="44"/>
      <c r="AP130" s="44"/>
      <c r="AQ130" s="44"/>
      <c r="AR130" s="44"/>
      <c r="AS130" s="44"/>
      <c r="AT130" s="30"/>
      <c r="AU130" s="10"/>
      <c r="AV130" s="10"/>
      <c r="AW130" s="10"/>
      <c r="AX130" s="44"/>
      <c r="AY130" s="44"/>
      <c r="AZ130" s="44"/>
      <c r="BA130" s="44"/>
      <c r="BB130" s="44"/>
      <c r="BC130" s="44"/>
      <c r="BD130" s="44"/>
      <c r="BE130" s="44"/>
      <c r="BF130" s="44"/>
      <c r="BG130" s="30"/>
      <c r="BH130" s="10"/>
      <c r="BI130" s="10"/>
      <c r="BJ130" s="10"/>
      <c r="BK130" s="31"/>
      <c r="BL130" s="30"/>
      <c r="BM130" s="10"/>
      <c r="BN130" s="10"/>
      <c r="BO130" s="10"/>
      <c r="BP130" s="10"/>
      <c r="BQ130" s="10"/>
      <c r="BR130" s="10"/>
      <c r="BS130" s="10"/>
      <c r="BT130" s="31"/>
      <c r="BU130" s="30"/>
      <c r="BV130" s="10"/>
      <c r="BW130" s="10"/>
      <c r="BX130" s="10"/>
      <c r="BY130" s="10"/>
      <c r="BZ130" s="10"/>
      <c r="CA130" s="369"/>
      <c r="CB130" s="30"/>
      <c r="CC130" s="10"/>
      <c r="CD130" s="10"/>
      <c r="CE130" s="10"/>
      <c r="CF130" s="10"/>
      <c r="CG130" s="10"/>
      <c r="CH130" s="10"/>
      <c r="CI130" s="369"/>
      <c r="CJ130" s="95"/>
      <c r="CK130" s="270"/>
      <c r="CL130" s="72"/>
      <c r="CM130" s="72"/>
      <c r="CN130" s="72"/>
      <c r="CO130" s="80"/>
      <c r="CP130" s="10"/>
      <c r="CQ130" s="10"/>
      <c r="CR130" s="10"/>
      <c r="CS130" s="31"/>
      <c r="CT130" s="81"/>
      <c r="CU130" s="1"/>
      <c r="CV130" s="1"/>
      <c r="CW130" s="82"/>
      <c r="CX130" s="99"/>
      <c r="CY130" s="343"/>
      <c r="CZ130" s="545"/>
      <c r="DA130" s="545"/>
      <c r="DB130" s="545"/>
      <c r="DC130" s="340"/>
    </row>
    <row r="131" spans="1:107" ht="15.75">
      <c r="A131" s="61"/>
      <c r="B131" s="12"/>
      <c r="C131" s="20"/>
      <c r="D131" s="104"/>
      <c r="E131" s="108"/>
      <c r="F131" s="30"/>
      <c r="G131" s="10"/>
      <c r="H131" s="10"/>
      <c r="I131" s="44"/>
      <c r="J131" s="44"/>
      <c r="K131" s="44"/>
      <c r="L131" s="50"/>
      <c r="M131" s="50"/>
      <c r="N131" s="44"/>
      <c r="O131" s="44"/>
      <c r="P131" s="44"/>
      <c r="Q131" s="44"/>
      <c r="R131" s="44"/>
      <c r="S131" s="44"/>
      <c r="T131" s="44"/>
      <c r="U131" s="30"/>
      <c r="V131" s="10"/>
      <c r="W131" s="10"/>
      <c r="X131" s="44"/>
      <c r="Y131" s="44"/>
      <c r="Z131" s="44"/>
      <c r="AA131" s="44"/>
      <c r="AB131" s="44"/>
      <c r="AC131" s="44"/>
      <c r="AD131" s="44"/>
      <c r="AE131" s="44"/>
      <c r="AF131" s="44"/>
      <c r="AG131" s="30"/>
      <c r="AH131" s="10"/>
      <c r="AI131" s="10"/>
      <c r="AJ131" s="10"/>
      <c r="AK131" s="44"/>
      <c r="AL131" s="44"/>
      <c r="AM131" s="44"/>
      <c r="AN131" s="44"/>
      <c r="AO131" s="44"/>
      <c r="AP131" s="44"/>
      <c r="AQ131" s="44"/>
      <c r="AR131" s="44"/>
      <c r="AS131" s="44"/>
      <c r="AT131" s="30"/>
      <c r="AU131" s="10"/>
      <c r="AV131" s="10"/>
      <c r="AW131" s="10"/>
      <c r="AX131" s="44"/>
      <c r="AY131" s="44"/>
      <c r="AZ131" s="44"/>
      <c r="BA131" s="44"/>
      <c r="BB131" s="44"/>
      <c r="BC131" s="44"/>
      <c r="BD131" s="44"/>
      <c r="BE131" s="44"/>
      <c r="BF131" s="44"/>
      <c r="BG131" s="30"/>
      <c r="BH131" s="10"/>
      <c r="BI131" s="10"/>
      <c r="BJ131" s="10"/>
      <c r="BK131" s="31"/>
      <c r="BL131" s="30"/>
      <c r="BM131" s="10"/>
      <c r="BN131" s="10"/>
      <c r="BO131" s="10"/>
      <c r="BP131" s="10"/>
      <c r="BQ131" s="10"/>
      <c r="BR131" s="10"/>
      <c r="BS131" s="10"/>
      <c r="BT131" s="31"/>
      <c r="BU131" s="30"/>
      <c r="BV131" s="10"/>
      <c r="BW131" s="10"/>
      <c r="BX131" s="10"/>
      <c r="BY131" s="10"/>
      <c r="BZ131" s="10"/>
      <c r="CA131" s="369"/>
      <c r="CB131" s="30"/>
      <c r="CC131" s="10"/>
      <c r="CD131" s="10"/>
      <c r="CE131" s="10"/>
      <c r="CF131" s="10"/>
      <c r="CG131" s="10"/>
      <c r="CH131" s="10"/>
      <c r="CI131" s="369"/>
      <c r="CJ131" s="95"/>
      <c r="CK131" s="270"/>
      <c r="CL131" s="72"/>
      <c r="CM131" s="72"/>
      <c r="CN131" s="72"/>
      <c r="CO131" s="80"/>
      <c r="CP131" s="10"/>
      <c r="CQ131" s="10"/>
      <c r="CR131" s="10"/>
      <c r="CS131" s="31"/>
      <c r="CT131" s="81"/>
      <c r="CU131" s="1"/>
      <c r="CV131" s="1"/>
      <c r="CW131" s="82"/>
      <c r="CX131" s="99"/>
      <c r="CY131" s="343"/>
      <c r="CZ131" s="545"/>
      <c r="DA131" s="545"/>
      <c r="DB131" s="545"/>
      <c r="DC131" s="340"/>
    </row>
    <row r="132" spans="1:107" ht="15.75">
      <c r="A132" s="61"/>
      <c r="B132" s="12"/>
      <c r="C132" s="20"/>
      <c r="D132" s="104"/>
      <c r="E132" s="108"/>
      <c r="F132" s="30"/>
      <c r="G132" s="10"/>
      <c r="H132" s="10"/>
      <c r="I132" s="44"/>
      <c r="J132" s="44"/>
      <c r="K132" s="44"/>
      <c r="L132" s="50"/>
      <c r="M132" s="50"/>
      <c r="N132" s="44"/>
      <c r="O132" s="44"/>
      <c r="P132" s="44"/>
      <c r="Q132" s="44"/>
      <c r="R132" s="44"/>
      <c r="S132" s="44"/>
      <c r="T132" s="44"/>
      <c r="U132" s="30"/>
      <c r="V132" s="10"/>
      <c r="W132" s="10"/>
      <c r="X132" s="44"/>
      <c r="Y132" s="44"/>
      <c r="Z132" s="44"/>
      <c r="AA132" s="44"/>
      <c r="AB132" s="44"/>
      <c r="AC132" s="44"/>
      <c r="AD132" s="44"/>
      <c r="AE132" s="44"/>
      <c r="AF132" s="44"/>
      <c r="AG132" s="30"/>
      <c r="AH132" s="10"/>
      <c r="AI132" s="10"/>
      <c r="AJ132" s="10"/>
      <c r="AK132" s="44"/>
      <c r="AL132" s="44"/>
      <c r="AM132" s="44"/>
      <c r="AN132" s="44"/>
      <c r="AO132" s="44"/>
      <c r="AP132" s="44"/>
      <c r="AQ132" s="44"/>
      <c r="AR132" s="44"/>
      <c r="AS132" s="44"/>
      <c r="AT132" s="30"/>
      <c r="AU132" s="10"/>
      <c r="AV132" s="10"/>
      <c r="AW132" s="10"/>
      <c r="AX132" s="44"/>
      <c r="AY132" s="44"/>
      <c r="AZ132" s="44"/>
      <c r="BA132" s="44"/>
      <c r="BB132" s="44"/>
      <c r="BC132" s="44"/>
      <c r="BD132" s="44"/>
      <c r="BE132" s="44"/>
      <c r="BF132" s="44"/>
      <c r="BG132" s="30"/>
      <c r="BH132" s="10"/>
      <c r="BI132" s="10"/>
      <c r="BJ132" s="10"/>
      <c r="BK132" s="31"/>
      <c r="BL132" s="30"/>
      <c r="BM132" s="10"/>
      <c r="BN132" s="10"/>
      <c r="BO132" s="10"/>
      <c r="BP132" s="10"/>
      <c r="BQ132" s="10"/>
      <c r="BR132" s="10"/>
      <c r="BS132" s="10"/>
      <c r="BT132" s="31"/>
      <c r="BU132" s="30"/>
      <c r="BV132" s="10"/>
      <c r="BW132" s="10"/>
      <c r="BX132" s="10"/>
      <c r="BY132" s="10"/>
      <c r="BZ132" s="10"/>
      <c r="CA132" s="369"/>
      <c r="CB132" s="30"/>
      <c r="CC132" s="10"/>
      <c r="CD132" s="10"/>
      <c r="CE132" s="10"/>
      <c r="CF132" s="10"/>
      <c r="CG132" s="10"/>
      <c r="CH132" s="10"/>
      <c r="CI132" s="369"/>
      <c r="CJ132" s="95"/>
      <c r="CK132" s="13"/>
      <c r="CL132" s="72"/>
      <c r="CM132" s="72"/>
      <c r="CN132" s="72"/>
      <c r="CO132" s="80"/>
      <c r="CP132" s="10"/>
      <c r="CQ132" s="10"/>
      <c r="CR132" s="10"/>
      <c r="CS132" s="31"/>
      <c r="CT132" s="81"/>
      <c r="CU132" s="1"/>
      <c r="CV132" s="1"/>
      <c r="CW132" s="82"/>
      <c r="CX132" s="99"/>
      <c r="CY132" s="343"/>
      <c r="CZ132" s="545"/>
      <c r="DA132" s="545"/>
      <c r="DB132" s="545"/>
      <c r="DC132" s="340"/>
    </row>
    <row r="133" spans="1:107" ht="15.75">
      <c r="A133" s="61"/>
      <c r="B133" s="12"/>
      <c r="C133" s="20"/>
      <c r="D133" s="104"/>
      <c r="E133" s="108"/>
      <c r="F133" s="30"/>
      <c r="G133" s="10"/>
      <c r="H133" s="10"/>
      <c r="I133" s="44"/>
      <c r="J133" s="44"/>
      <c r="K133" s="44"/>
      <c r="L133" s="50"/>
      <c r="M133" s="50"/>
      <c r="N133" s="44"/>
      <c r="O133" s="44"/>
      <c r="P133" s="44"/>
      <c r="Q133" s="44"/>
      <c r="R133" s="44"/>
      <c r="S133" s="44"/>
      <c r="T133" s="44"/>
      <c r="U133" s="30"/>
      <c r="V133" s="10"/>
      <c r="W133" s="10"/>
      <c r="X133" s="44"/>
      <c r="Y133" s="44"/>
      <c r="Z133" s="44"/>
      <c r="AA133" s="44"/>
      <c r="AB133" s="44"/>
      <c r="AC133" s="44"/>
      <c r="AD133" s="44"/>
      <c r="AE133" s="44"/>
      <c r="AF133" s="44"/>
      <c r="AG133" s="30"/>
      <c r="AH133" s="10"/>
      <c r="AI133" s="10"/>
      <c r="AJ133" s="10"/>
      <c r="AK133" s="44"/>
      <c r="AL133" s="44"/>
      <c r="AM133" s="44"/>
      <c r="AN133" s="44"/>
      <c r="AO133" s="44"/>
      <c r="AP133" s="44"/>
      <c r="AQ133" s="44"/>
      <c r="AR133" s="44"/>
      <c r="AS133" s="44"/>
      <c r="AT133" s="30"/>
      <c r="AU133" s="10"/>
      <c r="AV133" s="10"/>
      <c r="AW133" s="10"/>
      <c r="AX133" s="44"/>
      <c r="AY133" s="44"/>
      <c r="AZ133" s="44"/>
      <c r="BA133" s="44"/>
      <c r="BB133" s="44"/>
      <c r="BC133" s="44"/>
      <c r="BD133" s="44"/>
      <c r="BE133" s="44"/>
      <c r="BF133" s="44"/>
      <c r="BG133" s="30"/>
      <c r="BH133" s="10"/>
      <c r="BI133" s="10"/>
      <c r="BJ133" s="10"/>
      <c r="BK133" s="31"/>
      <c r="BL133" s="30"/>
      <c r="BM133" s="10"/>
      <c r="BN133" s="10"/>
      <c r="BO133" s="10"/>
      <c r="BP133" s="10"/>
      <c r="BQ133" s="10"/>
      <c r="BR133" s="10"/>
      <c r="BS133" s="10"/>
      <c r="BT133" s="31"/>
      <c r="BU133" s="30"/>
      <c r="BV133" s="10"/>
      <c r="BW133" s="10"/>
      <c r="BX133" s="10"/>
      <c r="BY133" s="10"/>
      <c r="BZ133" s="10"/>
      <c r="CA133" s="369"/>
      <c r="CB133" s="30"/>
      <c r="CC133" s="10"/>
      <c r="CD133" s="10"/>
      <c r="CE133" s="10"/>
      <c r="CF133" s="10"/>
      <c r="CG133" s="10"/>
      <c r="CH133" s="10"/>
      <c r="CI133" s="369"/>
      <c r="CJ133" s="95"/>
      <c r="CK133" s="270"/>
      <c r="CL133" s="72"/>
      <c r="CM133" s="72"/>
      <c r="CN133" s="72"/>
      <c r="CO133" s="80"/>
      <c r="CP133" s="10"/>
      <c r="CQ133" s="10"/>
      <c r="CR133" s="10"/>
      <c r="CS133" s="31"/>
      <c r="CT133" s="81"/>
      <c r="CU133" s="1"/>
      <c r="CV133" s="1"/>
      <c r="CW133" s="82"/>
      <c r="CX133" s="99"/>
      <c r="CY133" s="343"/>
      <c r="CZ133" s="545"/>
      <c r="DA133" s="545"/>
      <c r="DB133" s="545"/>
      <c r="DC133" s="340"/>
    </row>
    <row r="134" spans="1:107" ht="15.75">
      <c r="A134" s="61"/>
      <c r="B134" s="12"/>
      <c r="C134" s="20"/>
      <c r="D134" s="104"/>
      <c r="E134" s="108"/>
      <c r="F134" s="30"/>
      <c r="G134" s="10"/>
      <c r="H134" s="10"/>
      <c r="I134" s="44"/>
      <c r="J134" s="44"/>
      <c r="K134" s="44"/>
      <c r="L134" s="50"/>
      <c r="M134" s="50"/>
      <c r="N134" s="44"/>
      <c r="O134" s="44"/>
      <c r="P134" s="44"/>
      <c r="Q134" s="44"/>
      <c r="R134" s="44"/>
      <c r="S134" s="44"/>
      <c r="T134" s="44"/>
      <c r="U134" s="30"/>
      <c r="V134" s="10"/>
      <c r="W134" s="10"/>
      <c r="X134" s="44"/>
      <c r="Y134" s="44"/>
      <c r="Z134" s="44"/>
      <c r="AA134" s="44"/>
      <c r="AB134" s="44"/>
      <c r="AC134" s="44"/>
      <c r="AD134" s="44"/>
      <c r="AE134" s="44"/>
      <c r="AF134" s="44"/>
      <c r="AG134" s="30"/>
      <c r="AH134" s="10"/>
      <c r="AI134" s="10"/>
      <c r="AJ134" s="10"/>
      <c r="AK134" s="44"/>
      <c r="AL134" s="44"/>
      <c r="AM134" s="44"/>
      <c r="AN134" s="44"/>
      <c r="AO134" s="44"/>
      <c r="AP134" s="44"/>
      <c r="AQ134" s="44"/>
      <c r="AR134" s="44"/>
      <c r="AS134" s="44"/>
      <c r="AT134" s="30"/>
      <c r="AU134" s="10"/>
      <c r="AV134" s="10"/>
      <c r="AW134" s="10"/>
      <c r="AX134" s="44"/>
      <c r="AY134" s="44"/>
      <c r="AZ134" s="44"/>
      <c r="BA134" s="44"/>
      <c r="BB134" s="44"/>
      <c r="BC134" s="44"/>
      <c r="BD134" s="44"/>
      <c r="BE134" s="44"/>
      <c r="BF134" s="44"/>
      <c r="BG134" s="30"/>
      <c r="BH134" s="10"/>
      <c r="BI134" s="10"/>
      <c r="BJ134" s="10"/>
      <c r="BK134" s="31"/>
      <c r="BL134" s="30"/>
      <c r="BM134" s="10"/>
      <c r="BN134" s="10"/>
      <c r="BO134" s="10"/>
      <c r="BP134" s="10"/>
      <c r="BQ134" s="10"/>
      <c r="BR134" s="10"/>
      <c r="BS134" s="10"/>
      <c r="BT134" s="31"/>
      <c r="BU134" s="30"/>
      <c r="BV134" s="10"/>
      <c r="BW134" s="10"/>
      <c r="BX134" s="10"/>
      <c r="BY134" s="10"/>
      <c r="BZ134" s="10"/>
      <c r="CA134" s="369"/>
      <c r="CB134" s="30"/>
      <c r="CC134" s="10"/>
      <c r="CD134" s="10"/>
      <c r="CE134" s="10"/>
      <c r="CF134" s="10"/>
      <c r="CG134" s="10"/>
      <c r="CH134" s="10"/>
      <c r="CI134" s="369"/>
      <c r="CJ134" s="95"/>
      <c r="CK134" s="13"/>
      <c r="CL134" s="72"/>
      <c r="CM134" s="72"/>
      <c r="CN134" s="72"/>
      <c r="CO134" s="80"/>
      <c r="CP134" s="10"/>
      <c r="CQ134" s="10"/>
      <c r="CR134" s="10"/>
      <c r="CS134" s="31"/>
      <c r="CT134" s="81"/>
      <c r="CU134" s="1"/>
      <c r="CV134" s="1"/>
      <c r="CW134" s="82"/>
      <c r="CX134" s="99"/>
      <c r="CY134" s="343"/>
      <c r="CZ134" s="545"/>
      <c r="DA134" s="545"/>
      <c r="DB134" s="545"/>
      <c r="DC134" s="340"/>
    </row>
    <row r="135" spans="1:107" ht="15.75">
      <c r="A135" s="61"/>
      <c r="B135" s="12"/>
      <c r="C135" s="20"/>
      <c r="D135" s="104"/>
      <c r="E135" s="108"/>
      <c r="F135" s="30"/>
      <c r="G135" s="10"/>
      <c r="H135" s="10"/>
      <c r="I135" s="44"/>
      <c r="J135" s="44"/>
      <c r="K135" s="44"/>
      <c r="L135" s="50"/>
      <c r="M135" s="50"/>
      <c r="N135" s="44"/>
      <c r="O135" s="44"/>
      <c r="P135" s="44"/>
      <c r="Q135" s="44"/>
      <c r="R135" s="44"/>
      <c r="S135" s="44"/>
      <c r="T135" s="44"/>
      <c r="U135" s="30"/>
      <c r="V135" s="10"/>
      <c r="W135" s="10"/>
      <c r="X135" s="44"/>
      <c r="Y135" s="44"/>
      <c r="Z135" s="44"/>
      <c r="AA135" s="44"/>
      <c r="AB135" s="44"/>
      <c r="AC135" s="44"/>
      <c r="AD135" s="44"/>
      <c r="AE135" s="44"/>
      <c r="AF135" s="44"/>
      <c r="AG135" s="30"/>
      <c r="AH135" s="10"/>
      <c r="AI135" s="10"/>
      <c r="AJ135" s="10"/>
      <c r="AK135" s="44"/>
      <c r="AL135" s="44"/>
      <c r="AM135" s="44"/>
      <c r="AN135" s="44"/>
      <c r="AO135" s="44"/>
      <c r="AP135" s="44"/>
      <c r="AQ135" s="44"/>
      <c r="AR135" s="44"/>
      <c r="AS135" s="44"/>
      <c r="AT135" s="30"/>
      <c r="AU135" s="10"/>
      <c r="AV135" s="10"/>
      <c r="AW135" s="10"/>
      <c r="AX135" s="44"/>
      <c r="AY135" s="44"/>
      <c r="AZ135" s="44"/>
      <c r="BA135" s="44"/>
      <c r="BB135" s="44"/>
      <c r="BC135" s="44"/>
      <c r="BD135" s="44"/>
      <c r="BE135" s="44"/>
      <c r="BF135" s="44"/>
      <c r="BG135" s="30"/>
      <c r="BH135" s="10"/>
      <c r="BI135" s="10"/>
      <c r="BJ135" s="10"/>
      <c r="BK135" s="31"/>
      <c r="BL135" s="30"/>
      <c r="BM135" s="10"/>
      <c r="BN135" s="10"/>
      <c r="BO135" s="10"/>
      <c r="BP135" s="10"/>
      <c r="BQ135" s="10"/>
      <c r="BR135" s="10"/>
      <c r="BS135" s="10"/>
      <c r="BT135" s="31"/>
      <c r="BU135" s="30"/>
      <c r="BV135" s="10"/>
      <c r="BW135" s="10"/>
      <c r="BX135" s="10"/>
      <c r="BY135" s="10"/>
      <c r="BZ135" s="10"/>
      <c r="CA135" s="369"/>
      <c r="CB135" s="30"/>
      <c r="CC135" s="10"/>
      <c r="CD135" s="10"/>
      <c r="CE135" s="10"/>
      <c r="CF135" s="10"/>
      <c r="CG135" s="10"/>
      <c r="CH135" s="10"/>
      <c r="CI135" s="369"/>
      <c r="CJ135" s="95"/>
      <c r="CK135" s="270"/>
      <c r="CL135" s="72"/>
      <c r="CM135" s="72"/>
      <c r="CN135" s="72"/>
      <c r="CO135" s="80"/>
      <c r="CP135" s="10"/>
      <c r="CQ135" s="10"/>
      <c r="CR135" s="10"/>
      <c r="CS135" s="31"/>
      <c r="CT135" s="81"/>
      <c r="CU135" s="1"/>
      <c r="CV135" s="1"/>
      <c r="CW135" s="82"/>
      <c r="CX135" s="99"/>
      <c r="CY135" s="343"/>
      <c r="CZ135" s="545"/>
      <c r="DA135" s="545"/>
      <c r="DB135" s="545"/>
      <c r="DC135" s="340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69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43"/>
      <c r="CZ136" s="545"/>
      <c r="DA136" s="545"/>
      <c r="DB136" s="545"/>
      <c r="DC136" s="340"/>
    </row>
    <row r="137" spans="1:107" ht="15.75">
      <c r="A137" s="61"/>
      <c r="B137" s="12"/>
      <c r="C137" s="20"/>
      <c r="D137" s="104"/>
      <c r="E137" s="108"/>
      <c r="F137" s="30"/>
      <c r="G137" s="10"/>
      <c r="H137" s="10"/>
      <c r="I137" s="44"/>
      <c r="J137" s="44"/>
      <c r="K137" s="44"/>
      <c r="L137" s="50"/>
      <c r="M137" s="50"/>
      <c r="N137" s="44"/>
      <c r="O137" s="44"/>
      <c r="P137" s="44"/>
      <c r="Q137" s="44"/>
      <c r="R137" s="44"/>
      <c r="S137" s="44"/>
      <c r="T137" s="44"/>
      <c r="U137" s="30"/>
      <c r="V137" s="10"/>
      <c r="W137" s="10"/>
      <c r="X137" s="44"/>
      <c r="Y137" s="44"/>
      <c r="Z137" s="44"/>
      <c r="AA137" s="44"/>
      <c r="AB137" s="44"/>
      <c r="AC137" s="44"/>
      <c r="AD137" s="44"/>
      <c r="AE137" s="44"/>
      <c r="AF137" s="44"/>
      <c r="AG137" s="30"/>
      <c r="AH137" s="10"/>
      <c r="AI137" s="10"/>
      <c r="AJ137" s="10"/>
      <c r="AK137" s="44"/>
      <c r="AL137" s="44"/>
      <c r="AM137" s="44"/>
      <c r="AN137" s="44"/>
      <c r="AO137" s="44"/>
      <c r="AP137" s="44"/>
      <c r="AQ137" s="44"/>
      <c r="AR137" s="44"/>
      <c r="AS137" s="44"/>
      <c r="AT137" s="30"/>
      <c r="AU137" s="10"/>
      <c r="AV137" s="10"/>
      <c r="AW137" s="10"/>
      <c r="AX137" s="44"/>
      <c r="AY137" s="44"/>
      <c r="AZ137" s="44"/>
      <c r="BA137" s="44"/>
      <c r="BB137" s="44"/>
      <c r="BC137" s="44"/>
      <c r="BD137" s="44"/>
      <c r="BE137" s="44"/>
      <c r="BF137" s="44"/>
      <c r="BG137" s="30"/>
      <c r="BH137" s="10"/>
      <c r="BI137" s="10"/>
      <c r="BJ137" s="10"/>
      <c r="BK137" s="31"/>
      <c r="BL137" s="30"/>
      <c r="BM137" s="10"/>
      <c r="BN137" s="10"/>
      <c r="BO137" s="10"/>
      <c r="BP137" s="10"/>
      <c r="BQ137" s="10"/>
      <c r="BR137" s="10"/>
      <c r="BS137" s="10"/>
      <c r="BT137" s="31"/>
      <c r="BU137" s="30"/>
      <c r="BV137" s="10"/>
      <c r="BW137" s="10"/>
      <c r="BX137" s="10"/>
      <c r="BY137" s="10"/>
      <c r="BZ137" s="10"/>
      <c r="CA137" s="369"/>
      <c r="CB137" s="30"/>
      <c r="CC137" s="10"/>
      <c r="CD137" s="10"/>
      <c r="CE137" s="10"/>
      <c r="CF137" s="10"/>
      <c r="CG137" s="10"/>
      <c r="CH137" s="10"/>
      <c r="CI137" s="369"/>
      <c r="CJ137" s="95"/>
      <c r="CK137" s="270"/>
      <c r="CL137" s="72"/>
      <c r="CM137" s="72"/>
      <c r="CN137" s="72"/>
      <c r="CO137" s="80"/>
      <c r="CP137" s="10"/>
      <c r="CQ137" s="10"/>
      <c r="CR137" s="10"/>
      <c r="CS137" s="31"/>
      <c r="CT137" s="81"/>
      <c r="CU137" s="1"/>
      <c r="CV137" s="1"/>
      <c r="CW137" s="82"/>
      <c r="CX137" s="99"/>
      <c r="CY137" s="343"/>
      <c r="CZ137" s="545"/>
      <c r="DA137" s="545"/>
      <c r="DB137" s="545"/>
      <c r="DC137" s="340"/>
    </row>
    <row r="138" spans="1:107" ht="15.75">
      <c r="A138" s="61"/>
      <c r="B138" s="12"/>
      <c r="C138" s="20"/>
      <c r="D138" s="104"/>
      <c r="E138" s="108"/>
      <c r="F138" s="30"/>
      <c r="G138" s="273"/>
      <c r="H138" s="273"/>
      <c r="I138" s="44"/>
      <c r="J138" s="44"/>
      <c r="K138" s="44"/>
      <c r="L138" s="50"/>
      <c r="M138" s="50"/>
      <c r="N138" s="44"/>
      <c r="O138" s="44"/>
      <c r="P138" s="44"/>
      <c r="Q138" s="44"/>
      <c r="R138" s="44"/>
      <c r="S138" s="44"/>
      <c r="T138" s="44"/>
      <c r="U138" s="30"/>
      <c r="V138" s="273"/>
      <c r="W138" s="273"/>
      <c r="X138" s="44"/>
      <c r="Y138" s="44"/>
      <c r="Z138" s="44"/>
      <c r="AA138" s="44"/>
      <c r="AB138" s="44"/>
      <c r="AC138" s="44"/>
      <c r="AD138" s="44"/>
      <c r="AE138" s="44"/>
      <c r="AF138" s="44"/>
      <c r="AG138" s="30"/>
      <c r="AH138" s="273"/>
      <c r="AI138" s="273"/>
      <c r="AJ138" s="273"/>
      <c r="AK138" s="44"/>
      <c r="AL138" s="44"/>
      <c r="AM138" s="44"/>
      <c r="AN138" s="44"/>
      <c r="AO138" s="44"/>
      <c r="AP138" s="44"/>
      <c r="AQ138" s="44"/>
      <c r="AR138" s="44"/>
      <c r="AS138" s="44"/>
      <c r="AT138" s="30"/>
      <c r="AU138" s="273"/>
      <c r="AV138" s="273"/>
      <c r="AW138" s="273"/>
      <c r="AX138" s="44"/>
      <c r="AY138" s="44"/>
      <c r="AZ138" s="44"/>
      <c r="BA138" s="44"/>
      <c r="BB138" s="44"/>
      <c r="BC138" s="44"/>
      <c r="BD138" s="44"/>
      <c r="BE138" s="44"/>
      <c r="BF138" s="44"/>
      <c r="BG138" s="30"/>
      <c r="BH138" s="273"/>
      <c r="BI138" s="273"/>
      <c r="BJ138" s="273"/>
      <c r="BK138" s="31"/>
      <c r="BL138" s="30"/>
      <c r="BM138" s="273"/>
      <c r="BN138" s="273"/>
      <c r="BO138" s="273"/>
      <c r="BP138" s="273"/>
      <c r="BQ138" s="273"/>
      <c r="BR138" s="273"/>
      <c r="BS138" s="273"/>
      <c r="BT138" s="31"/>
      <c r="BU138" s="30"/>
      <c r="BV138" s="273"/>
      <c r="BW138" s="273"/>
      <c r="BX138" s="273"/>
      <c r="BY138" s="273"/>
      <c r="BZ138" s="273"/>
      <c r="CA138" s="369"/>
      <c r="CB138" s="30"/>
      <c r="CC138" s="273"/>
      <c r="CD138" s="273"/>
      <c r="CE138" s="273"/>
      <c r="CF138" s="273"/>
      <c r="CG138" s="273"/>
      <c r="CH138" s="273"/>
      <c r="CI138" s="369"/>
      <c r="CJ138" s="95"/>
      <c r="CK138" s="13"/>
      <c r="CL138" s="72"/>
      <c r="CM138" s="72"/>
      <c r="CN138" s="72"/>
      <c r="CO138" s="80"/>
      <c r="CP138" s="273"/>
      <c r="CQ138" s="273"/>
      <c r="CR138" s="273"/>
      <c r="CS138" s="31"/>
      <c r="CT138" s="81"/>
      <c r="CU138" s="1"/>
      <c r="CV138" s="1"/>
      <c r="CW138" s="82"/>
      <c r="CX138" s="99"/>
      <c r="CY138" s="343"/>
      <c r="CZ138" s="545"/>
      <c r="DA138" s="545"/>
      <c r="DB138" s="545"/>
      <c r="DC138" s="340"/>
    </row>
    <row r="139" spans="1:107" ht="15.75">
      <c r="A139" s="61"/>
      <c r="B139" s="12"/>
      <c r="C139" s="20"/>
      <c r="D139" s="104"/>
      <c r="E139" s="108"/>
      <c r="F139" s="30"/>
      <c r="G139" s="10"/>
      <c r="H139" s="10"/>
      <c r="I139" s="44"/>
      <c r="J139" s="44"/>
      <c r="K139" s="44"/>
      <c r="L139" s="50"/>
      <c r="M139" s="50"/>
      <c r="N139" s="44"/>
      <c r="O139" s="44"/>
      <c r="P139" s="44"/>
      <c r="Q139" s="44"/>
      <c r="R139" s="44"/>
      <c r="S139" s="44"/>
      <c r="T139" s="44"/>
      <c r="U139" s="30"/>
      <c r="V139" s="10"/>
      <c r="W139" s="10"/>
      <c r="X139" s="44"/>
      <c r="Y139" s="44"/>
      <c r="Z139" s="44"/>
      <c r="AA139" s="44"/>
      <c r="AB139" s="44"/>
      <c r="AC139" s="44"/>
      <c r="AD139" s="44"/>
      <c r="AE139" s="44"/>
      <c r="AF139" s="44"/>
      <c r="AG139" s="30"/>
      <c r="AH139" s="10"/>
      <c r="AI139" s="10"/>
      <c r="AJ139" s="10"/>
      <c r="AK139" s="44"/>
      <c r="AL139" s="44"/>
      <c r="AM139" s="44"/>
      <c r="AN139" s="44"/>
      <c r="AO139" s="44"/>
      <c r="AP139" s="44"/>
      <c r="AQ139" s="44"/>
      <c r="AR139" s="44"/>
      <c r="AS139" s="44"/>
      <c r="AT139" s="30"/>
      <c r="AU139" s="10"/>
      <c r="AV139" s="10"/>
      <c r="AW139" s="10"/>
      <c r="AX139" s="44"/>
      <c r="AY139" s="44"/>
      <c r="AZ139" s="44"/>
      <c r="BA139" s="44"/>
      <c r="BB139" s="44"/>
      <c r="BC139" s="44"/>
      <c r="BD139" s="44"/>
      <c r="BE139" s="44"/>
      <c r="BF139" s="44"/>
      <c r="BG139" s="30"/>
      <c r="BH139" s="10"/>
      <c r="BI139" s="10"/>
      <c r="BJ139" s="10"/>
      <c r="BK139" s="31"/>
      <c r="BL139" s="30"/>
      <c r="BM139" s="10"/>
      <c r="BN139" s="10"/>
      <c r="BO139" s="10"/>
      <c r="BP139" s="10"/>
      <c r="BQ139" s="10"/>
      <c r="BR139" s="10"/>
      <c r="BS139" s="10"/>
      <c r="BT139" s="31"/>
      <c r="BU139" s="30"/>
      <c r="BV139" s="10"/>
      <c r="BW139" s="10"/>
      <c r="BX139" s="10"/>
      <c r="BY139" s="10"/>
      <c r="BZ139" s="10"/>
      <c r="CA139" s="369"/>
      <c r="CB139" s="30"/>
      <c r="CC139" s="10"/>
      <c r="CD139" s="10"/>
      <c r="CE139" s="10"/>
      <c r="CF139" s="10"/>
      <c r="CG139" s="10"/>
      <c r="CH139" s="10"/>
      <c r="CI139" s="369"/>
      <c r="CJ139" s="95"/>
      <c r="CK139" s="270"/>
      <c r="CL139" s="72"/>
      <c r="CM139" s="72"/>
      <c r="CN139" s="72"/>
      <c r="CO139" s="80"/>
      <c r="CP139" s="10"/>
      <c r="CQ139" s="10"/>
      <c r="CR139" s="10"/>
      <c r="CS139" s="31"/>
      <c r="CT139" s="81"/>
      <c r="CU139" s="1"/>
      <c r="CV139" s="1"/>
      <c r="CW139" s="82"/>
      <c r="CX139" s="99"/>
      <c r="CY139" s="343"/>
      <c r="CZ139" s="545"/>
      <c r="DA139" s="545"/>
      <c r="DB139" s="545"/>
      <c r="DC139" s="340"/>
    </row>
    <row r="140" spans="1:107" ht="15.75">
      <c r="A140" s="61"/>
      <c r="B140" s="12"/>
      <c r="C140" s="20"/>
      <c r="D140" s="104"/>
      <c r="E140" s="108"/>
      <c r="F140" s="30"/>
      <c r="G140" s="10"/>
      <c r="H140" s="10"/>
      <c r="I140" s="44"/>
      <c r="J140" s="44"/>
      <c r="K140" s="44"/>
      <c r="L140" s="50"/>
      <c r="M140" s="50"/>
      <c r="N140" s="44"/>
      <c r="O140" s="44"/>
      <c r="P140" s="44"/>
      <c r="Q140" s="44"/>
      <c r="R140" s="44"/>
      <c r="S140" s="44"/>
      <c r="T140" s="44"/>
      <c r="U140" s="30"/>
      <c r="V140" s="10"/>
      <c r="W140" s="10"/>
      <c r="X140" s="44"/>
      <c r="Y140" s="44"/>
      <c r="Z140" s="44"/>
      <c r="AA140" s="44"/>
      <c r="AB140" s="44"/>
      <c r="AC140" s="44"/>
      <c r="AD140" s="44"/>
      <c r="AE140" s="44"/>
      <c r="AF140" s="44"/>
      <c r="AG140" s="30"/>
      <c r="AH140" s="10"/>
      <c r="AI140" s="10"/>
      <c r="AJ140" s="10"/>
      <c r="AK140" s="44"/>
      <c r="AL140" s="44"/>
      <c r="AM140" s="44"/>
      <c r="AN140" s="44"/>
      <c r="AO140" s="44"/>
      <c r="AP140" s="44"/>
      <c r="AQ140" s="44"/>
      <c r="AR140" s="44"/>
      <c r="AS140" s="44"/>
      <c r="AT140" s="30"/>
      <c r="AU140" s="10"/>
      <c r="AV140" s="10"/>
      <c r="AW140" s="10"/>
      <c r="AX140" s="44"/>
      <c r="AY140" s="44"/>
      <c r="AZ140" s="44"/>
      <c r="BA140" s="44"/>
      <c r="BB140" s="44"/>
      <c r="BC140" s="44"/>
      <c r="BD140" s="44"/>
      <c r="BE140" s="44"/>
      <c r="BF140" s="44"/>
      <c r="BG140" s="30"/>
      <c r="BH140" s="10"/>
      <c r="BI140" s="10"/>
      <c r="BJ140" s="10"/>
      <c r="BK140" s="31"/>
      <c r="BL140" s="30"/>
      <c r="BM140" s="10"/>
      <c r="BN140" s="10"/>
      <c r="BO140" s="10"/>
      <c r="BP140" s="10"/>
      <c r="BQ140" s="10"/>
      <c r="BR140" s="10"/>
      <c r="BS140" s="10"/>
      <c r="BT140" s="31"/>
      <c r="BU140" s="30"/>
      <c r="BV140" s="10"/>
      <c r="BW140" s="10"/>
      <c r="BX140" s="10"/>
      <c r="BY140" s="10"/>
      <c r="BZ140" s="10"/>
      <c r="CA140" s="369"/>
      <c r="CB140" s="30"/>
      <c r="CC140" s="10"/>
      <c r="CD140" s="10"/>
      <c r="CE140" s="10"/>
      <c r="CF140" s="10"/>
      <c r="CG140" s="10"/>
      <c r="CH140" s="10"/>
      <c r="CI140" s="369"/>
      <c r="CJ140" s="95"/>
      <c r="CK140" s="13"/>
      <c r="CL140" s="72"/>
      <c r="CM140" s="72"/>
      <c r="CN140" s="72"/>
      <c r="CO140" s="80"/>
      <c r="CP140" s="10"/>
      <c r="CQ140" s="10"/>
      <c r="CR140" s="10"/>
      <c r="CS140" s="31"/>
      <c r="CT140" s="81"/>
      <c r="CU140" s="1"/>
      <c r="CV140" s="1"/>
      <c r="CW140" s="82"/>
      <c r="CX140" s="99"/>
      <c r="CY140" s="343"/>
      <c r="CZ140" s="545"/>
      <c r="DA140" s="545"/>
      <c r="DB140" s="545"/>
      <c r="DC140" s="340"/>
    </row>
    <row r="141" spans="1:107" ht="15.75">
      <c r="A141" s="61"/>
      <c r="B141" s="12"/>
      <c r="C141" s="20"/>
      <c r="D141" s="104"/>
      <c r="E141" s="108"/>
      <c r="F141" s="30"/>
      <c r="G141" s="10"/>
      <c r="H141" s="10"/>
      <c r="I141" s="44"/>
      <c r="J141" s="44"/>
      <c r="K141" s="44"/>
      <c r="L141" s="50"/>
      <c r="M141" s="50"/>
      <c r="N141" s="44"/>
      <c r="O141" s="44"/>
      <c r="P141" s="44"/>
      <c r="Q141" s="44"/>
      <c r="R141" s="44"/>
      <c r="S141" s="44"/>
      <c r="T141" s="44"/>
      <c r="U141" s="30"/>
      <c r="V141" s="10"/>
      <c r="W141" s="10"/>
      <c r="X141" s="44"/>
      <c r="Y141" s="44"/>
      <c r="Z141" s="44"/>
      <c r="AA141" s="44"/>
      <c r="AB141" s="44"/>
      <c r="AC141" s="44"/>
      <c r="AD141" s="44"/>
      <c r="AE141" s="44"/>
      <c r="AF141" s="44"/>
      <c r="AG141" s="30"/>
      <c r="AH141" s="10"/>
      <c r="AI141" s="10"/>
      <c r="AJ141" s="10"/>
      <c r="AK141" s="44"/>
      <c r="AL141" s="44"/>
      <c r="AM141" s="44"/>
      <c r="AN141" s="44"/>
      <c r="AO141" s="44"/>
      <c r="AP141" s="44"/>
      <c r="AQ141" s="44"/>
      <c r="AR141" s="44"/>
      <c r="AS141" s="44"/>
      <c r="AT141" s="30"/>
      <c r="AU141" s="10"/>
      <c r="AV141" s="10"/>
      <c r="AW141" s="10"/>
      <c r="AX141" s="44"/>
      <c r="AY141" s="44"/>
      <c r="AZ141" s="44"/>
      <c r="BA141" s="44"/>
      <c r="BB141" s="44"/>
      <c r="BC141" s="44"/>
      <c r="BD141" s="44"/>
      <c r="BE141" s="44"/>
      <c r="BF141" s="44"/>
      <c r="BG141" s="30"/>
      <c r="BH141" s="10"/>
      <c r="BI141" s="10"/>
      <c r="BJ141" s="10"/>
      <c r="BK141" s="31"/>
      <c r="BL141" s="30"/>
      <c r="BM141" s="10"/>
      <c r="BN141" s="10"/>
      <c r="BO141" s="10"/>
      <c r="BP141" s="10"/>
      <c r="BQ141" s="10"/>
      <c r="BR141" s="10"/>
      <c r="BS141" s="10"/>
      <c r="BT141" s="31"/>
      <c r="BU141" s="30"/>
      <c r="BV141" s="10"/>
      <c r="BW141" s="10"/>
      <c r="BX141" s="10"/>
      <c r="BY141" s="10"/>
      <c r="BZ141" s="10"/>
      <c r="CA141" s="369"/>
      <c r="CB141" s="30"/>
      <c r="CC141" s="10"/>
      <c r="CD141" s="10"/>
      <c r="CE141" s="10"/>
      <c r="CF141" s="10"/>
      <c r="CG141" s="10"/>
      <c r="CH141" s="10"/>
      <c r="CI141" s="369"/>
      <c r="CJ141" s="95"/>
      <c r="CK141" s="270"/>
      <c r="CL141" s="72"/>
      <c r="CM141" s="72"/>
      <c r="CN141" s="72"/>
      <c r="CO141" s="80"/>
      <c r="CP141" s="10"/>
      <c r="CQ141" s="10"/>
      <c r="CR141" s="10"/>
      <c r="CS141" s="31"/>
      <c r="CT141" s="81"/>
      <c r="CU141" s="1"/>
      <c r="CV141" s="1"/>
      <c r="CW141" s="82"/>
      <c r="CX141" s="99"/>
      <c r="CY141" s="343"/>
      <c r="CZ141" s="545"/>
      <c r="DA141" s="545"/>
      <c r="DB141" s="545"/>
      <c r="DC141" s="340"/>
    </row>
    <row r="142" spans="1:107" ht="15.75">
      <c r="A142" s="61"/>
      <c r="B142" s="12"/>
      <c r="C142" s="20"/>
      <c r="D142" s="104"/>
      <c r="E142" s="108"/>
      <c r="F142" s="38"/>
      <c r="G142" s="13"/>
      <c r="H142" s="13"/>
      <c r="I142" s="47"/>
      <c r="J142" s="47"/>
      <c r="K142" s="47"/>
      <c r="L142" s="53"/>
      <c r="M142" s="53"/>
      <c r="N142" s="47"/>
      <c r="O142" s="47"/>
      <c r="P142" s="47"/>
      <c r="Q142" s="47"/>
      <c r="R142" s="47"/>
      <c r="S142" s="47"/>
      <c r="T142" s="47"/>
      <c r="U142" s="38"/>
      <c r="V142" s="13"/>
      <c r="W142" s="13"/>
      <c r="X142" s="47"/>
      <c r="Y142" s="47"/>
      <c r="Z142" s="47"/>
      <c r="AA142" s="47"/>
      <c r="AB142" s="47"/>
      <c r="AC142" s="47"/>
      <c r="AD142" s="47"/>
      <c r="AE142" s="47"/>
      <c r="AF142" s="47"/>
      <c r="AG142" s="38"/>
      <c r="AH142" s="13"/>
      <c r="AI142" s="13"/>
      <c r="AJ142" s="13"/>
      <c r="AK142" s="47"/>
      <c r="AL142" s="47"/>
      <c r="AM142" s="47"/>
      <c r="AN142" s="47"/>
      <c r="AO142" s="47"/>
      <c r="AP142" s="47"/>
      <c r="AQ142" s="47"/>
      <c r="AR142" s="47"/>
      <c r="AS142" s="47"/>
      <c r="AT142" s="38"/>
      <c r="AU142" s="13"/>
      <c r="AV142" s="13"/>
      <c r="AW142" s="13"/>
      <c r="AX142" s="47"/>
      <c r="AY142" s="47"/>
      <c r="AZ142" s="47"/>
      <c r="BA142" s="47"/>
      <c r="BB142" s="47"/>
      <c r="BC142" s="47"/>
      <c r="BD142" s="47"/>
      <c r="BE142" s="47"/>
      <c r="BF142" s="47"/>
      <c r="BG142" s="38"/>
      <c r="BH142" s="13"/>
      <c r="BI142" s="13"/>
      <c r="BJ142" s="13"/>
      <c r="BK142" s="39"/>
      <c r="BL142" s="38"/>
      <c r="BM142" s="16"/>
      <c r="BN142" s="16"/>
      <c r="BO142" s="13"/>
      <c r="BP142" s="13"/>
      <c r="BQ142" s="13"/>
      <c r="BR142" s="13"/>
      <c r="BS142" s="13"/>
      <c r="BT142" s="39"/>
      <c r="BU142" s="38"/>
      <c r="BV142" s="13"/>
      <c r="BW142" s="13"/>
      <c r="BX142" s="13"/>
      <c r="BY142" s="13"/>
      <c r="BZ142" s="13"/>
      <c r="CA142" s="371"/>
      <c r="CB142" s="38"/>
      <c r="CC142" s="13"/>
      <c r="CD142" s="13"/>
      <c r="CE142" s="13"/>
      <c r="CF142" s="13"/>
      <c r="CG142" s="13"/>
      <c r="CH142" s="13"/>
      <c r="CI142" s="371"/>
      <c r="CJ142" s="101"/>
      <c r="CK142" s="270"/>
      <c r="CL142" s="21"/>
      <c r="CM142" s="21"/>
      <c r="CN142" s="21"/>
      <c r="CO142" s="80"/>
      <c r="CP142" s="10"/>
      <c r="CQ142" s="10"/>
      <c r="CR142" s="10"/>
      <c r="CS142" s="31"/>
      <c r="CT142" s="81"/>
      <c r="CU142" s="88"/>
      <c r="CV142" s="88"/>
      <c r="CW142" s="82"/>
      <c r="CX142" s="99"/>
      <c r="CY142" s="343"/>
      <c r="CZ142" s="545"/>
      <c r="DA142" s="545"/>
      <c r="DB142" s="545"/>
      <c r="DC142" s="340"/>
    </row>
    <row r="143" spans="1:107" ht="15.75">
      <c r="A143" s="61"/>
      <c r="B143" s="12"/>
      <c r="C143" s="20"/>
      <c r="D143" s="104"/>
      <c r="E143" s="108"/>
      <c r="F143" s="38"/>
      <c r="G143" s="13"/>
      <c r="H143" s="13"/>
      <c r="I143" s="47"/>
      <c r="J143" s="47"/>
      <c r="K143" s="47"/>
      <c r="L143" s="53"/>
      <c r="M143" s="53"/>
      <c r="N143" s="47"/>
      <c r="O143" s="47"/>
      <c r="P143" s="47"/>
      <c r="Q143" s="47"/>
      <c r="R143" s="47"/>
      <c r="S143" s="47"/>
      <c r="T143" s="47"/>
      <c r="U143" s="38"/>
      <c r="V143" s="13"/>
      <c r="W143" s="13"/>
      <c r="X143" s="47"/>
      <c r="Y143" s="47"/>
      <c r="Z143" s="47"/>
      <c r="AA143" s="47"/>
      <c r="AB143" s="47"/>
      <c r="AC143" s="47"/>
      <c r="AD143" s="47"/>
      <c r="AE143" s="47"/>
      <c r="AF143" s="47"/>
      <c r="AG143" s="38"/>
      <c r="AH143" s="13"/>
      <c r="AI143" s="13"/>
      <c r="AJ143" s="13"/>
      <c r="AK143" s="47"/>
      <c r="AL143" s="47"/>
      <c r="AM143" s="47"/>
      <c r="AN143" s="47"/>
      <c r="AO143" s="47"/>
      <c r="AP143" s="47"/>
      <c r="AQ143" s="47"/>
      <c r="AR143" s="47"/>
      <c r="AS143" s="47"/>
      <c r="AT143" s="38"/>
      <c r="AU143" s="13"/>
      <c r="AV143" s="13"/>
      <c r="AW143" s="13"/>
      <c r="AX143" s="47"/>
      <c r="AY143" s="47"/>
      <c r="AZ143" s="47"/>
      <c r="BA143" s="47"/>
      <c r="BB143" s="47"/>
      <c r="BC143" s="47"/>
      <c r="BD143" s="47"/>
      <c r="BE143" s="47"/>
      <c r="BF143" s="47"/>
      <c r="BG143" s="38"/>
      <c r="BH143" s="13"/>
      <c r="BI143" s="13"/>
      <c r="BJ143" s="13"/>
      <c r="BK143" s="39"/>
      <c r="BL143" s="38"/>
      <c r="BM143" s="16"/>
      <c r="BN143" s="16"/>
      <c r="BO143" s="13"/>
      <c r="BP143" s="13"/>
      <c r="BQ143" s="13"/>
      <c r="BR143" s="13"/>
      <c r="BS143" s="13"/>
      <c r="BT143" s="39"/>
      <c r="BU143" s="38"/>
      <c r="BV143" s="13"/>
      <c r="BW143" s="13"/>
      <c r="BX143" s="13"/>
      <c r="BY143" s="13"/>
      <c r="BZ143" s="13"/>
      <c r="CA143" s="371"/>
      <c r="CB143" s="38"/>
      <c r="CC143" s="13"/>
      <c r="CD143" s="13"/>
      <c r="CE143" s="13"/>
      <c r="CF143" s="13"/>
      <c r="CG143" s="13"/>
      <c r="CH143" s="13"/>
      <c r="CI143" s="371"/>
      <c r="CJ143" s="101"/>
      <c r="CK143" s="11"/>
      <c r="CL143" s="21"/>
      <c r="CM143" s="21"/>
      <c r="CN143" s="21"/>
      <c r="CO143" s="80"/>
      <c r="CP143" s="10"/>
      <c r="CQ143" s="10"/>
      <c r="CR143" s="10"/>
      <c r="CS143" s="31"/>
      <c r="CT143" s="81"/>
      <c r="CU143" s="88"/>
      <c r="CV143" s="88"/>
      <c r="CW143" s="82"/>
      <c r="CX143" s="99"/>
      <c r="CY143" s="343"/>
      <c r="CZ143" s="545"/>
      <c r="DA143" s="545"/>
      <c r="DB143" s="545"/>
      <c r="DC143" s="340"/>
    </row>
    <row r="144" spans="1:107" ht="15.75">
      <c r="A144" s="61"/>
      <c r="B144" s="12"/>
      <c r="C144" s="20"/>
      <c r="D144" s="104"/>
      <c r="E144" s="108"/>
      <c r="F144" s="38"/>
      <c r="G144" s="13"/>
      <c r="H144" s="13"/>
      <c r="I144" s="47"/>
      <c r="J144" s="47"/>
      <c r="K144" s="47"/>
      <c r="L144" s="53"/>
      <c r="M144" s="53"/>
      <c r="N144" s="47"/>
      <c r="O144" s="47"/>
      <c r="P144" s="47"/>
      <c r="Q144" s="47"/>
      <c r="R144" s="47"/>
      <c r="S144" s="47"/>
      <c r="T144" s="47"/>
      <c r="U144" s="38"/>
      <c r="V144" s="13"/>
      <c r="W144" s="13"/>
      <c r="X144" s="47"/>
      <c r="Y144" s="47"/>
      <c r="Z144" s="47"/>
      <c r="AA144" s="47"/>
      <c r="AB144" s="47"/>
      <c r="AC144" s="47"/>
      <c r="AD144" s="47"/>
      <c r="AE144" s="47"/>
      <c r="AF144" s="47"/>
      <c r="AG144" s="38"/>
      <c r="AH144" s="13"/>
      <c r="AI144" s="13"/>
      <c r="AJ144" s="13"/>
      <c r="AK144" s="47"/>
      <c r="AL144" s="47"/>
      <c r="AM144" s="47"/>
      <c r="AN144" s="47"/>
      <c r="AO144" s="47"/>
      <c r="AP144" s="47"/>
      <c r="AQ144" s="47"/>
      <c r="AR144" s="47"/>
      <c r="AS144" s="47"/>
      <c r="AT144" s="38"/>
      <c r="AU144" s="13"/>
      <c r="AV144" s="13"/>
      <c r="AW144" s="13"/>
      <c r="AX144" s="47"/>
      <c r="AY144" s="47"/>
      <c r="AZ144" s="47"/>
      <c r="BA144" s="47"/>
      <c r="BB144" s="47"/>
      <c r="BC144" s="47"/>
      <c r="BD144" s="47"/>
      <c r="BE144" s="47"/>
      <c r="BF144" s="47"/>
      <c r="BG144" s="38"/>
      <c r="BH144" s="13"/>
      <c r="BI144" s="13"/>
      <c r="BJ144" s="13"/>
      <c r="BK144" s="39"/>
      <c r="BL144" s="38"/>
      <c r="BM144" s="16"/>
      <c r="BN144" s="16"/>
      <c r="BO144" s="13"/>
      <c r="BP144" s="13"/>
      <c r="BQ144" s="13"/>
      <c r="BR144" s="13"/>
      <c r="BS144" s="13"/>
      <c r="BT144" s="39"/>
      <c r="BU144" s="38"/>
      <c r="BV144" s="13"/>
      <c r="BW144" s="13"/>
      <c r="BX144" s="13"/>
      <c r="BY144" s="13"/>
      <c r="BZ144" s="13"/>
      <c r="CA144" s="371"/>
      <c r="CB144" s="38"/>
      <c r="CC144" s="13"/>
      <c r="CD144" s="13"/>
      <c r="CE144" s="13"/>
      <c r="CF144" s="13"/>
      <c r="CG144" s="13"/>
      <c r="CH144" s="13"/>
      <c r="CI144" s="371"/>
      <c r="CJ144" s="101"/>
      <c r="CK144" s="13"/>
      <c r="CL144" s="21"/>
      <c r="CM144" s="21"/>
      <c r="CN144" s="21"/>
      <c r="CO144" s="80"/>
      <c r="CP144" s="10"/>
      <c r="CQ144" s="10"/>
      <c r="CR144" s="10"/>
      <c r="CS144" s="31"/>
      <c r="CT144" s="81"/>
      <c r="CU144" s="88"/>
      <c r="CV144" s="88"/>
      <c r="CW144" s="82"/>
      <c r="CX144" s="99"/>
      <c r="CY144" s="343"/>
      <c r="CZ144" s="545"/>
      <c r="DA144" s="545"/>
      <c r="DB144" s="545"/>
      <c r="DC144" s="340"/>
    </row>
    <row r="145" spans="1:107" ht="15.75">
      <c r="A145" s="61"/>
      <c r="B145" s="12"/>
      <c r="C145" s="20"/>
      <c r="D145" s="104"/>
      <c r="E145" s="108"/>
      <c r="F145" s="38"/>
      <c r="G145" s="13"/>
      <c r="H145" s="13"/>
      <c r="I145" s="47"/>
      <c r="J145" s="47"/>
      <c r="K145" s="47"/>
      <c r="L145" s="53"/>
      <c r="M145" s="53"/>
      <c r="N145" s="47"/>
      <c r="O145" s="47"/>
      <c r="P145" s="47"/>
      <c r="Q145" s="47"/>
      <c r="R145" s="47"/>
      <c r="S145" s="47"/>
      <c r="T145" s="47"/>
      <c r="U145" s="38"/>
      <c r="V145" s="13"/>
      <c r="W145" s="13"/>
      <c r="X145" s="47"/>
      <c r="Y145" s="47"/>
      <c r="Z145" s="47"/>
      <c r="AA145" s="47"/>
      <c r="AB145" s="47"/>
      <c r="AC145" s="47"/>
      <c r="AD145" s="47"/>
      <c r="AE145" s="47"/>
      <c r="AF145" s="47"/>
      <c r="AG145" s="38"/>
      <c r="AH145" s="13"/>
      <c r="AI145" s="13"/>
      <c r="AJ145" s="13"/>
      <c r="AK145" s="47"/>
      <c r="AL145" s="47"/>
      <c r="AM145" s="47"/>
      <c r="AN145" s="47"/>
      <c r="AO145" s="47"/>
      <c r="AP145" s="47"/>
      <c r="AQ145" s="47"/>
      <c r="AR145" s="47"/>
      <c r="AS145" s="47"/>
      <c r="AT145" s="38"/>
      <c r="AU145" s="13"/>
      <c r="AV145" s="13"/>
      <c r="AW145" s="13"/>
      <c r="AX145" s="47"/>
      <c r="AY145" s="47"/>
      <c r="AZ145" s="47"/>
      <c r="BA145" s="47"/>
      <c r="BB145" s="47"/>
      <c r="BC145" s="47"/>
      <c r="BD145" s="47"/>
      <c r="BE145" s="47"/>
      <c r="BF145" s="47"/>
      <c r="BG145" s="38"/>
      <c r="BH145" s="13"/>
      <c r="BI145" s="13"/>
      <c r="BJ145" s="13"/>
      <c r="BK145" s="39"/>
      <c r="BL145" s="38"/>
      <c r="BM145" s="16"/>
      <c r="BN145" s="16"/>
      <c r="BO145" s="13"/>
      <c r="BP145" s="13"/>
      <c r="BQ145" s="13"/>
      <c r="BR145" s="13"/>
      <c r="BS145" s="13"/>
      <c r="BT145" s="39"/>
      <c r="BU145" s="38"/>
      <c r="BV145" s="13"/>
      <c r="BW145" s="13"/>
      <c r="BX145" s="13"/>
      <c r="BY145" s="13"/>
      <c r="BZ145" s="13"/>
      <c r="CA145" s="371"/>
      <c r="CB145" s="38"/>
      <c r="CC145" s="13"/>
      <c r="CD145" s="13"/>
      <c r="CE145" s="13"/>
      <c r="CF145" s="13"/>
      <c r="CG145" s="13"/>
      <c r="CH145" s="13"/>
      <c r="CI145" s="371"/>
      <c r="CJ145" s="101"/>
      <c r="CK145" s="13"/>
      <c r="CL145" s="21"/>
      <c r="CM145" s="21"/>
      <c r="CN145" s="21"/>
      <c r="CO145" s="80"/>
      <c r="CP145" s="10"/>
      <c r="CQ145" s="10"/>
      <c r="CR145" s="10"/>
      <c r="CS145" s="31"/>
      <c r="CT145" s="81"/>
      <c r="CU145" s="88"/>
      <c r="CV145" s="88"/>
      <c r="CW145" s="82"/>
      <c r="CX145" s="99"/>
      <c r="CY145" s="343"/>
      <c r="CZ145" s="545"/>
      <c r="DA145" s="545"/>
      <c r="DB145" s="545"/>
      <c r="DC145" s="340"/>
    </row>
    <row r="146" spans="1:107" ht="15.75">
      <c r="A146" s="61"/>
      <c r="B146" s="12"/>
      <c r="C146" s="20"/>
      <c r="D146" s="104"/>
      <c r="E146" s="108"/>
      <c r="F146" s="38"/>
      <c r="G146" s="13"/>
      <c r="H146" s="13"/>
      <c r="I146" s="47"/>
      <c r="J146" s="47"/>
      <c r="K146" s="47"/>
      <c r="L146" s="53"/>
      <c r="M146" s="53"/>
      <c r="N146" s="47"/>
      <c r="O146" s="47"/>
      <c r="P146" s="47"/>
      <c r="Q146" s="47"/>
      <c r="R146" s="47"/>
      <c r="S146" s="47"/>
      <c r="T146" s="47"/>
      <c r="U146" s="38"/>
      <c r="V146" s="13"/>
      <c r="W146" s="13"/>
      <c r="X146" s="47"/>
      <c r="Y146" s="47"/>
      <c r="Z146" s="47"/>
      <c r="AA146" s="47"/>
      <c r="AB146" s="47"/>
      <c r="AC146" s="47"/>
      <c r="AD146" s="47"/>
      <c r="AE146" s="47"/>
      <c r="AF146" s="47"/>
      <c r="AG146" s="38"/>
      <c r="AH146" s="13"/>
      <c r="AI146" s="13"/>
      <c r="AJ146" s="13"/>
      <c r="AK146" s="47"/>
      <c r="AL146" s="47"/>
      <c r="AM146" s="47"/>
      <c r="AN146" s="47"/>
      <c r="AO146" s="47"/>
      <c r="AP146" s="47"/>
      <c r="AQ146" s="47"/>
      <c r="AR146" s="47"/>
      <c r="AS146" s="47"/>
      <c r="AT146" s="38"/>
      <c r="AU146" s="13"/>
      <c r="AV146" s="13"/>
      <c r="AW146" s="13"/>
      <c r="AX146" s="47"/>
      <c r="AY146" s="47"/>
      <c r="AZ146" s="47"/>
      <c r="BA146" s="47"/>
      <c r="BB146" s="47"/>
      <c r="BC146" s="47"/>
      <c r="BD146" s="47"/>
      <c r="BE146" s="47"/>
      <c r="BF146" s="47"/>
      <c r="BG146" s="38"/>
      <c r="BH146" s="13"/>
      <c r="BI146" s="13"/>
      <c r="BJ146" s="13"/>
      <c r="BK146" s="39"/>
      <c r="BL146" s="38"/>
      <c r="BM146" s="16"/>
      <c r="BN146" s="16"/>
      <c r="BO146" s="13"/>
      <c r="BP146" s="13"/>
      <c r="BQ146" s="13"/>
      <c r="BR146" s="13"/>
      <c r="BS146" s="13"/>
      <c r="BT146" s="39"/>
      <c r="BU146" s="38"/>
      <c r="BV146" s="13"/>
      <c r="BW146" s="13"/>
      <c r="BX146" s="13"/>
      <c r="BY146" s="13"/>
      <c r="BZ146" s="13"/>
      <c r="CA146" s="371"/>
      <c r="CB146" s="38"/>
      <c r="CC146" s="13"/>
      <c r="CD146" s="13"/>
      <c r="CE146" s="13"/>
      <c r="CF146" s="13"/>
      <c r="CG146" s="13"/>
      <c r="CH146" s="13"/>
      <c r="CI146" s="371"/>
      <c r="CJ146" s="101"/>
      <c r="CK146" s="13"/>
      <c r="CL146" s="21"/>
      <c r="CM146" s="21"/>
      <c r="CN146" s="21"/>
      <c r="CO146" s="80"/>
      <c r="CP146" s="10"/>
      <c r="CQ146" s="10"/>
      <c r="CR146" s="10"/>
      <c r="CS146" s="340"/>
      <c r="CT146" s="81"/>
      <c r="CU146" s="88"/>
      <c r="CV146" s="88"/>
      <c r="CW146" s="82"/>
      <c r="CX146" s="99"/>
      <c r="CY146" s="343"/>
      <c r="CZ146" s="545"/>
      <c r="DA146" s="545"/>
      <c r="DB146" s="545"/>
      <c r="DC146" s="340"/>
    </row>
    <row r="147" spans="1:107" s="299" customFormat="1" ht="15.75">
      <c r="A147" s="314"/>
      <c r="B147" s="333"/>
      <c r="C147" s="312"/>
      <c r="D147" s="104"/>
      <c r="E147" s="108"/>
      <c r="F147" s="38"/>
      <c r="G147" s="13"/>
      <c r="H147" s="13"/>
      <c r="I147" s="47"/>
      <c r="J147" s="47"/>
      <c r="K147" s="47"/>
      <c r="L147" s="53"/>
      <c r="M147" s="53"/>
      <c r="N147" s="47"/>
      <c r="O147" s="47"/>
      <c r="P147" s="47"/>
      <c r="Q147" s="47"/>
      <c r="R147" s="47"/>
      <c r="S147" s="47"/>
      <c r="T147" s="47"/>
      <c r="U147" s="38"/>
      <c r="V147" s="13"/>
      <c r="W147" s="13"/>
      <c r="X147" s="47"/>
      <c r="Y147" s="47"/>
      <c r="Z147" s="47"/>
      <c r="AA147" s="47"/>
      <c r="AB147" s="47"/>
      <c r="AC147" s="47"/>
      <c r="AD147" s="47"/>
      <c r="AE147" s="47"/>
      <c r="AF147" s="47"/>
      <c r="AG147" s="38"/>
      <c r="AH147" s="13"/>
      <c r="AI147" s="13"/>
      <c r="AJ147" s="13"/>
      <c r="AK147" s="47"/>
      <c r="AL147" s="47"/>
      <c r="AM147" s="47"/>
      <c r="AN147" s="47"/>
      <c r="AO147" s="47"/>
      <c r="AP147" s="47"/>
      <c r="AQ147" s="47"/>
      <c r="AR147" s="47"/>
      <c r="AS147" s="47"/>
      <c r="AT147" s="38"/>
      <c r="AU147" s="13"/>
      <c r="AV147" s="13"/>
      <c r="AW147" s="13"/>
      <c r="AX147" s="47"/>
      <c r="AY147" s="47"/>
      <c r="AZ147" s="47"/>
      <c r="BA147" s="47"/>
      <c r="BB147" s="47"/>
      <c r="BC147" s="47"/>
      <c r="BD147" s="47"/>
      <c r="BE147" s="47"/>
      <c r="BF147" s="47"/>
      <c r="BG147" s="38"/>
      <c r="BH147" s="13"/>
      <c r="BI147" s="13"/>
      <c r="BJ147" s="13"/>
      <c r="BK147" s="39"/>
      <c r="BL147" s="38"/>
      <c r="BM147" s="16"/>
      <c r="BN147" s="16"/>
      <c r="BO147" s="13"/>
      <c r="BP147" s="13"/>
      <c r="BQ147" s="13"/>
      <c r="BR147" s="13"/>
      <c r="BS147" s="13"/>
      <c r="BT147" s="39"/>
      <c r="BU147" s="38"/>
      <c r="BV147" s="13"/>
      <c r="BW147" s="13"/>
      <c r="BX147" s="13"/>
      <c r="BY147" s="13"/>
      <c r="BZ147" s="13"/>
      <c r="CA147" s="371"/>
      <c r="CB147" s="38"/>
      <c r="CC147" s="13"/>
      <c r="CD147" s="13"/>
      <c r="CE147" s="13"/>
      <c r="CF147" s="13"/>
      <c r="CG147" s="13"/>
      <c r="CH147" s="13"/>
      <c r="CI147" s="371"/>
      <c r="CJ147" s="101"/>
      <c r="CK147" s="13"/>
      <c r="CL147" s="21"/>
      <c r="CM147" s="21"/>
      <c r="CN147" s="21"/>
      <c r="CO147" s="121"/>
      <c r="CP147" s="13"/>
      <c r="CQ147" s="13"/>
      <c r="CR147" s="13"/>
      <c r="CS147" s="340"/>
      <c r="CT147" s="318"/>
      <c r="CU147" s="88"/>
      <c r="CV147" s="88"/>
      <c r="CW147" s="319"/>
      <c r="CX147" s="344"/>
      <c r="CY147" s="121"/>
      <c r="CZ147" s="13"/>
      <c r="DA147" s="13"/>
      <c r="DB147" s="13"/>
      <c r="DC147" s="340"/>
    </row>
    <row r="148" spans="1:107" s="299" customFormat="1" ht="16.5" thickBot="1">
      <c r="A148" s="63"/>
      <c r="B148" s="64"/>
      <c r="C148" s="65"/>
      <c r="D148" s="105"/>
      <c r="E148" s="108"/>
      <c r="F148" s="32"/>
      <c r="G148" s="33"/>
      <c r="H148" s="33"/>
      <c r="I148" s="45"/>
      <c r="J148" s="45"/>
      <c r="K148" s="45"/>
      <c r="L148" s="51"/>
      <c r="M148" s="51"/>
      <c r="N148" s="45"/>
      <c r="O148" s="45"/>
      <c r="P148" s="45"/>
      <c r="Q148" s="45"/>
      <c r="R148" s="45"/>
      <c r="S148" s="45"/>
      <c r="T148" s="45"/>
      <c r="U148" s="32"/>
      <c r="V148" s="33"/>
      <c r="W148" s="33"/>
      <c r="X148" s="45"/>
      <c r="Y148" s="45"/>
      <c r="Z148" s="45"/>
      <c r="AA148" s="45"/>
      <c r="AB148" s="45"/>
      <c r="AC148" s="45"/>
      <c r="AD148" s="45"/>
      <c r="AE148" s="45"/>
      <c r="AF148" s="45"/>
      <c r="AG148" s="32"/>
      <c r="AH148" s="33"/>
      <c r="AI148" s="33"/>
      <c r="AJ148" s="33"/>
      <c r="AK148" s="45"/>
      <c r="AL148" s="45"/>
      <c r="AM148" s="45"/>
      <c r="AN148" s="45"/>
      <c r="AO148" s="45"/>
      <c r="AP148" s="45"/>
      <c r="AQ148" s="45"/>
      <c r="AR148" s="45"/>
      <c r="AS148" s="45"/>
      <c r="AT148" s="32"/>
      <c r="AU148" s="33"/>
      <c r="AV148" s="33"/>
      <c r="AW148" s="33"/>
      <c r="AX148" s="45"/>
      <c r="AY148" s="45"/>
      <c r="AZ148" s="45"/>
      <c r="BA148" s="45"/>
      <c r="BB148" s="45"/>
      <c r="BC148" s="45"/>
      <c r="BD148" s="45"/>
      <c r="BE148" s="45"/>
      <c r="BF148" s="45"/>
      <c r="BG148" s="32"/>
      <c r="BH148" s="33"/>
      <c r="BI148" s="33"/>
      <c r="BJ148" s="33"/>
      <c r="BK148" s="34"/>
      <c r="BL148" s="32"/>
      <c r="BM148" s="33"/>
      <c r="BN148" s="33"/>
      <c r="BO148" s="33"/>
      <c r="BP148" s="33"/>
      <c r="BQ148" s="33"/>
      <c r="BR148" s="33"/>
      <c r="BS148" s="33"/>
      <c r="BT148" s="34"/>
      <c r="BU148" s="32"/>
      <c r="BV148" s="33"/>
      <c r="BW148" s="33"/>
      <c r="BX148" s="33"/>
      <c r="BY148" s="33"/>
      <c r="BZ148" s="33"/>
      <c r="CA148" s="531"/>
      <c r="CB148" s="32"/>
      <c r="CC148" s="33"/>
      <c r="CD148" s="33"/>
      <c r="CE148" s="33"/>
      <c r="CF148" s="33"/>
      <c r="CG148" s="33"/>
      <c r="CH148" s="33"/>
      <c r="CI148" s="531"/>
      <c r="CJ148" s="96"/>
      <c r="CK148" s="70"/>
      <c r="CL148" s="73"/>
      <c r="CM148" s="73"/>
      <c r="CN148" s="73"/>
      <c r="CO148" s="83"/>
      <c r="CP148" s="33"/>
      <c r="CQ148" s="33"/>
      <c r="CR148" s="33"/>
      <c r="CS148" s="34"/>
      <c r="CT148" s="84"/>
      <c r="CU148" s="97"/>
      <c r="CV148" s="97"/>
      <c r="CW148" s="86"/>
      <c r="CX148" s="100"/>
      <c r="CY148" s="83"/>
      <c r="CZ148" s="33"/>
      <c r="DA148" s="33"/>
      <c r="DB148" s="33"/>
      <c r="DC148" s="34"/>
    </row>
    <row r="149" spans="1:107" s="299" customFormat="1" ht="15" customHeight="1">
      <c r="A149" s="313"/>
      <c r="B149" s="321"/>
      <c r="C149" s="320"/>
      <c r="D149" s="103"/>
      <c r="E149" s="107"/>
      <c r="F149" s="324"/>
      <c r="G149" s="546"/>
      <c r="H149" s="546"/>
      <c r="I149" s="326"/>
      <c r="J149" s="326"/>
      <c r="K149" s="326"/>
      <c r="L149" s="327"/>
      <c r="M149" s="327"/>
      <c r="N149" s="326"/>
      <c r="O149" s="326"/>
      <c r="P149" s="326"/>
      <c r="Q149" s="326"/>
      <c r="R149" s="326"/>
      <c r="S149" s="326"/>
      <c r="T149" s="326"/>
      <c r="U149" s="324"/>
      <c r="V149" s="546"/>
      <c r="W149" s="546"/>
      <c r="X149" s="326"/>
      <c r="Y149" s="326"/>
      <c r="Z149" s="326"/>
      <c r="AA149" s="326"/>
      <c r="AB149" s="326"/>
      <c r="AC149" s="326"/>
      <c r="AD149" s="326"/>
      <c r="AE149" s="326"/>
      <c r="AF149" s="326"/>
      <c r="AG149" s="324"/>
      <c r="AH149" s="546"/>
      <c r="AI149" s="546"/>
      <c r="AJ149" s="546"/>
      <c r="AK149" s="326"/>
      <c r="AL149" s="326"/>
      <c r="AM149" s="326"/>
      <c r="AN149" s="326"/>
      <c r="AO149" s="326"/>
      <c r="AP149" s="326"/>
      <c r="AQ149" s="326"/>
      <c r="AR149" s="326"/>
      <c r="AS149" s="326"/>
      <c r="AT149" s="324"/>
      <c r="AU149" s="546"/>
      <c r="AV149" s="546"/>
      <c r="AW149" s="546"/>
      <c r="AX149" s="326"/>
      <c r="AY149" s="326"/>
      <c r="AZ149" s="326"/>
      <c r="BA149" s="326"/>
      <c r="BB149" s="326"/>
      <c r="BC149" s="326"/>
      <c r="BD149" s="326"/>
      <c r="BE149" s="326"/>
      <c r="BF149" s="326"/>
      <c r="BG149" s="324"/>
      <c r="BH149" s="546"/>
      <c r="BI149" s="546"/>
      <c r="BJ149" s="546"/>
      <c r="BK149" s="328"/>
      <c r="BL149" s="324"/>
      <c r="BM149" s="546"/>
      <c r="BN149" s="546"/>
      <c r="BO149" s="546"/>
      <c r="BP149" s="546"/>
      <c r="BQ149" s="546"/>
      <c r="BR149" s="546"/>
      <c r="BS149" s="546"/>
      <c r="BT149" s="328"/>
      <c r="BU149" s="324"/>
      <c r="BV149" s="546"/>
      <c r="BW149" s="546"/>
      <c r="BX149" s="546"/>
      <c r="BY149" s="546"/>
      <c r="BZ149" s="546"/>
      <c r="CA149" s="368"/>
      <c r="CB149" s="324"/>
      <c r="CC149" s="546"/>
      <c r="CD149" s="546"/>
      <c r="CE149" s="546"/>
      <c r="CF149" s="546"/>
      <c r="CG149" s="546"/>
      <c r="CH149" s="546"/>
      <c r="CI149" s="368"/>
      <c r="CJ149" s="329"/>
      <c r="CK149" s="69"/>
      <c r="CL149" s="330"/>
      <c r="CM149" s="330"/>
      <c r="CN149" s="330"/>
      <c r="CO149" s="331"/>
      <c r="CP149" s="546"/>
      <c r="CQ149" s="546"/>
      <c r="CR149" s="546"/>
      <c r="CS149" s="328"/>
      <c r="CT149" s="315"/>
      <c r="CU149" s="316"/>
      <c r="CV149" s="316"/>
      <c r="CW149" s="317"/>
      <c r="CX149" s="332"/>
      <c r="CY149" s="331"/>
      <c r="CZ149" s="546"/>
      <c r="DA149" s="546"/>
      <c r="DB149" s="546"/>
      <c r="DC149" s="328"/>
    </row>
    <row r="150" spans="1:107" s="299" customFormat="1" ht="15" customHeight="1">
      <c r="A150" s="314"/>
      <c r="B150" s="333"/>
      <c r="C150" s="312"/>
      <c r="D150" s="104"/>
      <c r="E150" s="108"/>
      <c r="F150" s="336"/>
      <c r="G150" s="337"/>
      <c r="H150" s="337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337"/>
      <c r="W150" s="337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337"/>
      <c r="AI150" s="337"/>
      <c r="AJ150" s="33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337"/>
      <c r="AV150" s="337"/>
      <c r="AW150" s="337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337"/>
      <c r="BI150" s="337"/>
      <c r="BJ150" s="337"/>
      <c r="BK150" s="340"/>
      <c r="BL150" s="336"/>
      <c r="BM150" s="337"/>
      <c r="BN150" s="337"/>
      <c r="BO150" s="337"/>
      <c r="BP150" s="337"/>
      <c r="BQ150" s="337"/>
      <c r="BR150" s="337"/>
      <c r="BS150" s="337"/>
      <c r="BT150" s="340"/>
      <c r="BU150" s="336"/>
      <c r="BV150" s="337"/>
      <c r="BW150" s="337"/>
      <c r="BX150" s="337"/>
      <c r="BY150" s="337"/>
      <c r="BZ150" s="337"/>
      <c r="CA150" s="369"/>
      <c r="CB150" s="336"/>
      <c r="CC150" s="337"/>
      <c r="CD150" s="337"/>
      <c r="CE150" s="337"/>
      <c r="CF150" s="337"/>
      <c r="CG150" s="337"/>
      <c r="CH150" s="337"/>
      <c r="CI150" s="369"/>
      <c r="CJ150" s="341"/>
      <c r="CK150" s="270"/>
      <c r="CL150" s="342"/>
      <c r="CM150" s="342"/>
      <c r="CN150" s="342"/>
      <c r="CO150" s="343"/>
      <c r="CP150" s="337"/>
      <c r="CQ150" s="337"/>
      <c r="CR150" s="337"/>
      <c r="CS150" s="340"/>
      <c r="CT150" s="318"/>
      <c r="CU150" s="311"/>
      <c r="CV150" s="311"/>
      <c r="CW150" s="319"/>
      <c r="CX150" s="344"/>
      <c r="CY150" s="343"/>
      <c r="CZ150" s="545"/>
      <c r="DA150" s="545"/>
      <c r="DB150" s="545"/>
      <c r="DC150" s="340"/>
    </row>
    <row r="151" spans="1:107" ht="15" customHeight="1">
      <c r="A151" s="61"/>
      <c r="B151" s="12"/>
      <c r="C151" s="20"/>
      <c r="D151" s="104"/>
      <c r="E151" s="108"/>
      <c r="F151" s="30"/>
      <c r="G151" s="10"/>
      <c r="H151" s="10"/>
      <c r="I151" s="44"/>
      <c r="J151" s="44"/>
      <c r="K151" s="44"/>
      <c r="L151" s="50"/>
      <c r="M151" s="50"/>
      <c r="N151" s="44"/>
      <c r="O151" s="44"/>
      <c r="P151" s="44"/>
      <c r="Q151" s="44"/>
      <c r="R151" s="44"/>
      <c r="S151" s="44"/>
      <c r="T151" s="44"/>
      <c r="U151" s="30"/>
      <c r="V151" s="10"/>
      <c r="W151" s="10"/>
      <c r="X151" s="44"/>
      <c r="Y151" s="44"/>
      <c r="Z151" s="44"/>
      <c r="AA151" s="44"/>
      <c r="AB151" s="44"/>
      <c r="AC151" s="44"/>
      <c r="AD151" s="44"/>
      <c r="AE151" s="44"/>
      <c r="AF151" s="44"/>
      <c r="AG151" s="30"/>
      <c r="AH151" s="10"/>
      <c r="AI151" s="10"/>
      <c r="AJ151" s="10"/>
      <c r="AK151" s="44"/>
      <c r="AL151" s="44"/>
      <c r="AM151" s="44"/>
      <c r="AN151" s="44"/>
      <c r="AO151" s="44"/>
      <c r="AP151" s="44"/>
      <c r="AQ151" s="44"/>
      <c r="AR151" s="44"/>
      <c r="AS151" s="44"/>
      <c r="AT151" s="30"/>
      <c r="AU151" s="10"/>
      <c r="AV151" s="10"/>
      <c r="AW151" s="10"/>
      <c r="AX151" s="44"/>
      <c r="AY151" s="44"/>
      <c r="AZ151" s="44"/>
      <c r="BA151" s="44"/>
      <c r="BB151" s="44"/>
      <c r="BC151" s="44"/>
      <c r="BD151" s="44"/>
      <c r="BE151" s="44"/>
      <c r="BF151" s="44"/>
      <c r="BG151" s="30"/>
      <c r="BH151" s="10"/>
      <c r="BI151" s="10"/>
      <c r="BJ151" s="10"/>
      <c r="BK151" s="31"/>
      <c r="BL151" s="30"/>
      <c r="BM151" s="10"/>
      <c r="BN151" s="10"/>
      <c r="BO151" s="10"/>
      <c r="BP151" s="10"/>
      <c r="BQ151" s="10"/>
      <c r="BR151" s="10"/>
      <c r="BS151" s="10"/>
      <c r="BT151" s="31"/>
      <c r="BU151" s="30"/>
      <c r="BV151" s="10"/>
      <c r="BW151" s="10"/>
      <c r="BX151" s="10"/>
      <c r="BY151" s="10"/>
      <c r="BZ151" s="10"/>
      <c r="CA151" s="369"/>
      <c r="CB151" s="30"/>
      <c r="CC151" s="10"/>
      <c r="CD151" s="10"/>
      <c r="CE151" s="10"/>
      <c r="CF151" s="10"/>
      <c r="CG151" s="10"/>
      <c r="CH151" s="10"/>
      <c r="CI151" s="369"/>
      <c r="CJ151" s="95"/>
      <c r="CK151" s="11"/>
      <c r="CL151" s="72"/>
      <c r="CM151" s="72"/>
      <c r="CN151" s="72"/>
      <c r="CO151" s="80"/>
      <c r="CP151" s="10"/>
      <c r="CQ151" s="10"/>
      <c r="CR151" s="10"/>
      <c r="CS151" s="31"/>
      <c r="CT151" s="81"/>
      <c r="CU151" s="1"/>
      <c r="CV151" s="1"/>
      <c r="CW151" s="82"/>
      <c r="CX151" s="99"/>
      <c r="CY151" s="343"/>
      <c r="CZ151" s="545"/>
      <c r="DA151" s="545"/>
      <c r="DB151" s="545"/>
      <c r="DC151" s="340"/>
    </row>
    <row r="152" spans="1:107" ht="15.75">
      <c r="A152" s="61"/>
      <c r="B152" s="12"/>
      <c r="C152" s="20"/>
      <c r="D152" s="104"/>
      <c r="E152" s="108"/>
      <c r="F152" s="30"/>
      <c r="G152" s="10"/>
      <c r="H152" s="10"/>
      <c r="I152" s="44"/>
      <c r="J152" s="44"/>
      <c r="K152" s="44"/>
      <c r="L152" s="50"/>
      <c r="M152" s="50"/>
      <c r="N152" s="44"/>
      <c r="O152" s="44"/>
      <c r="P152" s="44"/>
      <c r="Q152" s="44"/>
      <c r="R152" s="44"/>
      <c r="S152" s="44"/>
      <c r="T152" s="44"/>
      <c r="U152" s="30"/>
      <c r="V152" s="10"/>
      <c r="W152" s="10"/>
      <c r="X152" s="44"/>
      <c r="Y152" s="44"/>
      <c r="Z152" s="44"/>
      <c r="AA152" s="44"/>
      <c r="AB152" s="44"/>
      <c r="AC152" s="44"/>
      <c r="AD152" s="44"/>
      <c r="AE152" s="44"/>
      <c r="AF152" s="44"/>
      <c r="AG152" s="30"/>
      <c r="AH152" s="10"/>
      <c r="AI152" s="10"/>
      <c r="AJ152" s="10"/>
      <c r="AK152" s="44"/>
      <c r="AL152" s="44"/>
      <c r="AM152" s="44"/>
      <c r="AN152" s="44"/>
      <c r="AO152" s="44"/>
      <c r="AP152" s="44"/>
      <c r="AQ152" s="44"/>
      <c r="AR152" s="44"/>
      <c r="AS152" s="44"/>
      <c r="AT152" s="30"/>
      <c r="AU152" s="10"/>
      <c r="AV152" s="10"/>
      <c r="AW152" s="10"/>
      <c r="AX152" s="44"/>
      <c r="AY152" s="44"/>
      <c r="AZ152" s="44"/>
      <c r="BA152" s="44"/>
      <c r="BB152" s="44"/>
      <c r="BC152" s="44"/>
      <c r="BD152" s="44"/>
      <c r="BE152" s="44"/>
      <c r="BF152" s="44"/>
      <c r="BG152" s="30"/>
      <c r="BH152" s="10"/>
      <c r="BI152" s="10"/>
      <c r="BJ152" s="10"/>
      <c r="BK152" s="31"/>
      <c r="BL152" s="30"/>
      <c r="BM152" s="10"/>
      <c r="BN152" s="10"/>
      <c r="BO152" s="10"/>
      <c r="BP152" s="10"/>
      <c r="BQ152" s="10"/>
      <c r="BR152" s="10"/>
      <c r="BS152" s="10"/>
      <c r="BT152" s="31"/>
      <c r="BU152" s="30"/>
      <c r="BV152" s="10"/>
      <c r="BW152" s="10"/>
      <c r="BX152" s="10"/>
      <c r="BY152" s="10"/>
      <c r="BZ152" s="10"/>
      <c r="CA152" s="369"/>
      <c r="CB152" s="30"/>
      <c r="CC152" s="10"/>
      <c r="CD152" s="10"/>
      <c r="CE152" s="10"/>
      <c r="CF152" s="10"/>
      <c r="CG152" s="10"/>
      <c r="CH152" s="10"/>
      <c r="CI152" s="369"/>
      <c r="CJ152" s="95"/>
      <c r="CK152" s="270"/>
      <c r="CL152" s="72"/>
      <c r="CM152" s="72"/>
      <c r="CN152" s="72"/>
      <c r="CO152" s="80"/>
      <c r="CP152" s="10"/>
      <c r="CQ152" s="10"/>
      <c r="CR152" s="10"/>
      <c r="CS152" s="31"/>
      <c r="CT152" s="81"/>
      <c r="CU152" s="1"/>
      <c r="CV152" s="1"/>
      <c r="CW152" s="82"/>
      <c r="CX152" s="99"/>
      <c r="CY152" s="343"/>
      <c r="CZ152" s="545"/>
      <c r="DA152" s="545"/>
      <c r="DB152" s="545"/>
      <c r="DC152" s="340"/>
    </row>
    <row r="153" spans="1:107" ht="15.75">
      <c r="A153" s="61"/>
      <c r="B153" s="12"/>
      <c r="C153" s="20"/>
      <c r="D153" s="104"/>
      <c r="E153" s="108"/>
      <c r="F153" s="30"/>
      <c r="G153" s="10"/>
      <c r="H153" s="10"/>
      <c r="I153" s="44"/>
      <c r="J153" s="44"/>
      <c r="K153" s="44"/>
      <c r="L153" s="50"/>
      <c r="M153" s="50"/>
      <c r="N153" s="44"/>
      <c r="O153" s="44"/>
      <c r="P153" s="44"/>
      <c r="Q153" s="44"/>
      <c r="R153" s="44"/>
      <c r="S153" s="44"/>
      <c r="T153" s="44"/>
      <c r="U153" s="30"/>
      <c r="V153" s="10"/>
      <c r="W153" s="10"/>
      <c r="X153" s="44"/>
      <c r="Y153" s="44"/>
      <c r="Z153" s="44"/>
      <c r="AA153" s="44"/>
      <c r="AB153" s="44"/>
      <c r="AC153" s="44"/>
      <c r="AD153" s="44"/>
      <c r="AE153" s="44"/>
      <c r="AF153" s="44"/>
      <c r="AG153" s="30"/>
      <c r="AH153" s="10"/>
      <c r="AI153" s="10"/>
      <c r="AJ153" s="10"/>
      <c r="AK153" s="44"/>
      <c r="AL153" s="44"/>
      <c r="AM153" s="44"/>
      <c r="AN153" s="44"/>
      <c r="AO153" s="44"/>
      <c r="AP153" s="44"/>
      <c r="AQ153" s="44"/>
      <c r="AR153" s="44"/>
      <c r="AS153" s="44"/>
      <c r="AT153" s="30"/>
      <c r="AU153" s="10"/>
      <c r="AV153" s="10"/>
      <c r="AW153" s="10"/>
      <c r="AX153" s="44"/>
      <c r="AY153" s="44"/>
      <c r="AZ153" s="44"/>
      <c r="BA153" s="44"/>
      <c r="BB153" s="44"/>
      <c r="BC153" s="44"/>
      <c r="BD153" s="44"/>
      <c r="BE153" s="44"/>
      <c r="BF153" s="44"/>
      <c r="BG153" s="30"/>
      <c r="BH153" s="10"/>
      <c r="BI153" s="10"/>
      <c r="BJ153" s="10"/>
      <c r="BK153" s="31"/>
      <c r="BL153" s="30"/>
      <c r="BM153" s="10"/>
      <c r="BN153" s="10"/>
      <c r="BO153" s="10"/>
      <c r="BP153" s="10"/>
      <c r="BQ153" s="10"/>
      <c r="BR153" s="10"/>
      <c r="BS153" s="10"/>
      <c r="BT153" s="31"/>
      <c r="BU153" s="30"/>
      <c r="BV153" s="10"/>
      <c r="BW153" s="10"/>
      <c r="BX153" s="10"/>
      <c r="BY153" s="10"/>
      <c r="BZ153" s="10"/>
      <c r="CA153" s="369"/>
      <c r="CB153" s="30"/>
      <c r="CC153" s="10"/>
      <c r="CD153" s="10"/>
      <c r="CE153" s="10"/>
      <c r="CF153" s="10"/>
      <c r="CG153" s="10"/>
      <c r="CH153" s="10"/>
      <c r="CI153" s="369"/>
      <c r="CJ153" s="95"/>
      <c r="CK153" s="13"/>
      <c r="CL153" s="72"/>
      <c r="CM153" s="72"/>
      <c r="CN153" s="72"/>
      <c r="CO153" s="80"/>
      <c r="CP153" s="10"/>
      <c r="CQ153" s="10"/>
      <c r="CR153" s="10"/>
      <c r="CS153" s="31"/>
      <c r="CT153" s="81"/>
      <c r="CU153" s="1"/>
      <c r="CV153" s="1"/>
      <c r="CW153" s="82"/>
      <c r="CX153" s="99"/>
      <c r="CY153" s="343"/>
      <c r="CZ153" s="545"/>
      <c r="DA153" s="545"/>
      <c r="DB153" s="545"/>
      <c r="DC153" s="340"/>
    </row>
    <row r="154" spans="1:107" ht="15.75">
      <c r="A154" s="61"/>
      <c r="B154" s="12"/>
      <c r="C154" s="20"/>
      <c r="D154" s="104"/>
      <c r="E154" s="108"/>
      <c r="F154" s="30"/>
      <c r="G154" s="10"/>
      <c r="H154" s="10"/>
      <c r="I154" s="44"/>
      <c r="J154" s="44"/>
      <c r="K154" s="44"/>
      <c r="L154" s="50"/>
      <c r="M154" s="50"/>
      <c r="N154" s="44"/>
      <c r="O154" s="44"/>
      <c r="P154" s="44"/>
      <c r="Q154" s="44"/>
      <c r="R154" s="44"/>
      <c r="S154" s="44"/>
      <c r="T154" s="44"/>
      <c r="U154" s="30"/>
      <c r="V154" s="10"/>
      <c r="W154" s="10"/>
      <c r="X154" s="44"/>
      <c r="Y154" s="44"/>
      <c r="Z154" s="44"/>
      <c r="AA154" s="44"/>
      <c r="AB154" s="44"/>
      <c r="AC154" s="44"/>
      <c r="AD154" s="44"/>
      <c r="AE154" s="44"/>
      <c r="AF154" s="44"/>
      <c r="AG154" s="30"/>
      <c r="AH154" s="10"/>
      <c r="AI154" s="10"/>
      <c r="AJ154" s="10"/>
      <c r="AK154" s="44"/>
      <c r="AL154" s="44"/>
      <c r="AM154" s="44"/>
      <c r="AN154" s="44"/>
      <c r="AO154" s="44"/>
      <c r="AP154" s="44"/>
      <c r="AQ154" s="44"/>
      <c r="AR154" s="44"/>
      <c r="AS154" s="44"/>
      <c r="AT154" s="30"/>
      <c r="AU154" s="10"/>
      <c r="AV154" s="10"/>
      <c r="AW154" s="10"/>
      <c r="AX154" s="44"/>
      <c r="AY154" s="44"/>
      <c r="AZ154" s="44"/>
      <c r="BA154" s="44"/>
      <c r="BB154" s="44"/>
      <c r="BC154" s="44"/>
      <c r="BD154" s="44"/>
      <c r="BE154" s="44"/>
      <c r="BF154" s="44"/>
      <c r="BG154" s="30"/>
      <c r="BH154" s="10"/>
      <c r="BI154" s="10"/>
      <c r="BJ154" s="10"/>
      <c r="BK154" s="31"/>
      <c r="BL154" s="30"/>
      <c r="BM154" s="10"/>
      <c r="BN154" s="10"/>
      <c r="BO154" s="10"/>
      <c r="BP154" s="10"/>
      <c r="BQ154" s="10"/>
      <c r="BR154" s="10"/>
      <c r="BS154" s="10"/>
      <c r="BT154" s="31"/>
      <c r="BU154" s="30"/>
      <c r="BV154" s="10"/>
      <c r="BW154" s="10"/>
      <c r="BX154" s="10"/>
      <c r="BY154" s="10"/>
      <c r="BZ154" s="10"/>
      <c r="CA154" s="369"/>
      <c r="CB154" s="30"/>
      <c r="CC154" s="10"/>
      <c r="CD154" s="10"/>
      <c r="CE154" s="10"/>
      <c r="CF154" s="10"/>
      <c r="CG154" s="10"/>
      <c r="CH154" s="10"/>
      <c r="CI154" s="369"/>
      <c r="CJ154" s="95"/>
      <c r="CK154" s="13"/>
      <c r="CL154" s="72"/>
      <c r="CM154" s="72"/>
      <c r="CN154" s="72"/>
      <c r="CO154" s="80"/>
      <c r="CP154" s="10"/>
      <c r="CQ154" s="10"/>
      <c r="CR154" s="10"/>
      <c r="CS154" s="31"/>
      <c r="CT154" s="81"/>
      <c r="CU154" s="1"/>
      <c r="CV154" s="1"/>
      <c r="CW154" s="82"/>
      <c r="CX154" s="99"/>
      <c r="CY154" s="343"/>
      <c r="CZ154" s="545"/>
      <c r="DA154" s="545"/>
      <c r="DB154" s="545"/>
      <c r="DC154" s="340"/>
    </row>
    <row r="155" spans="1:107" ht="15.75">
      <c r="A155" s="61"/>
      <c r="B155" s="12"/>
      <c r="C155" s="20"/>
      <c r="D155" s="104"/>
      <c r="E155" s="108"/>
      <c r="F155" s="30"/>
      <c r="G155" s="10"/>
      <c r="H155" s="10"/>
      <c r="I155" s="44"/>
      <c r="J155" s="44"/>
      <c r="K155" s="44"/>
      <c r="L155" s="50"/>
      <c r="M155" s="50"/>
      <c r="N155" s="44"/>
      <c r="O155" s="44"/>
      <c r="P155" s="44"/>
      <c r="Q155" s="44"/>
      <c r="R155" s="44"/>
      <c r="S155" s="44"/>
      <c r="T155" s="44"/>
      <c r="U155" s="30"/>
      <c r="V155" s="10"/>
      <c r="W155" s="10"/>
      <c r="X155" s="44"/>
      <c r="Y155" s="44"/>
      <c r="Z155" s="44"/>
      <c r="AA155" s="44"/>
      <c r="AB155" s="44"/>
      <c r="AC155" s="44"/>
      <c r="AD155" s="44"/>
      <c r="AE155" s="44"/>
      <c r="AF155" s="44"/>
      <c r="AG155" s="30"/>
      <c r="AH155" s="10"/>
      <c r="AI155" s="10"/>
      <c r="AJ155" s="10"/>
      <c r="AK155" s="44"/>
      <c r="AL155" s="44"/>
      <c r="AM155" s="44"/>
      <c r="AN155" s="44"/>
      <c r="AO155" s="44"/>
      <c r="AP155" s="44"/>
      <c r="AQ155" s="44"/>
      <c r="AR155" s="44"/>
      <c r="AS155" s="44"/>
      <c r="AT155" s="30"/>
      <c r="AU155" s="10"/>
      <c r="AV155" s="10"/>
      <c r="AW155" s="10"/>
      <c r="AX155" s="44"/>
      <c r="AY155" s="44"/>
      <c r="AZ155" s="44"/>
      <c r="BA155" s="44"/>
      <c r="BB155" s="44"/>
      <c r="BC155" s="44"/>
      <c r="BD155" s="44"/>
      <c r="BE155" s="44"/>
      <c r="BF155" s="44"/>
      <c r="BG155" s="30"/>
      <c r="BH155" s="10"/>
      <c r="BI155" s="10"/>
      <c r="BJ155" s="10"/>
      <c r="BK155" s="31"/>
      <c r="BL155" s="30"/>
      <c r="BM155" s="10"/>
      <c r="BN155" s="10"/>
      <c r="BO155" s="10"/>
      <c r="BP155" s="10"/>
      <c r="BQ155" s="10"/>
      <c r="BR155" s="10"/>
      <c r="BS155" s="10"/>
      <c r="BT155" s="31"/>
      <c r="BU155" s="30"/>
      <c r="BV155" s="10"/>
      <c r="BW155" s="10"/>
      <c r="BX155" s="10"/>
      <c r="BY155" s="10"/>
      <c r="BZ155" s="10"/>
      <c r="CA155" s="369"/>
      <c r="CB155" s="30"/>
      <c r="CC155" s="10"/>
      <c r="CD155" s="10"/>
      <c r="CE155" s="10"/>
      <c r="CF155" s="10"/>
      <c r="CG155" s="10"/>
      <c r="CH155" s="10"/>
      <c r="CI155" s="369"/>
      <c r="CJ155" s="95"/>
      <c r="CK155" s="270"/>
      <c r="CL155" s="72"/>
      <c r="CM155" s="72"/>
      <c r="CN155" s="72"/>
      <c r="CO155" s="80"/>
      <c r="CP155" s="10"/>
      <c r="CQ155" s="10"/>
      <c r="CR155" s="10"/>
      <c r="CS155" s="31"/>
      <c r="CT155" s="81"/>
      <c r="CU155" s="1"/>
      <c r="CV155" s="1"/>
      <c r="CW155" s="82"/>
      <c r="CX155" s="99"/>
      <c r="CY155" s="343"/>
      <c r="CZ155" s="545"/>
      <c r="DA155" s="545"/>
      <c r="DB155" s="545"/>
      <c r="DC155" s="340"/>
    </row>
    <row r="156" spans="1:107" ht="15.75">
      <c r="A156" s="61"/>
      <c r="B156" s="12"/>
      <c r="C156" s="20"/>
      <c r="D156" s="104"/>
      <c r="E156" s="108"/>
      <c r="F156" s="30"/>
      <c r="G156" s="250"/>
      <c r="H156" s="250"/>
      <c r="I156" s="44"/>
      <c r="J156" s="44"/>
      <c r="K156" s="44"/>
      <c r="L156" s="50"/>
      <c r="M156" s="50"/>
      <c r="N156" s="44"/>
      <c r="O156" s="44"/>
      <c r="P156" s="44"/>
      <c r="Q156" s="44"/>
      <c r="R156" s="44"/>
      <c r="S156" s="44"/>
      <c r="T156" s="44"/>
      <c r="U156" s="30"/>
      <c r="V156" s="250"/>
      <c r="W156" s="250"/>
      <c r="X156" s="44"/>
      <c r="Y156" s="44"/>
      <c r="Z156" s="44"/>
      <c r="AA156" s="44"/>
      <c r="AB156" s="44"/>
      <c r="AC156" s="44"/>
      <c r="AD156" s="44"/>
      <c r="AE156" s="44"/>
      <c r="AF156" s="44"/>
      <c r="AG156" s="30"/>
      <c r="AH156" s="250"/>
      <c r="AI156" s="250"/>
      <c r="AJ156" s="250"/>
      <c r="AK156" s="44"/>
      <c r="AL156" s="44"/>
      <c r="AM156" s="44"/>
      <c r="AN156" s="44"/>
      <c r="AO156" s="44"/>
      <c r="AP156" s="44"/>
      <c r="AQ156" s="44"/>
      <c r="AR156" s="44"/>
      <c r="AS156" s="44"/>
      <c r="AT156" s="30"/>
      <c r="AU156" s="250"/>
      <c r="AV156" s="250"/>
      <c r="AW156" s="250"/>
      <c r="AX156" s="44"/>
      <c r="AY156" s="44"/>
      <c r="AZ156" s="44"/>
      <c r="BA156" s="44"/>
      <c r="BB156" s="44"/>
      <c r="BC156" s="44"/>
      <c r="BD156" s="44"/>
      <c r="BE156" s="44"/>
      <c r="BF156" s="44"/>
      <c r="BG156" s="30"/>
      <c r="BH156" s="250"/>
      <c r="BI156" s="250"/>
      <c r="BJ156" s="250"/>
      <c r="BK156" s="31"/>
      <c r="BL156" s="30"/>
      <c r="BM156" s="250"/>
      <c r="BN156" s="250"/>
      <c r="BO156" s="250"/>
      <c r="BP156" s="250"/>
      <c r="BQ156" s="250"/>
      <c r="BR156" s="250"/>
      <c r="BS156" s="250"/>
      <c r="BT156" s="31"/>
      <c r="BU156" s="30"/>
      <c r="BV156" s="250"/>
      <c r="BW156" s="250"/>
      <c r="BX156" s="250"/>
      <c r="BY156" s="250"/>
      <c r="BZ156" s="250"/>
      <c r="CA156" s="369"/>
      <c r="CB156" s="30"/>
      <c r="CC156" s="10"/>
      <c r="CD156" s="10"/>
      <c r="CE156" s="10"/>
      <c r="CF156" s="10"/>
      <c r="CG156" s="10"/>
      <c r="CH156" s="10"/>
      <c r="CI156" s="369"/>
      <c r="CJ156" s="95"/>
      <c r="CK156" s="270"/>
      <c r="CL156" s="72"/>
      <c r="CM156" s="72"/>
      <c r="CN156" s="72"/>
      <c r="CO156" s="80"/>
      <c r="CP156" s="10"/>
      <c r="CQ156" s="10"/>
      <c r="CR156" s="10"/>
      <c r="CS156" s="31"/>
      <c r="CT156" s="81"/>
      <c r="CU156" s="1"/>
      <c r="CV156" s="1"/>
      <c r="CW156" s="82"/>
      <c r="CX156" s="99"/>
      <c r="CY156" s="343"/>
      <c r="CZ156" s="545"/>
      <c r="DA156" s="545"/>
      <c r="DB156" s="545"/>
      <c r="DC156" s="340"/>
    </row>
    <row r="157" spans="1:107" ht="15.75">
      <c r="A157" s="61"/>
      <c r="B157" s="12"/>
      <c r="C157" s="20"/>
      <c r="D157" s="104"/>
      <c r="E157" s="108"/>
      <c r="F157" s="30"/>
      <c r="G157" s="250"/>
      <c r="H157" s="250"/>
      <c r="I157" s="44"/>
      <c r="J157" s="44"/>
      <c r="K157" s="44"/>
      <c r="L157" s="50"/>
      <c r="M157" s="50"/>
      <c r="N157" s="44"/>
      <c r="O157" s="44"/>
      <c r="P157" s="44"/>
      <c r="Q157" s="44"/>
      <c r="R157" s="44"/>
      <c r="S157" s="44"/>
      <c r="T157" s="44"/>
      <c r="U157" s="30"/>
      <c r="V157" s="250"/>
      <c r="W157" s="250"/>
      <c r="X157" s="44"/>
      <c r="Y157" s="44"/>
      <c r="Z157" s="44"/>
      <c r="AA157" s="44"/>
      <c r="AB157" s="44"/>
      <c r="AC157" s="44"/>
      <c r="AD157" s="44"/>
      <c r="AE157" s="44"/>
      <c r="AF157" s="44"/>
      <c r="AG157" s="30"/>
      <c r="AH157" s="250"/>
      <c r="AI157" s="250"/>
      <c r="AJ157" s="250"/>
      <c r="AK157" s="44"/>
      <c r="AL157" s="44"/>
      <c r="AM157" s="44"/>
      <c r="AN157" s="44"/>
      <c r="AO157" s="44"/>
      <c r="AP157" s="44"/>
      <c r="AQ157" s="44"/>
      <c r="AR157" s="44"/>
      <c r="AS157" s="44"/>
      <c r="AT157" s="30"/>
      <c r="AU157" s="250"/>
      <c r="AV157" s="250"/>
      <c r="AW157" s="250"/>
      <c r="AX157" s="44"/>
      <c r="AY157" s="44"/>
      <c r="AZ157" s="44"/>
      <c r="BA157" s="44"/>
      <c r="BB157" s="44"/>
      <c r="BC157" s="44"/>
      <c r="BD157" s="44"/>
      <c r="BE157" s="44"/>
      <c r="BF157" s="44"/>
      <c r="BG157" s="30"/>
      <c r="BH157" s="250"/>
      <c r="BI157" s="250"/>
      <c r="BJ157" s="250"/>
      <c r="BK157" s="31"/>
      <c r="BL157" s="30"/>
      <c r="BM157" s="250"/>
      <c r="BN157" s="250"/>
      <c r="BO157" s="250"/>
      <c r="BP157" s="250"/>
      <c r="BQ157" s="250"/>
      <c r="BR157" s="250"/>
      <c r="BS157" s="250"/>
      <c r="BT157" s="31"/>
      <c r="BU157" s="30"/>
      <c r="BV157" s="250"/>
      <c r="BW157" s="250"/>
      <c r="BX157" s="250"/>
      <c r="BY157" s="250"/>
      <c r="BZ157" s="250"/>
      <c r="CA157" s="369"/>
      <c r="CB157" s="30"/>
      <c r="CC157" s="10"/>
      <c r="CD157" s="10"/>
      <c r="CE157" s="10"/>
      <c r="CF157" s="10"/>
      <c r="CG157" s="10"/>
      <c r="CH157" s="10"/>
      <c r="CI157" s="369"/>
      <c r="CJ157" s="95"/>
      <c r="CK157" s="13"/>
      <c r="CL157" s="72"/>
      <c r="CM157" s="72"/>
      <c r="CN157" s="72"/>
      <c r="CO157" s="80"/>
      <c r="CP157" s="10"/>
      <c r="CQ157" s="10"/>
      <c r="CR157" s="10"/>
      <c r="CS157" s="31"/>
      <c r="CT157" s="81"/>
      <c r="CU157" s="1"/>
      <c r="CV157" s="1"/>
      <c r="CW157" s="82"/>
      <c r="CX157" s="99"/>
      <c r="CY157" s="343"/>
      <c r="CZ157" s="545"/>
      <c r="DA157" s="545"/>
      <c r="DB157" s="545"/>
      <c r="DC157" s="340"/>
    </row>
    <row r="158" spans="1:107" ht="15.75">
      <c r="A158" s="61"/>
      <c r="B158" s="12"/>
      <c r="C158" s="20"/>
      <c r="D158" s="104"/>
      <c r="E158" s="108"/>
      <c r="F158" s="30"/>
      <c r="G158" s="250"/>
      <c r="H158" s="250"/>
      <c r="I158" s="44"/>
      <c r="J158" s="44"/>
      <c r="K158" s="44"/>
      <c r="L158" s="50"/>
      <c r="M158" s="50"/>
      <c r="N158" s="44"/>
      <c r="O158" s="44"/>
      <c r="P158" s="44"/>
      <c r="Q158" s="44"/>
      <c r="R158" s="44"/>
      <c r="S158" s="44"/>
      <c r="T158" s="44"/>
      <c r="U158" s="30"/>
      <c r="V158" s="250"/>
      <c r="W158" s="250"/>
      <c r="X158" s="44"/>
      <c r="Y158" s="44"/>
      <c r="Z158" s="44"/>
      <c r="AA158" s="44"/>
      <c r="AB158" s="44"/>
      <c r="AC158" s="44"/>
      <c r="AD158" s="44"/>
      <c r="AE158" s="44"/>
      <c r="AF158" s="44"/>
      <c r="AG158" s="30"/>
      <c r="AH158" s="250"/>
      <c r="AI158" s="250"/>
      <c r="AJ158" s="250"/>
      <c r="AK158" s="44"/>
      <c r="AL158" s="44"/>
      <c r="AM158" s="44"/>
      <c r="AN158" s="44"/>
      <c r="AO158" s="44"/>
      <c r="AP158" s="44"/>
      <c r="AQ158" s="44"/>
      <c r="AR158" s="44"/>
      <c r="AS158" s="44"/>
      <c r="AT158" s="30"/>
      <c r="AU158" s="250"/>
      <c r="AV158" s="250"/>
      <c r="AW158" s="250"/>
      <c r="AX158" s="44"/>
      <c r="AY158" s="44"/>
      <c r="AZ158" s="44"/>
      <c r="BA158" s="44"/>
      <c r="BB158" s="44"/>
      <c r="BC158" s="44"/>
      <c r="BD158" s="44"/>
      <c r="BE158" s="44"/>
      <c r="BF158" s="44"/>
      <c r="BG158" s="30"/>
      <c r="BH158" s="250"/>
      <c r="BI158" s="250"/>
      <c r="BJ158" s="250"/>
      <c r="BK158" s="31"/>
      <c r="BL158" s="30"/>
      <c r="BM158" s="250"/>
      <c r="BN158" s="250"/>
      <c r="BO158" s="250"/>
      <c r="BP158" s="250"/>
      <c r="BQ158" s="250"/>
      <c r="BR158" s="250"/>
      <c r="BS158" s="250"/>
      <c r="BT158" s="31"/>
      <c r="BU158" s="30"/>
      <c r="BV158" s="250"/>
      <c r="BW158" s="250"/>
      <c r="BX158" s="250"/>
      <c r="BY158" s="250"/>
      <c r="BZ158" s="250"/>
      <c r="CA158" s="369"/>
      <c r="CB158" s="30"/>
      <c r="CC158" s="10"/>
      <c r="CD158" s="10"/>
      <c r="CE158" s="10"/>
      <c r="CF158" s="10"/>
      <c r="CG158" s="10"/>
      <c r="CH158" s="10"/>
      <c r="CI158" s="369"/>
      <c r="CJ158" s="95"/>
      <c r="CK158" s="11"/>
      <c r="CL158" s="72"/>
      <c r="CM158" s="72"/>
      <c r="CN158" s="72"/>
      <c r="CO158" s="80"/>
      <c r="CP158" s="250"/>
      <c r="CQ158" s="250"/>
      <c r="CR158" s="250"/>
      <c r="CS158" s="31"/>
      <c r="CT158" s="81"/>
      <c r="CU158" s="1"/>
      <c r="CV158" s="1"/>
      <c r="CW158" s="82"/>
      <c r="CX158" s="99"/>
      <c r="CY158" s="343"/>
      <c r="CZ158" s="545"/>
      <c r="DA158" s="545"/>
      <c r="DB158" s="545"/>
      <c r="DC158" s="340"/>
    </row>
    <row r="159" spans="1:107" ht="15.75">
      <c r="A159" s="61"/>
      <c r="B159" s="12"/>
      <c r="C159" s="20"/>
      <c r="D159" s="104"/>
      <c r="E159" s="108"/>
      <c r="F159" s="30"/>
      <c r="G159" s="250"/>
      <c r="H159" s="250"/>
      <c r="I159" s="44"/>
      <c r="J159" s="44"/>
      <c r="K159" s="44"/>
      <c r="L159" s="50"/>
      <c r="M159" s="50"/>
      <c r="N159" s="44"/>
      <c r="O159" s="44"/>
      <c r="P159" s="44"/>
      <c r="Q159" s="44"/>
      <c r="R159" s="44"/>
      <c r="S159" s="44"/>
      <c r="T159" s="44"/>
      <c r="U159" s="30"/>
      <c r="V159" s="250"/>
      <c r="W159" s="250"/>
      <c r="X159" s="44"/>
      <c r="Y159" s="44"/>
      <c r="Z159" s="44"/>
      <c r="AA159" s="44"/>
      <c r="AB159" s="44"/>
      <c r="AC159" s="44"/>
      <c r="AD159" s="44"/>
      <c r="AE159" s="44"/>
      <c r="AF159" s="44"/>
      <c r="AG159" s="30"/>
      <c r="AH159" s="250"/>
      <c r="AI159" s="250"/>
      <c r="AJ159" s="250"/>
      <c r="AK159" s="44"/>
      <c r="AL159" s="44"/>
      <c r="AM159" s="44"/>
      <c r="AN159" s="44"/>
      <c r="AO159" s="44"/>
      <c r="AP159" s="44"/>
      <c r="AQ159" s="44"/>
      <c r="AR159" s="44"/>
      <c r="AS159" s="44"/>
      <c r="AT159" s="30"/>
      <c r="AU159" s="250"/>
      <c r="AV159" s="250"/>
      <c r="AW159" s="250"/>
      <c r="AX159" s="44"/>
      <c r="AY159" s="44"/>
      <c r="AZ159" s="44"/>
      <c r="BA159" s="44"/>
      <c r="BB159" s="44"/>
      <c r="BC159" s="44"/>
      <c r="BD159" s="44"/>
      <c r="BE159" s="44"/>
      <c r="BF159" s="44"/>
      <c r="BG159" s="30"/>
      <c r="BH159" s="250"/>
      <c r="BI159" s="250"/>
      <c r="BJ159" s="250"/>
      <c r="BK159" s="31"/>
      <c r="BL159" s="30"/>
      <c r="BM159" s="250"/>
      <c r="BN159" s="250"/>
      <c r="BO159" s="250"/>
      <c r="BP159" s="250"/>
      <c r="BQ159" s="250"/>
      <c r="BR159" s="250"/>
      <c r="BS159" s="250"/>
      <c r="BT159" s="31"/>
      <c r="BU159" s="30"/>
      <c r="BV159" s="250"/>
      <c r="BW159" s="250"/>
      <c r="BX159" s="250"/>
      <c r="BY159" s="250"/>
      <c r="BZ159" s="250"/>
      <c r="CA159" s="369"/>
      <c r="CB159" s="30"/>
      <c r="CC159" s="10"/>
      <c r="CD159" s="10"/>
      <c r="CE159" s="10"/>
      <c r="CF159" s="10"/>
      <c r="CG159" s="10"/>
      <c r="CH159" s="10"/>
      <c r="CI159" s="369"/>
      <c r="CJ159" s="95"/>
      <c r="CK159" s="13"/>
      <c r="CL159" s="72"/>
      <c r="CM159" s="72"/>
      <c r="CN159" s="72"/>
      <c r="CO159" s="80"/>
      <c r="CP159" s="250"/>
      <c r="CQ159" s="250"/>
      <c r="CR159" s="250"/>
      <c r="CS159" s="31"/>
      <c r="CT159" s="81"/>
      <c r="CU159" s="1"/>
      <c r="CV159" s="1"/>
      <c r="CW159" s="82"/>
      <c r="CX159" s="99"/>
      <c r="CY159" s="343"/>
      <c r="CZ159" s="545"/>
      <c r="DA159" s="545"/>
      <c r="DB159" s="545"/>
      <c r="DC159" s="340"/>
    </row>
    <row r="160" spans="1:107" ht="15.75">
      <c r="A160" s="61"/>
      <c r="B160" s="12"/>
      <c r="C160" s="20"/>
      <c r="D160" s="104"/>
      <c r="E160" s="108"/>
      <c r="F160" s="30"/>
      <c r="G160" s="273"/>
      <c r="H160" s="273"/>
      <c r="I160" s="44"/>
      <c r="J160" s="44"/>
      <c r="K160" s="44"/>
      <c r="L160" s="50"/>
      <c r="M160" s="50"/>
      <c r="N160" s="44"/>
      <c r="O160" s="44"/>
      <c r="P160" s="44"/>
      <c r="Q160" s="44"/>
      <c r="R160" s="44"/>
      <c r="S160" s="44"/>
      <c r="T160" s="44"/>
      <c r="U160" s="30"/>
      <c r="V160" s="273"/>
      <c r="W160" s="273"/>
      <c r="X160" s="44"/>
      <c r="Y160" s="44"/>
      <c r="Z160" s="44"/>
      <c r="AA160" s="44"/>
      <c r="AB160" s="44"/>
      <c r="AC160" s="44"/>
      <c r="AD160" s="44"/>
      <c r="AE160" s="44"/>
      <c r="AF160" s="44"/>
      <c r="AG160" s="30"/>
      <c r="AH160" s="273"/>
      <c r="AI160" s="273"/>
      <c r="AJ160" s="273"/>
      <c r="AK160" s="44"/>
      <c r="AL160" s="44"/>
      <c r="AM160" s="44"/>
      <c r="AN160" s="44"/>
      <c r="AO160" s="44"/>
      <c r="AP160" s="44"/>
      <c r="AQ160" s="44"/>
      <c r="AR160" s="44"/>
      <c r="AS160" s="44"/>
      <c r="AT160" s="30"/>
      <c r="AU160" s="273"/>
      <c r="AV160" s="273"/>
      <c r="AW160" s="273"/>
      <c r="AX160" s="44"/>
      <c r="AY160" s="44"/>
      <c r="AZ160" s="44"/>
      <c r="BA160" s="44"/>
      <c r="BB160" s="44"/>
      <c r="BC160" s="44"/>
      <c r="BD160" s="44"/>
      <c r="BE160" s="44"/>
      <c r="BF160" s="44"/>
      <c r="BG160" s="30"/>
      <c r="BH160" s="273"/>
      <c r="BI160" s="273"/>
      <c r="BJ160" s="273"/>
      <c r="BK160" s="31"/>
      <c r="BL160" s="30"/>
      <c r="BM160" s="273"/>
      <c r="BN160" s="273"/>
      <c r="BO160" s="273"/>
      <c r="BP160" s="273"/>
      <c r="BQ160" s="273"/>
      <c r="BR160" s="273"/>
      <c r="BS160" s="273"/>
      <c r="BT160" s="31"/>
      <c r="BU160" s="30"/>
      <c r="BV160" s="273"/>
      <c r="BW160" s="273"/>
      <c r="BX160" s="273"/>
      <c r="BY160" s="273"/>
      <c r="BZ160" s="273"/>
      <c r="CA160" s="369"/>
      <c r="CB160" s="30"/>
      <c r="CC160" s="273"/>
      <c r="CD160" s="273"/>
      <c r="CE160" s="273"/>
      <c r="CF160" s="273"/>
      <c r="CG160" s="273"/>
      <c r="CH160" s="273"/>
      <c r="CI160" s="369"/>
      <c r="CJ160" s="95"/>
      <c r="CK160" s="270"/>
      <c r="CL160" s="72"/>
      <c r="CM160" s="72"/>
      <c r="CN160" s="72"/>
      <c r="CO160" s="80"/>
      <c r="CP160" s="273"/>
      <c r="CQ160" s="273"/>
      <c r="CR160" s="273"/>
      <c r="CS160" s="31"/>
      <c r="CT160" s="81"/>
      <c r="CU160" s="1"/>
      <c r="CV160" s="1"/>
      <c r="CW160" s="82"/>
      <c r="CX160" s="99"/>
      <c r="CY160" s="343"/>
      <c r="CZ160" s="545"/>
      <c r="DA160" s="545"/>
      <c r="DB160" s="545"/>
      <c r="DC160" s="340"/>
    </row>
    <row r="161" spans="1:107" ht="15.75">
      <c r="A161" s="61"/>
      <c r="B161" s="12"/>
      <c r="C161" s="20"/>
      <c r="D161" s="104"/>
      <c r="E161" s="108"/>
      <c r="F161" s="30"/>
      <c r="G161" s="273"/>
      <c r="H161" s="273"/>
      <c r="I161" s="44"/>
      <c r="J161" s="44"/>
      <c r="K161" s="44"/>
      <c r="L161" s="50"/>
      <c r="M161" s="50"/>
      <c r="N161" s="44"/>
      <c r="O161" s="44"/>
      <c r="P161" s="44"/>
      <c r="Q161" s="44"/>
      <c r="R161" s="44"/>
      <c r="S161" s="44"/>
      <c r="T161" s="44"/>
      <c r="U161" s="30"/>
      <c r="V161" s="273"/>
      <c r="W161" s="273"/>
      <c r="X161" s="44"/>
      <c r="Y161" s="44"/>
      <c r="Z161" s="44"/>
      <c r="AA161" s="44"/>
      <c r="AB161" s="44"/>
      <c r="AC161" s="44"/>
      <c r="AD161" s="44"/>
      <c r="AE161" s="44"/>
      <c r="AF161" s="44"/>
      <c r="AG161" s="30"/>
      <c r="AH161" s="273"/>
      <c r="AI161" s="273"/>
      <c r="AJ161" s="273"/>
      <c r="AK161" s="44"/>
      <c r="AL161" s="44"/>
      <c r="AM161" s="44"/>
      <c r="AN161" s="44"/>
      <c r="AO161" s="44"/>
      <c r="AP161" s="44"/>
      <c r="AQ161" s="44"/>
      <c r="AR161" s="44"/>
      <c r="AS161" s="44"/>
      <c r="AT161" s="30"/>
      <c r="AU161" s="273"/>
      <c r="AV161" s="273"/>
      <c r="AW161" s="273"/>
      <c r="AX161" s="44"/>
      <c r="AY161" s="44"/>
      <c r="AZ161" s="44"/>
      <c r="BA161" s="44"/>
      <c r="BB161" s="44"/>
      <c r="BC161" s="44"/>
      <c r="BD161" s="44"/>
      <c r="BE161" s="44"/>
      <c r="BF161" s="44"/>
      <c r="BG161" s="30"/>
      <c r="BH161" s="273"/>
      <c r="BI161" s="273"/>
      <c r="BJ161" s="273"/>
      <c r="BK161" s="31"/>
      <c r="BL161" s="30"/>
      <c r="BM161" s="273"/>
      <c r="BN161" s="273"/>
      <c r="BO161" s="273"/>
      <c r="BP161" s="273"/>
      <c r="BQ161" s="273"/>
      <c r="BR161" s="273"/>
      <c r="BS161" s="273"/>
      <c r="BT161" s="31"/>
      <c r="BU161" s="30"/>
      <c r="BV161" s="273"/>
      <c r="BW161" s="273"/>
      <c r="BX161" s="273"/>
      <c r="BY161" s="273"/>
      <c r="BZ161" s="273"/>
      <c r="CA161" s="369"/>
      <c r="CB161" s="30"/>
      <c r="CC161" s="273"/>
      <c r="CD161" s="273"/>
      <c r="CE161" s="273"/>
      <c r="CF161" s="273"/>
      <c r="CG161" s="273"/>
      <c r="CH161" s="273"/>
      <c r="CI161" s="369"/>
      <c r="CJ161" s="95"/>
      <c r="CK161" s="13"/>
      <c r="CL161" s="72"/>
      <c r="CM161" s="72"/>
      <c r="CN161" s="72"/>
      <c r="CO161" s="80"/>
      <c r="CP161" s="273"/>
      <c r="CQ161" s="273"/>
      <c r="CR161" s="273"/>
      <c r="CS161" s="31"/>
      <c r="CT161" s="81"/>
      <c r="CU161" s="1"/>
      <c r="CV161" s="1"/>
      <c r="CW161" s="82"/>
      <c r="CX161" s="99"/>
      <c r="CY161" s="343"/>
      <c r="CZ161" s="545"/>
      <c r="DA161" s="545"/>
      <c r="DB161" s="545"/>
      <c r="DC161" s="340"/>
    </row>
    <row r="162" spans="1:107" ht="15.75">
      <c r="A162" s="61"/>
      <c r="B162" s="12"/>
      <c r="C162" s="20"/>
      <c r="D162" s="104"/>
      <c r="E162" s="108"/>
      <c r="F162" s="30"/>
      <c r="G162" s="250"/>
      <c r="H162" s="250"/>
      <c r="I162" s="44"/>
      <c r="J162" s="44"/>
      <c r="K162" s="44"/>
      <c r="L162" s="50"/>
      <c r="M162" s="50"/>
      <c r="N162" s="44"/>
      <c r="O162" s="44"/>
      <c r="P162" s="44"/>
      <c r="Q162" s="44"/>
      <c r="R162" s="44"/>
      <c r="S162" s="44"/>
      <c r="T162" s="44"/>
      <c r="U162" s="30"/>
      <c r="V162" s="250"/>
      <c r="W162" s="250"/>
      <c r="X162" s="44"/>
      <c r="Y162" s="44"/>
      <c r="Z162" s="44"/>
      <c r="AA162" s="44"/>
      <c r="AB162" s="44"/>
      <c r="AC162" s="44"/>
      <c r="AD162" s="44"/>
      <c r="AE162" s="44"/>
      <c r="AF162" s="44"/>
      <c r="AG162" s="30"/>
      <c r="AH162" s="250"/>
      <c r="AI162" s="250"/>
      <c r="AJ162" s="250"/>
      <c r="AK162" s="44"/>
      <c r="AL162" s="44"/>
      <c r="AM162" s="44"/>
      <c r="AN162" s="44"/>
      <c r="AO162" s="44"/>
      <c r="AP162" s="44"/>
      <c r="AQ162" s="44"/>
      <c r="AR162" s="44"/>
      <c r="AS162" s="44"/>
      <c r="AT162" s="30"/>
      <c r="AU162" s="250"/>
      <c r="AV162" s="250"/>
      <c r="AW162" s="250"/>
      <c r="AX162" s="44"/>
      <c r="AY162" s="44"/>
      <c r="AZ162" s="44"/>
      <c r="BA162" s="44"/>
      <c r="BB162" s="44"/>
      <c r="BC162" s="44"/>
      <c r="BD162" s="44"/>
      <c r="BE162" s="44"/>
      <c r="BF162" s="44"/>
      <c r="BG162" s="30"/>
      <c r="BH162" s="250"/>
      <c r="BI162" s="250"/>
      <c r="BJ162" s="250"/>
      <c r="BK162" s="31"/>
      <c r="BL162" s="30"/>
      <c r="BM162" s="250"/>
      <c r="BN162" s="250"/>
      <c r="BO162" s="250"/>
      <c r="BP162" s="250"/>
      <c r="BQ162" s="250"/>
      <c r="BR162" s="250"/>
      <c r="BS162" s="250"/>
      <c r="BT162" s="31"/>
      <c r="BU162" s="30"/>
      <c r="BV162" s="250"/>
      <c r="BW162" s="250"/>
      <c r="BX162" s="250"/>
      <c r="BY162" s="250"/>
      <c r="BZ162" s="250"/>
      <c r="CA162" s="369"/>
      <c r="CB162" s="30"/>
      <c r="CC162" s="10"/>
      <c r="CD162" s="10"/>
      <c r="CE162" s="10"/>
      <c r="CF162" s="10"/>
      <c r="CG162" s="10"/>
      <c r="CH162" s="10"/>
      <c r="CI162" s="369"/>
      <c r="CJ162" s="95"/>
      <c r="CK162" s="270"/>
      <c r="CL162" s="72"/>
      <c r="CM162" s="72"/>
      <c r="CN162" s="72"/>
      <c r="CO162" s="80"/>
      <c r="CP162" s="250"/>
      <c r="CQ162" s="250"/>
      <c r="CR162" s="250"/>
      <c r="CS162" s="31"/>
      <c r="CT162" s="81"/>
      <c r="CU162" s="1"/>
      <c r="CV162" s="1"/>
      <c r="CW162" s="82"/>
      <c r="CX162" s="99"/>
      <c r="CY162" s="343"/>
      <c r="CZ162" s="545"/>
      <c r="DA162" s="545"/>
      <c r="DB162" s="545"/>
      <c r="DC162" s="340"/>
    </row>
    <row r="163" spans="1:107" ht="15.75">
      <c r="A163" s="61"/>
      <c r="B163" s="12"/>
      <c r="C163" s="20"/>
      <c r="D163" s="104"/>
      <c r="E163" s="108"/>
      <c r="F163" s="30"/>
      <c r="G163" s="250"/>
      <c r="H163" s="250"/>
      <c r="I163" s="44"/>
      <c r="J163" s="44"/>
      <c r="K163" s="44"/>
      <c r="L163" s="50"/>
      <c r="M163" s="50"/>
      <c r="N163" s="44"/>
      <c r="O163" s="44"/>
      <c r="P163" s="44"/>
      <c r="Q163" s="44"/>
      <c r="R163" s="44"/>
      <c r="S163" s="44"/>
      <c r="T163" s="44"/>
      <c r="U163" s="30"/>
      <c r="V163" s="250"/>
      <c r="W163" s="250"/>
      <c r="X163" s="44"/>
      <c r="Y163" s="44"/>
      <c r="Z163" s="44"/>
      <c r="AA163" s="44"/>
      <c r="AB163" s="44"/>
      <c r="AC163" s="44"/>
      <c r="AD163" s="44"/>
      <c r="AE163" s="44"/>
      <c r="AF163" s="44"/>
      <c r="AG163" s="30"/>
      <c r="AH163" s="250"/>
      <c r="AI163" s="250"/>
      <c r="AJ163" s="250"/>
      <c r="AK163" s="44"/>
      <c r="AL163" s="44"/>
      <c r="AM163" s="44"/>
      <c r="AN163" s="44"/>
      <c r="AO163" s="44"/>
      <c r="AP163" s="44"/>
      <c r="AQ163" s="44"/>
      <c r="AR163" s="44"/>
      <c r="AS163" s="44"/>
      <c r="AT163" s="30"/>
      <c r="AU163" s="250"/>
      <c r="AV163" s="250"/>
      <c r="AW163" s="250"/>
      <c r="AX163" s="44"/>
      <c r="AY163" s="44"/>
      <c r="AZ163" s="44"/>
      <c r="BA163" s="44"/>
      <c r="BB163" s="44"/>
      <c r="BC163" s="44"/>
      <c r="BD163" s="44"/>
      <c r="BE163" s="44"/>
      <c r="BF163" s="44"/>
      <c r="BG163" s="30"/>
      <c r="BH163" s="250"/>
      <c r="BI163" s="250"/>
      <c r="BJ163" s="250"/>
      <c r="BK163" s="31"/>
      <c r="BL163" s="30"/>
      <c r="BM163" s="250"/>
      <c r="BN163" s="250"/>
      <c r="BO163" s="250"/>
      <c r="BP163" s="250"/>
      <c r="BQ163" s="250"/>
      <c r="BR163" s="250"/>
      <c r="BS163" s="250"/>
      <c r="BT163" s="31"/>
      <c r="BU163" s="30"/>
      <c r="BV163" s="250"/>
      <c r="BW163" s="250"/>
      <c r="BX163" s="250"/>
      <c r="BY163" s="250"/>
      <c r="BZ163" s="250"/>
      <c r="CA163" s="369"/>
      <c r="CB163" s="30"/>
      <c r="CC163" s="10"/>
      <c r="CD163" s="10"/>
      <c r="CE163" s="10"/>
      <c r="CF163" s="10"/>
      <c r="CG163" s="10"/>
      <c r="CH163" s="10"/>
      <c r="CI163" s="369"/>
      <c r="CJ163" s="95"/>
      <c r="CK163" s="13"/>
      <c r="CL163" s="72"/>
      <c r="CM163" s="72"/>
      <c r="CN163" s="72"/>
      <c r="CO163" s="80"/>
      <c r="CP163" s="250"/>
      <c r="CQ163" s="250"/>
      <c r="CR163" s="250"/>
      <c r="CS163" s="31"/>
      <c r="CT163" s="81"/>
      <c r="CU163" s="1"/>
      <c r="CV163" s="1"/>
      <c r="CW163" s="82"/>
      <c r="CX163" s="99"/>
      <c r="CY163" s="343"/>
      <c r="CZ163" s="545"/>
      <c r="DA163" s="545"/>
      <c r="DB163" s="545"/>
      <c r="DC163" s="340"/>
    </row>
    <row r="164" spans="1:107" ht="15.75">
      <c r="A164" s="61"/>
      <c r="B164" s="12"/>
      <c r="C164" s="20"/>
      <c r="D164" s="104"/>
      <c r="E164" s="108"/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47"/>
      <c r="Q164" s="47"/>
      <c r="R164" s="47"/>
      <c r="S164" s="47"/>
      <c r="T164" s="47"/>
      <c r="U164" s="38"/>
      <c r="V164" s="13"/>
      <c r="W164" s="13"/>
      <c r="X164" s="47"/>
      <c r="Y164" s="47"/>
      <c r="Z164" s="47"/>
      <c r="AA164" s="47"/>
      <c r="AB164" s="47"/>
      <c r="AC164" s="47"/>
      <c r="AD164" s="47"/>
      <c r="AE164" s="47"/>
      <c r="AF164" s="47"/>
      <c r="AG164" s="38"/>
      <c r="AH164" s="13"/>
      <c r="AI164" s="13"/>
      <c r="AJ164" s="13"/>
      <c r="AK164" s="47"/>
      <c r="AL164" s="47"/>
      <c r="AM164" s="47"/>
      <c r="AN164" s="47"/>
      <c r="AO164" s="47"/>
      <c r="AP164" s="47"/>
      <c r="AQ164" s="47"/>
      <c r="AR164" s="47"/>
      <c r="AS164" s="47"/>
      <c r="AT164" s="38"/>
      <c r="AU164" s="13"/>
      <c r="AV164" s="13"/>
      <c r="AW164" s="13"/>
      <c r="AX164" s="47"/>
      <c r="AY164" s="47"/>
      <c r="AZ164" s="47"/>
      <c r="BA164" s="47"/>
      <c r="BB164" s="47"/>
      <c r="BC164" s="47"/>
      <c r="BD164" s="47"/>
      <c r="BE164" s="47"/>
      <c r="BF164" s="47"/>
      <c r="BG164" s="38"/>
      <c r="BH164" s="13"/>
      <c r="BI164" s="13"/>
      <c r="BJ164" s="337"/>
      <c r="BK164" s="39"/>
      <c r="BL164" s="38"/>
      <c r="BM164" s="16"/>
      <c r="BN164" s="16"/>
      <c r="BO164" s="13"/>
      <c r="BP164" s="13"/>
      <c r="BQ164" s="13"/>
      <c r="BR164" s="13"/>
      <c r="BS164" s="13"/>
      <c r="BT164" s="39"/>
      <c r="BU164" s="38"/>
      <c r="BV164" s="13"/>
      <c r="BW164" s="13"/>
      <c r="BX164" s="13"/>
      <c r="BY164" s="13"/>
      <c r="BZ164" s="13"/>
      <c r="CA164" s="371"/>
      <c r="CB164" s="38"/>
      <c r="CC164" s="13"/>
      <c r="CD164" s="13"/>
      <c r="CE164" s="13"/>
      <c r="CF164" s="13"/>
      <c r="CG164" s="13"/>
      <c r="CH164" s="13"/>
      <c r="CI164" s="371"/>
      <c r="CJ164" s="101"/>
      <c r="CK164" s="270"/>
      <c r="CL164" s="21"/>
      <c r="CM164" s="21"/>
      <c r="CN164" s="21"/>
      <c r="CO164" s="80"/>
      <c r="CP164" s="250"/>
      <c r="CQ164" s="250"/>
      <c r="CR164" s="250"/>
      <c r="CS164" s="31"/>
      <c r="CT164" s="81"/>
      <c r="CU164" s="88"/>
      <c r="CV164" s="88"/>
      <c r="CW164" s="82"/>
      <c r="CX164" s="99"/>
      <c r="CY164" s="343"/>
      <c r="CZ164" s="545"/>
      <c r="DA164" s="545"/>
      <c r="DB164" s="545"/>
      <c r="DC164" s="340"/>
    </row>
    <row r="165" spans="1:107" ht="15.75">
      <c r="A165" s="61"/>
      <c r="B165" s="12"/>
      <c r="C165" s="20"/>
      <c r="D165" s="104"/>
      <c r="E165" s="108"/>
      <c r="F165" s="30"/>
      <c r="G165" s="250"/>
      <c r="H165" s="250"/>
      <c r="I165" s="44"/>
      <c r="J165" s="44"/>
      <c r="K165" s="44"/>
      <c r="L165" s="50"/>
      <c r="M165" s="50"/>
      <c r="N165" s="44"/>
      <c r="O165" s="44"/>
      <c r="P165" s="44"/>
      <c r="Q165" s="44"/>
      <c r="R165" s="44"/>
      <c r="S165" s="44"/>
      <c r="T165" s="44"/>
      <c r="U165" s="30"/>
      <c r="V165" s="250"/>
      <c r="W165" s="250"/>
      <c r="X165" s="44"/>
      <c r="Y165" s="44"/>
      <c r="Z165" s="44"/>
      <c r="AA165" s="44"/>
      <c r="AB165" s="44"/>
      <c r="AC165" s="44"/>
      <c r="AD165" s="44"/>
      <c r="AE165" s="44"/>
      <c r="AF165" s="44"/>
      <c r="AG165" s="30"/>
      <c r="AH165" s="250"/>
      <c r="AI165" s="250"/>
      <c r="AJ165" s="250"/>
      <c r="AK165" s="44"/>
      <c r="AL165" s="44"/>
      <c r="AM165" s="44"/>
      <c r="AN165" s="44"/>
      <c r="AO165" s="44"/>
      <c r="AP165" s="44"/>
      <c r="AQ165" s="44"/>
      <c r="AR165" s="44"/>
      <c r="AS165" s="44"/>
      <c r="AT165" s="30"/>
      <c r="AU165" s="250"/>
      <c r="AV165" s="250"/>
      <c r="AW165" s="250"/>
      <c r="AX165" s="44"/>
      <c r="AY165" s="44"/>
      <c r="AZ165" s="44"/>
      <c r="BA165" s="44"/>
      <c r="BB165" s="44"/>
      <c r="BC165" s="44"/>
      <c r="BD165" s="44"/>
      <c r="BE165" s="44"/>
      <c r="BF165" s="44"/>
      <c r="BG165" s="30"/>
      <c r="BH165" s="250"/>
      <c r="BI165" s="250"/>
      <c r="BJ165" s="250"/>
      <c r="BK165" s="31"/>
      <c r="BL165" s="30"/>
      <c r="BM165" s="250"/>
      <c r="BN165" s="250"/>
      <c r="BO165" s="250"/>
      <c r="BP165" s="250"/>
      <c r="BQ165" s="250"/>
      <c r="BR165" s="250"/>
      <c r="BS165" s="250"/>
      <c r="BT165" s="31"/>
      <c r="BU165" s="30"/>
      <c r="BV165" s="250"/>
      <c r="BW165" s="250"/>
      <c r="BX165" s="250"/>
      <c r="BY165" s="250"/>
      <c r="BZ165" s="250"/>
      <c r="CA165" s="369"/>
      <c r="CB165" s="30"/>
      <c r="CC165" s="10"/>
      <c r="CD165" s="10"/>
      <c r="CE165" s="10"/>
      <c r="CF165" s="10"/>
      <c r="CG165" s="10"/>
      <c r="CH165" s="10"/>
      <c r="CI165" s="369"/>
      <c r="CJ165" s="95"/>
      <c r="CK165" s="270"/>
      <c r="CL165" s="72"/>
      <c r="CM165" s="72"/>
      <c r="CN165" s="72"/>
      <c r="CO165" s="80"/>
      <c r="CP165" s="250"/>
      <c r="CQ165" s="250"/>
      <c r="CR165" s="250"/>
      <c r="CS165" s="31"/>
      <c r="CT165" s="81"/>
      <c r="CU165" s="1"/>
      <c r="CV165" s="1"/>
      <c r="CW165" s="82"/>
      <c r="CX165" s="99"/>
      <c r="CY165" s="343"/>
      <c r="CZ165" s="545"/>
      <c r="DA165" s="545"/>
      <c r="DB165" s="545"/>
      <c r="DC165" s="340"/>
    </row>
    <row r="166" spans="1:107" ht="15.75">
      <c r="A166" s="61"/>
      <c r="B166" s="12"/>
      <c r="C166" s="20"/>
      <c r="D166" s="104"/>
      <c r="E166" s="108"/>
      <c r="F166" s="30"/>
      <c r="G166" s="250"/>
      <c r="H166" s="250"/>
      <c r="I166" s="44"/>
      <c r="J166" s="44"/>
      <c r="K166" s="44"/>
      <c r="L166" s="50"/>
      <c r="M166" s="50"/>
      <c r="N166" s="44"/>
      <c r="O166" s="44"/>
      <c r="P166" s="44"/>
      <c r="Q166" s="44"/>
      <c r="R166" s="44"/>
      <c r="S166" s="44"/>
      <c r="T166" s="44"/>
      <c r="U166" s="30"/>
      <c r="V166" s="250"/>
      <c r="W166" s="250"/>
      <c r="X166" s="44"/>
      <c r="Y166" s="44"/>
      <c r="Z166" s="44"/>
      <c r="AA166" s="44"/>
      <c r="AB166" s="44"/>
      <c r="AC166" s="44"/>
      <c r="AD166" s="44"/>
      <c r="AE166" s="44"/>
      <c r="AF166" s="44"/>
      <c r="AG166" s="30"/>
      <c r="AH166" s="250"/>
      <c r="AI166" s="250"/>
      <c r="AJ166" s="250"/>
      <c r="AK166" s="44"/>
      <c r="AL166" s="44"/>
      <c r="AM166" s="44"/>
      <c r="AN166" s="44"/>
      <c r="AO166" s="44"/>
      <c r="AP166" s="44"/>
      <c r="AQ166" s="44"/>
      <c r="AR166" s="44"/>
      <c r="AS166" s="44"/>
      <c r="AT166" s="30"/>
      <c r="AU166" s="250"/>
      <c r="AV166" s="250"/>
      <c r="AW166" s="250"/>
      <c r="AX166" s="44"/>
      <c r="AY166" s="44"/>
      <c r="AZ166" s="44"/>
      <c r="BA166" s="44"/>
      <c r="BB166" s="44"/>
      <c r="BC166" s="44"/>
      <c r="BD166" s="44"/>
      <c r="BE166" s="44"/>
      <c r="BF166" s="44"/>
      <c r="BG166" s="30"/>
      <c r="BH166" s="250"/>
      <c r="BI166" s="250"/>
      <c r="BJ166" s="250"/>
      <c r="BK166" s="31"/>
      <c r="BL166" s="30"/>
      <c r="BM166" s="250"/>
      <c r="BN166" s="250"/>
      <c r="BO166" s="250"/>
      <c r="BP166" s="250"/>
      <c r="BQ166" s="250"/>
      <c r="BR166" s="250"/>
      <c r="BS166" s="250"/>
      <c r="BT166" s="31"/>
      <c r="BU166" s="30"/>
      <c r="BV166" s="250"/>
      <c r="BW166" s="250"/>
      <c r="BX166" s="250"/>
      <c r="BY166" s="250"/>
      <c r="BZ166" s="250"/>
      <c r="CA166" s="369"/>
      <c r="CB166" s="30"/>
      <c r="CC166" s="10"/>
      <c r="CD166" s="10"/>
      <c r="CE166" s="10"/>
      <c r="CF166" s="10"/>
      <c r="CG166" s="10"/>
      <c r="CH166" s="10"/>
      <c r="CI166" s="369"/>
      <c r="CJ166" s="95"/>
      <c r="CK166" s="13"/>
      <c r="CL166" s="72"/>
      <c r="CM166" s="72"/>
      <c r="CN166" s="72"/>
      <c r="CO166" s="80"/>
      <c r="CP166" s="250"/>
      <c r="CQ166" s="250"/>
      <c r="CR166" s="250"/>
      <c r="CS166" s="31"/>
      <c r="CT166" s="81"/>
      <c r="CU166" s="1"/>
      <c r="CV166" s="1"/>
      <c r="CW166" s="82"/>
      <c r="CX166" s="99"/>
      <c r="CY166" s="343"/>
      <c r="CZ166" s="545"/>
      <c r="DA166" s="545"/>
      <c r="DB166" s="545"/>
      <c r="DC166" s="340"/>
    </row>
    <row r="167" spans="1:107" ht="15.75">
      <c r="A167" s="61"/>
      <c r="B167" s="12"/>
      <c r="C167" s="20"/>
      <c r="D167" s="104"/>
      <c r="E167" s="108"/>
      <c r="F167" s="30"/>
      <c r="G167" s="250"/>
      <c r="H167" s="250"/>
      <c r="I167" s="44"/>
      <c r="J167" s="44"/>
      <c r="K167" s="44"/>
      <c r="L167" s="50"/>
      <c r="M167" s="50"/>
      <c r="N167" s="44"/>
      <c r="O167" s="44"/>
      <c r="P167" s="44"/>
      <c r="Q167" s="44"/>
      <c r="R167" s="44"/>
      <c r="S167" s="44"/>
      <c r="T167" s="44"/>
      <c r="U167" s="30"/>
      <c r="V167" s="250"/>
      <c r="W167" s="250"/>
      <c r="X167" s="44"/>
      <c r="Y167" s="44"/>
      <c r="Z167" s="44"/>
      <c r="AA167" s="44"/>
      <c r="AB167" s="44"/>
      <c r="AC167" s="44"/>
      <c r="AD167" s="44"/>
      <c r="AE167" s="44"/>
      <c r="AF167" s="44"/>
      <c r="AG167" s="30"/>
      <c r="AH167" s="250"/>
      <c r="AI167" s="250"/>
      <c r="AJ167" s="250"/>
      <c r="AK167" s="44"/>
      <c r="AL167" s="44"/>
      <c r="AM167" s="44"/>
      <c r="AN167" s="44"/>
      <c r="AO167" s="44"/>
      <c r="AP167" s="44"/>
      <c r="AQ167" s="44"/>
      <c r="AR167" s="44"/>
      <c r="AS167" s="44"/>
      <c r="AT167" s="30"/>
      <c r="AU167" s="250"/>
      <c r="AV167" s="250"/>
      <c r="AW167" s="250"/>
      <c r="AX167" s="44"/>
      <c r="AY167" s="44"/>
      <c r="AZ167" s="44"/>
      <c r="BA167" s="44"/>
      <c r="BB167" s="44"/>
      <c r="BC167" s="44"/>
      <c r="BD167" s="44"/>
      <c r="BE167" s="44"/>
      <c r="BF167" s="44"/>
      <c r="BG167" s="30"/>
      <c r="BH167" s="250"/>
      <c r="BI167" s="250"/>
      <c r="BJ167" s="250"/>
      <c r="BK167" s="31"/>
      <c r="BL167" s="30"/>
      <c r="BM167" s="250"/>
      <c r="BN167" s="250"/>
      <c r="BO167" s="250"/>
      <c r="BP167" s="250"/>
      <c r="BQ167" s="250"/>
      <c r="BR167" s="250"/>
      <c r="BS167" s="250"/>
      <c r="BT167" s="31"/>
      <c r="BU167" s="30"/>
      <c r="BV167" s="250"/>
      <c r="BW167" s="250"/>
      <c r="BX167" s="250"/>
      <c r="BY167" s="250"/>
      <c r="BZ167" s="250"/>
      <c r="CA167" s="369"/>
      <c r="CB167" s="30"/>
      <c r="CC167" s="10"/>
      <c r="CD167" s="10"/>
      <c r="CE167" s="10"/>
      <c r="CF167" s="10"/>
      <c r="CG167" s="10"/>
      <c r="CH167" s="10"/>
      <c r="CI167" s="369"/>
      <c r="CJ167" s="95"/>
      <c r="CK167" s="270"/>
      <c r="CL167" s="72"/>
      <c r="CM167" s="72"/>
      <c r="CN167" s="72"/>
      <c r="CO167" s="80"/>
      <c r="CP167" s="250"/>
      <c r="CQ167" s="250"/>
      <c r="CR167" s="250"/>
      <c r="CS167" s="31"/>
      <c r="CT167" s="81"/>
      <c r="CU167" s="1"/>
      <c r="CV167" s="1"/>
      <c r="CW167" s="82"/>
      <c r="CX167" s="99"/>
      <c r="CY167" s="343"/>
      <c r="CZ167" s="545"/>
      <c r="DA167" s="545"/>
      <c r="DB167" s="545"/>
      <c r="DC167" s="340"/>
    </row>
    <row r="168" spans="1:107" ht="15.75">
      <c r="A168" s="61"/>
      <c r="B168" s="12"/>
      <c r="C168" s="20"/>
      <c r="D168" s="104"/>
      <c r="E168" s="108"/>
      <c r="F168" s="38"/>
      <c r="G168" s="13"/>
      <c r="H168" s="13"/>
      <c r="I168" s="47"/>
      <c r="J168" s="47"/>
      <c r="K168" s="47"/>
      <c r="L168" s="53"/>
      <c r="M168" s="53"/>
      <c r="N168" s="47"/>
      <c r="O168" s="47"/>
      <c r="P168" s="47"/>
      <c r="Q168" s="47"/>
      <c r="R168" s="47"/>
      <c r="S168" s="47"/>
      <c r="T168" s="47"/>
      <c r="U168" s="38"/>
      <c r="V168" s="13"/>
      <c r="W168" s="13"/>
      <c r="X168" s="47"/>
      <c r="Y168" s="47"/>
      <c r="Z168" s="47"/>
      <c r="AA168" s="47"/>
      <c r="AB168" s="47"/>
      <c r="AC168" s="47"/>
      <c r="AD168" s="47"/>
      <c r="AE168" s="47"/>
      <c r="AF168" s="47"/>
      <c r="AG168" s="38"/>
      <c r="AH168" s="13"/>
      <c r="AI168" s="13"/>
      <c r="AJ168" s="13"/>
      <c r="AK168" s="47"/>
      <c r="AL168" s="47"/>
      <c r="AM168" s="47"/>
      <c r="AN168" s="47"/>
      <c r="AO168" s="47"/>
      <c r="AP168" s="47"/>
      <c r="AQ168" s="47"/>
      <c r="AR168" s="47"/>
      <c r="AS168" s="47"/>
      <c r="AT168" s="38"/>
      <c r="AU168" s="13"/>
      <c r="AV168" s="13"/>
      <c r="AW168" s="13"/>
      <c r="AX168" s="47"/>
      <c r="AY168" s="47"/>
      <c r="AZ168" s="47"/>
      <c r="BA168" s="47"/>
      <c r="BB168" s="47"/>
      <c r="BC168" s="47"/>
      <c r="BD168" s="47"/>
      <c r="BE168" s="47"/>
      <c r="BF168" s="47"/>
      <c r="BG168" s="38"/>
      <c r="BH168" s="13"/>
      <c r="BI168" s="13"/>
      <c r="BJ168" s="13"/>
      <c r="BK168" s="39"/>
      <c r="BL168" s="38"/>
      <c r="BM168" s="16"/>
      <c r="BN168" s="16"/>
      <c r="BO168" s="13"/>
      <c r="BP168" s="13"/>
      <c r="BQ168" s="13"/>
      <c r="BR168" s="13"/>
      <c r="BS168" s="13"/>
      <c r="BT168" s="39"/>
      <c r="BU168" s="38"/>
      <c r="BV168" s="13"/>
      <c r="BW168" s="13"/>
      <c r="BX168" s="13"/>
      <c r="BY168" s="13"/>
      <c r="BZ168" s="13"/>
      <c r="CA168" s="369"/>
      <c r="CB168" s="30"/>
      <c r="CC168" s="273"/>
      <c r="CD168" s="273"/>
      <c r="CE168" s="273"/>
      <c r="CF168" s="273"/>
      <c r="CG168" s="273"/>
      <c r="CH168" s="273"/>
      <c r="CI168" s="369"/>
      <c r="CJ168" s="95"/>
      <c r="CK168" s="11"/>
      <c r="CL168" s="72"/>
      <c r="CM168" s="72"/>
      <c r="CN168" s="72"/>
      <c r="CO168" s="80"/>
      <c r="CP168" s="250"/>
      <c r="CQ168" s="250"/>
      <c r="CR168" s="250"/>
      <c r="CS168" s="31"/>
      <c r="CT168" s="81"/>
      <c r="CU168" s="1"/>
      <c r="CV168" s="1"/>
      <c r="CW168" s="82"/>
      <c r="CX168" s="99"/>
      <c r="CY168" s="343"/>
      <c r="CZ168" s="545"/>
      <c r="DA168" s="545"/>
      <c r="DB168" s="545"/>
      <c r="DC168" s="340"/>
    </row>
    <row r="169" spans="1:107" ht="15.75">
      <c r="A169" s="61"/>
      <c r="B169" s="12"/>
      <c r="C169" s="20"/>
      <c r="D169" s="104"/>
      <c r="E169" s="108"/>
      <c r="F169" s="38"/>
      <c r="G169" s="13"/>
      <c r="H169" s="13"/>
      <c r="I169" s="47"/>
      <c r="J169" s="47"/>
      <c r="K169" s="47"/>
      <c r="L169" s="53"/>
      <c r="M169" s="53"/>
      <c r="N169" s="47"/>
      <c r="O169" s="47"/>
      <c r="P169" s="47"/>
      <c r="Q169" s="47"/>
      <c r="R169" s="47"/>
      <c r="S169" s="47"/>
      <c r="T169" s="47"/>
      <c r="U169" s="38"/>
      <c r="V169" s="13"/>
      <c r="W169" s="13"/>
      <c r="X169" s="47"/>
      <c r="Y169" s="47"/>
      <c r="Z169" s="47"/>
      <c r="AA169" s="47"/>
      <c r="AB169" s="47"/>
      <c r="AC169" s="47"/>
      <c r="AD169" s="47"/>
      <c r="AE169" s="47"/>
      <c r="AF169" s="47"/>
      <c r="AG169" s="38"/>
      <c r="AH169" s="13"/>
      <c r="AI169" s="13"/>
      <c r="AJ169" s="13"/>
      <c r="AK169" s="47"/>
      <c r="AL169" s="47"/>
      <c r="AM169" s="47"/>
      <c r="AN169" s="47"/>
      <c r="AO169" s="47"/>
      <c r="AP169" s="47"/>
      <c r="AQ169" s="47"/>
      <c r="AR169" s="47"/>
      <c r="AS169" s="47"/>
      <c r="AT169" s="38"/>
      <c r="AU169" s="13"/>
      <c r="AV169" s="13"/>
      <c r="AW169" s="13"/>
      <c r="AX169" s="47"/>
      <c r="AY169" s="47"/>
      <c r="AZ169" s="47"/>
      <c r="BA169" s="47"/>
      <c r="BB169" s="47"/>
      <c r="BC169" s="47"/>
      <c r="BD169" s="47"/>
      <c r="BE169" s="47"/>
      <c r="BF169" s="47"/>
      <c r="BG169" s="38"/>
      <c r="BH169" s="13"/>
      <c r="BI169" s="13"/>
      <c r="BJ169" s="13"/>
      <c r="BK169" s="39"/>
      <c r="BL169" s="38"/>
      <c r="BM169" s="16"/>
      <c r="BN169" s="16"/>
      <c r="BO169" s="13"/>
      <c r="BP169" s="13"/>
      <c r="BQ169" s="13"/>
      <c r="BR169" s="13"/>
      <c r="BS169" s="13"/>
      <c r="BT169" s="39"/>
      <c r="BU169" s="38"/>
      <c r="BV169" s="13"/>
      <c r="BW169" s="13"/>
      <c r="BX169" s="13"/>
      <c r="BY169" s="13"/>
      <c r="BZ169" s="13"/>
      <c r="CA169" s="371"/>
      <c r="CB169" s="38"/>
      <c r="CC169" s="13"/>
      <c r="CD169" s="13"/>
      <c r="CE169" s="13"/>
      <c r="CF169" s="13"/>
      <c r="CG169" s="13"/>
      <c r="CH169" s="13"/>
      <c r="CI169" s="371"/>
      <c r="CJ169" s="101"/>
      <c r="CK169" s="11"/>
      <c r="CL169" s="21"/>
      <c r="CM169" s="21"/>
      <c r="CN169" s="21"/>
      <c r="CO169" s="80"/>
      <c r="CP169" s="10"/>
      <c r="CQ169" s="10"/>
      <c r="CR169" s="10"/>
      <c r="CS169" s="31"/>
      <c r="CT169" s="81"/>
      <c r="CU169" s="88"/>
      <c r="CV169" s="88"/>
      <c r="CW169" s="82"/>
      <c r="CX169" s="99"/>
      <c r="CY169" s="343"/>
      <c r="CZ169" s="545"/>
      <c r="DA169" s="545"/>
      <c r="DB169" s="545"/>
      <c r="DC169" s="340"/>
    </row>
    <row r="170" spans="1:107" ht="15.75">
      <c r="A170" s="61"/>
      <c r="B170" s="12"/>
      <c r="C170" s="20"/>
      <c r="D170" s="104"/>
      <c r="E170" s="108"/>
      <c r="F170" s="38"/>
      <c r="G170" s="13"/>
      <c r="H170" s="13"/>
      <c r="I170" s="47"/>
      <c r="J170" s="47"/>
      <c r="K170" s="47"/>
      <c r="L170" s="53"/>
      <c r="M170" s="53"/>
      <c r="N170" s="47"/>
      <c r="O170" s="47"/>
      <c r="P170" s="47"/>
      <c r="Q170" s="47"/>
      <c r="R170" s="47"/>
      <c r="S170" s="47"/>
      <c r="T170" s="47"/>
      <c r="U170" s="38"/>
      <c r="V170" s="13"/>
      <c r="W170" s="13"/>
      <c r="X170" s="47"/>
      <c r="Y170" s="47"/>
      <c r="Z170" s="47"/>
      <c r="AA170" s="47"/>
      <c r="AB170" s="47"/>
      <c r="AC170" s="47"/>
      <c r="AD170" s="47"/>
      <c r="AE170" s="47"/>
      <c r="AF170" s="47"/>
      <c r="AG170" s="38"/>
      <c r="AH170" s="13"/>
      <c r="AI170" s="13"/>
      <c r="AJ170" s="13"/>
      <c r="AK170" s="47"/>
      <c r="AL170" s="47"/>
      <c r="AM170" s="47"/>
      <c r="AN170" s="47"/>
      <c r="AO170" s="47"/>
      <c r="AP170" s="47"/>
      <c r="AQ170" s="47"/>
      <c r="AR170" s="47"/>
      <c r="AS170" s="47"/>
      <c r="AT170" s="38"/>
      <c r="AU170" s="13"/>
      <c r="AV170" s="13"/>
      <c r="AW170" s="13"/>
      <c r="AX170" s="47"/>
      <c r="AY170" s="47"/>
      <c r="AZ170" s="47"/>
      <c r="BA170" s="47"/>
      <c r="BB170" s="47"/>
      <c r="BC170" s="47"/>
      <c r="BD170" s="47"/>
      <c r="BE170" s="47"/>
      <c r="BF170" s="47"/>
      <c r="BG170" s="38"/>
      <c r="BH170" s="13"/>
      <c r="BI170" s="13"/>
      <c r="BJ170" s="13"/>
      <c r="BK170" s="39"/>
      <c r="BL170" s="38"/>
      <c r="BM170" s="16"/>
      <c r="BN170" s="16"/>
      <c r="BO170" s="13"/>
      <c r="BP170" s="13"/>
      <c r="BQ170" s="13"/>
      <c r="BR170" s="13"/>
      <c r="BS170" s="13"/>
      <c r="BT170" s="39"/>
      <c r="BU170" s="38"/>
      <c r="BV170" s="13"/>
      <c r="BW170" s="13"/>
      <c r="BX170" s="13"/>
      <c r="BY170" s="13"/>
      <c r="BZ170" s="13"/>
      <c r="CA170" s="371"/>
      <c r="CB170" s="38"/>
      <c r="CC170" s="13"/>
      <c r="CD170" s="13"/>
      <c r="CE170" s="13"/>
      <c r="CF170" s="13"/>
      <c r="CG170" s="13"/>
      <c r="CH170" s="13"/>
      <c r="CI170" s="371"/>
      <c r="CJ170" s="101"/>
      <c r="CK170" s="11"/>
      <c r="CL170" s="21"/>
      <c r="CM170" s="21"/>
      <c r="CN170" s="21"/>
      <c r="CO170" s="80"/>
      <c r="CP170" s="10"/>
      <c r="CQ170" s="10"/>
      <c r="CR170" s="10"/>
      <c r="CS170" s="31"/>
      <c r="CT170" s="81"/>
      <c r="CU170" s="88"/>
      <c r="CV170" s="88"/>
      <c r="CW170" s="82"/>
      <c r="CX170" s="99"/>
      <c r="CY170" s="343"/>
      <c r="CZ170" s="545"/>
      <c r="DA170" s="545"/>
      <c r="DB170" s="545"/>
      <c r="DC170" s="340"/>
    </row>
    <row r="171" spans="1:107" ht="15.75">
      <c r="A171" s="61"/>
      <c r="B171" s="12"/>
      <c r="C171" s="20"/>
      <c r="D171" s="104"/>
      <c r="E171" s="108"/>
      <c r="F171" s="38"/>
      <c r="G171" s="13"/>
      <c r="H171" s="13"/>
      <c r="I171" s="47"/>
      <c r="J171" s="47"/>
      <c r="K171" s="47"/>
      <c r="L171" s="53"/>
      <c r="M171" s="53"/>
      <c r="N171" s="47"/>
      <c r="O171" s="47"/>
      <c r="P171" s="47"/>
      <c r="Q171" s="47"/>
      <c r="R171" s="47"/>
      <c r="S171" s="47"/>
      <c r="T171" s="47"/>
      <c r="U171" s="38"/>
      <c r="V171" s="13"/>
      <c r="W171" s="13"/>
      <c r="X171" s="47"/>
      <c r="Y171" s="47"/>
      <c r="Z171" s="47"/>
      <c r="AA171" s="47"/>
      <c r="AB171" s="47"/>
      <c r="AC171" s="47"/>
      <c r="AD171" s="47"/>
      <c r="AE171" s="47"/>
      <c r="AF171" s="47"/>
      <c r="AG171" s="38"/>
      <c r="AH171" s="13"/>
      <c r="AI171" s="13"/>
      <c r="AJ171" s="13"/>
      <c r="AK171" s="47"/>
      <c r="AL171" s="47"/>
      <c r="AM171" s="47"/>
      <c r="AN171" s="47"/>
      <c r="AO171" s="47"/>
      <c r="AP171" s="47"/>
      <c r="AQ171" s="47"/>
      <c r="AR171" s="47"/>
      <c r="AS171" s="47"/>
      <c r="AT171" s="38"/>
      <c r="AU171" s="13"/>
      <c r="AV171" s="13"/>
      <c r="AW171" s="13"/>
      <c r="AX171" s="47"/>
      <c r="AY171" s="47"/>
      <c r="AZ171" s="47"/>
      <c r="BA171" s="47"/>
      <c r="BB171" s="47"/>
      <c r="BC171" s="47"/>
      <c r="BD171" s="47"/>
      <c r="BE171" s="47"/>
      <c r="BF171" s="47"/>
      <c r="BG171" s="38"/>
      <c r="BH171" s="13"/>
      <c r="BI171" s="13"/>
      <c r="BJ171" s="13"/>
      <c r="BK171" s="39"/>
      <c r="BL171" s="38"/>
      <c r="BM171" s="16"/>
      <c r="BN171" s="16"/>
      <c r="BO171" s="13"/>
      <c r="BP171" s="13"/>
      <c r="BQ171" s="13"/>
      <c r="BR171" s="13"/>
      <c r="BS171" s="13"/>
      <c r="BT171" s="39"/>
      <c r="BU171" s="38"/>
      <c r="BV171" s="13"/>
      <c r="BW171" s="13"/>
      <c r="BX171" s="13"/>
      <c r="BY171" s="13"/>
      <c r="BZ171" s="13"/>
      <c r="CA171" s="371"/>
      <c r="CB171" s="38"/>
      <c r="CC171" s="13"/>
      <c r="CD171" s="13"/>
      <c r="CE171" s="13"/>
      <c r="CF171" s="13"/>
      <c r="CG171" s="13"/>
      <c r="CH171" s="13"/>
      <c r="CI171" s="371"/>
      <c r="CJ171" s="101"/>
      <c r="CK171" s="13"/>
      <c r="CL171" s="21"/>
      <c r="CM171" s="21"/>
      <c r="CN171" s="21"/>
      <c r="CO171" s="80"/>
      <c r="CP171" s="10"/>
      <c r="CQ171" s="10"/>
      <c r="CR171" s="10"/>
      <c r="CS171" s="31"/>
      <c r="CT171" s="81"/>
      <c r="CU171" s="88"/>
      <c r="CV171" s="88"/>
      <c r="CW171" s="82"/>
      <c r="CX171" s="99"/>
      <c r="CY171" s="343"/>
      <c r="CZ171" s="545"/>
      <c r="DA171" s="545"/>
      <c r="DB171" s="545"/>
      <c r="DC171" s="340"/>
    </row>
    <row r="172" spans="1:107" ht="15.75">
      <c r="A172" s="61"/>
      <c r="B172" s="12"/>
      <c r="C172" s="20"/>
      <c r="D172" s="104"/>
      <c r="E172" s="108"/>
      <c r="F172" s="38"/>
      <c r="G172" s="13"/>
      <c r="H172" s="13"/>
      <c r="I172" s="47"/>
      <c r="J172" s="47"/>
      <c r="K172" s="47"/>
      <c r="L172" s="53"/>
      <c r="M172" s="53"/>
      <c r="N172" s="47"/>
      <c r="O172" s="47"/>
      <c r="P172" s="47"/>
      <c r="Q172" s="47"/>
      <c r="R172" s="47"/>
      <c r="S172" s="47"/>
      <c r="T172" s="47"/>
      <c r="U172" s="38"/>
      <c r="V172" s="13"/>
      <c r="W172" s="13"/>
      <c r="X172" s="47"/>
      <c r="Y172" s="47"/>
      <c r="Z172" s="47"/>
      <c r="AA172" s="47"/>
      <c r="AB172" s="47"/>
      <c r="AC172" s="47"/>
      <c r="AD172" s="47"/>
      <c r="AE172" s="47"/>
      <c r="AF172" s="47"/>
      <c r="AG172" s="38"/>
      <c r="AH172" s="13"/>
      <c r="AI172" s="13"/>
      <c r="AJ172" s="13"/>
      <c r="AK172" s="47"/>
      <c r="AL172" s="47"/>
      <c r="AM172" s="47"/>
      <c r="AN172" s="47"/>
      <c r="AO172" s="47"/>
      <c r="AP172" s="47"/>
      <c r="AQ172" s="47"/>
      <c r="AR172" s="47"/>
      <c r="AS172" s="47"/>
      <c r="AT172" s="38"/>
      <c r="AU172" s="13"/>
      <c r="AV172" s="13"/>
      <c r="AW172" s="13"/>
      <c r="AX172" s="47"/>
      <c r="AY172" s="47"/>
      <c r="AZ172" s="47"/>
      <c r="BA172" s="47"/>
      <c r="BB172" s="47"/>
      <c r="BC172" s="47"/>
      <c r="BD172" s="47"/>
      <c r="BE172" s="47"/>
      <c r="BF172" s="47"/>
      <c r="BG172" s="38"/>
      <c r="BH172" s="13"/>
      <c r="BI172" s="13"/>
      <c r="BJ172" s="13"/>
      <c r="BK172" s="39"/>
      <c r="BL172" s="38"/>
      <c r="BM172" s="16"/>
      <c r="BN172" s="16"/>
      <c r="BO172" s="13"/>
      <c r="BP172" s="13"/>
      <c r="BQ172" s="13"/>
      <c r="BR172" s="13"/>
      <c r="BS172" s="13"/>
      <c r="BT172" s="39"/>
      <c r="BU172" s="38"/>
      <c r="BV172" s="13"/>
      <c r="BW172" s="13"/>
      <c r="BX172" s="13"/>
      <c r="BY172" s="13"/>
      <c r="BZ172" s="13"/>
      <c r="CA172" s="371"/>
      <c r="CB172" s="38"/>
      <c r="CC172" s="13"/>
      <c r="CD172" s="13"/>
      <c r="CE172" s="13"/>
      <c r="CF172" s="13"/>
      <c r="CG172" s="13"/>
      <c r="CH172" s="13"/>
      <c r="CI172" s="371"/>
      <c r="CJ172" s="101"/>
      <c r="CK172" s="13"/>
      <c r="CL172" s="21"/>
      <c r="CM172" s="21"/>
      <c r="CN172" s="21"/>
      <c r="CO172" s="80"/>
      <c r="CP172" s="10"/>
      <c r="CQ172" s="10"/>
      <c r="CR172" s="10"/>
      <c r="CS172" s="31"/>
      <c r="CT172" s="81"/>
      <c r="CU172" s="88"/>
      <c r="CV172" s="88"/>
      <c r="CW172" s="82"/>
      <c r="CX172" s="99"/>
      <c r="CY172" s="343"/>
      <c r="CZ172" s="545"/>
      <c r="DA172" s="545"/>
      <c r="DB172" s="545"/>
      <c r="DC172" s="340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69"/>
      <c r="CJ173" s="341"/>
      <c r="CK173" s="270"/>
      <c r="CL173" s="342"/>
      <c r="CM173" s="342"/>
      <c r="CN173" s="342"/>
      <c r="CO173" s="343"/>
      <c r="CP173" s="337"/>
      <c r="CQ173" s="337"/>
      <c r="CR173" s="337"/>
      <c r="CS173" s="340"/>
      <c r="CT173" s="318"/>
      <c r="CU173" s="311"/>
      <c r="CV173" s="311"/>
      <c r="CW173" s="319"/>
      <c r="CX173" s="344"/>
      <c r="CY173" s="343"/>
      <c r="CZ173" s="545"/>
      <c r="DA173" s="545"/>
      <c r="DB173" s="545"/>
      <c r="DC173" s="340"/>
    </row>
    <row r="174" spans="1:107" ht="15.75">
      <c r="A174" s="61"/>
      <c r="B174" s="12"/>
      <c r="C174" s="20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69"/>
      <c r="CJ174" s="341"/>
      <c r="CK174" s="270"/>
      <c r="CL174" s="342"/>
      <c r="CM174" s="342"/>
      <c r="CN174" s="342"/>
      <c r="CO174" s="80"/>
      <c r="CP174" s="250"/>
      <c r="CQ174" s="250"/>
      <c r="CR174" s="250"/>
      <c r="CS174" s="31"/>
      <c r="CT174" s="81"/>
      <c r="CU174" s="311"/>
      <c r="CV174" s="311"/>
      <c r="CW174" s="82"/>
      <c r="CX174" s="99"/>
      <c r="CY174" s="343"/>
      <c r="CZ174" s="545"/>
      <c r="DA174" s="545"/>
      <c r="DB174" s="545"/>
      <c r="DC174" s="340"/>
    </row>
    <row r="175" spans="1:107" ht="15.75">
      <c r="A175" s="61"/>
      <c r="B175" s="12"/>
      <c r="C175" s="20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69"/>
      <c r="CJ175" s="341"/>
      <c r="CK175" s="11"/>
      <c r="CL175" s="342"/>
      <c r="CM175" s="342"/>
      <c r="CN175" s="342"/>
      <c r="CO175" s="80"/>
      <c r="CP175" s="10"/>
      <c r="CQ175" s="10"/>
      <c r="CR175" s="10"/>
      <c r="CS175" s="340"/>
      <c r="CT175" s="81"/>
      <c r="CU175" s="311"/>
      <c r="CV175" s="311"/>
      <c r="CW175" s="82"/>
      <c r="CX175" s="99"/>
      <c r="CY175" s="343"/>
      <c r="CZ175" s="545"/>
      <c r="DA175" s="545"/>
      <c r="DB175" s="545"/>
      <c r="DC175" s="340"/>
    </row>
    <row r="176" spans="1:107" ht="15" customHeight="1">
      <c r="A176" s="61"/>
      <c r="B176" s="12"/>
      <c r="C176" s="20"/>
      <c r="D176" s="104"/>
      <c r="E176" s="108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69"/>
      <c r="CJ176" s="341"/>
      <c r="CK176" s="11"/>
      <c r="CL176" s="342"/>
      <c r="CM176" s="342"/>
      <c r="CN176" s="342"/>
      <c r="CO176" s="80"/>
      <c r="CP176" s="10"/>
      <c r="CQ176" s="10"/>
      <c r="CR176" s="10"/>
      <c r="CS176" s="340"/>
      <c r="CT176" s="81"/>
      <c r="CU176" s="311"/>
      <c r="CV176" s="311"/>
      <c r="CW176" s="82"/>
      <c r="CX176" s="99"/>
      <c r="CY176" s="343"/>
      <c r="CZ176" s="545"/>
      <c r="DA176" s="545"/>
      <c r="DB176" s="545"/>
      <c r="DC176" s="340"/>
    </row>
    <row r="177" spans="1:107" ht="15.75">
      <c r="A177" s="61"/>
      <c r="B177" s="12"/>
      <c r="C177" s="20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69"/>
      <c r="CJ177" s="341"/>
      <c r="CK177" s="11"/>
      <c r="CL177" s="342"/>
      <c r="CM177" s="342"/>
      <c r="CN177" s="342"/>
      <c r="CO177" s="80"/>
      <c r="CP177" s="10"/>
      <c r="CQ177" s="10"/>
      <c r="CR177" s="10"/>
      <c r="CS177" s="340"/>
      <c r="CT177" s="81"/>
      <c r="CU177" s="311"/>
      <c r="CV177" s="311"/>
      <c r="CW177" s="82"/>
      <c r="CX177" s="99"/>
      <c r="CY177" s="343"/>
      <c r="CZ177" s="545"/>
      <c r="DA177" s="545"/>
      <c r="DB177" s="545"/>
      <c r="DC177" s="340"/>
    </row>
    <row r="178" spans="1:107" ht="15.75">
      <c r="A178" s="61"/>
      <c r="B178" s="12"/>
      <c r="C178" s="20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69"/>
      <c r="CJ178" s="341"/>
      <c r="CK178" s="13"/>
      <c r="CL178" s="342"/>
      <c r="CM178" s="342"/>
      <c r="CN178" s="342"/>
      <c r="CO178" s="80"/>
      <c r="CP178" s="10"/>
      <c r="CQ178" s="10"/>
      <c r="CR178" s="10"/>
      <c r="CS178" s="31"/>
      <c r="CT178" s="81"/>
      <c r="CU178" s="311"/>
      <c r="CV178" s="311"/>
      <c r="CW178" s="82"/>
      <c r="CX178" s="99"/>
      <c r="CY178" s="343"/>
      <c r="CZ178" s="545"/>
      <c r="DA178" s="545"/>
      <c r="DB178" s="545"/>
      <c r="DC178" s="340"/>
    </row>
    <row r="179" spans="1:107" ht="15.75">
      <c r="A179" s="61"/>
      <c r="B179" s="12"/>
      <c r="C179" s="20"/>
      <c r="D179" s="104"/>
      <c r="E179" s="108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69"/>
      <c r="CJ179" s="341"/>
      <c r="CK179" s="13"/>
      <c r="CL179" s="342"/>
      <c r="CM179" s="342"/>
      <c r="CN179" s="342"/>
      <c r="CO179" s="80"/>
      <c r="CP179" s="10"/>
      <c r="CQ179" s="10"/>
      <c r="CR179" s="10"/>
      <c r="CS179" s="31"/>
      <c r="CT179" s="81"/>
      <c r="CU179" s="311"/>
      <c r="CV179" s="311"/>
      <c r="CW179" s="82"/>
      <c r="CX179" s="99"/>
      <c r="CY179" s="343"/>
      <c r="CZ179" s="545"/>
      <c r="DA179" s="545"/>
      <c r="DB179" s="545"/>
      <c r="DC179" s="340"/>
    </row>
    <row r="180" spans="1:107" ht="15.75">
      <c r="A180" s="61"/>
      <c r="B180" s="12"/>
      <c r="C180" s="20"/>
      <c r="D180" s="104"/>
      <c r="E180" s="108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69"/>
      <c r="CJ180" s="341"/>
      <c r="CK180" s="270"/>
      <c r="CL180" s="342"/>
      <c r="CM180" s="342"/>
      <c r="CN180" s="342"/>
      <c r="CO180" s="80"/>
      <c r="CP180" s="10"/>
      <c r="CQ180" s="10"/>
      <c r="CR180" s="10"/>
      <c r="CS180" s="31"/>
      <c r="CT180" s="81"/>
      <c r="CU180" s="311"/>
      <c r="CV180" s="311"/>
      <c r="CW180" s="82"/>
      <c r="CX180" s="99"/>
      <c r="CY180" s="343"/>
      <c r="CZ180" s="545"/>
      <c r="DA180" s="545"/>
      <c r="DB180" s="545"/>
      <c r="DC180" s="340"/>
    </row>
    <row r="181" spans="1:107" ht="15.75">
      <c r="A181" s="61"/>
      <c r="B181" s="12"/>
      <c r="C181" s="20"/>
      <c r="D181" s="104"/>
      <c r="E181" s="108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69"/>
      <c r="CJ181" s="341"/>
      <c r="CK181" s="270"/>
      <c r="CL181" s="342"/>
      <c r="CM181" s="342"/>
      <c r="CN181" s="342"/>
      <c r="CO181" s="80"/>
      <c r="CP181" s="10"/>
      <c r="CQ181" s="10"/>
      <c r="CR181" s="10"/>
      <c r="CS181" s="31"/>
      <c r="CT181" s="81"/>
      <c r="CU181" s="311"/>
      <c r="CV181" s="311"/>
      <c r="CW181" s="82"/>
      <c r="CX181" s="99"/>
      <c r="CY181" s="343"/>
      <c r="CZ181" s="545"/>
      <c r="DA181" s="545"/>
      <c r="DB181" s="545"/>
      <c r="DC181" s="340"/>
    </row>
    <row r="182" spans="1:107" ht="15.75">
      <c r="A182" s="61"/>
      <c r="B182" s="12"/>
      <c r="C182" s="20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69"/>
      <c r="CJ182" s="341"/>
      <c r="CK182" s="13"/>
      <c r="CL182" s="342"/>
      <c r="CM182" s="342"/>
      <c r="CN182" s="342"/>
      <c r="CO182" s="80"/>
      <c r="CP182" s="10"/>
      <c r="CQ182" s="10"/>
      <c r="CR182" s="10"/>
      <c r="CS182" s="31"/>
      <c r="CT182" s="81"/>
      <c r="CU182" s="311"/>
      <c r="CV182" s="311"/>
      <c r="CW182" s="82"/>
      <c r="CX182" s="99"/>
      <c r="CY182" s="343"/>
      <c r="CZ182" s="545"/>
      <c r="DA182" s="545"/>
      <c r="DB182" s="545"/>
      <c r="DC182" s="340"/>
    </row>
    <row r="183" spans="1:107" ht="15.75">
      <c r="A183" s="61"/>
      <c r="B183" s="12"/>
      <c r="C183" s="20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69"/>
      <c r="CJ183" s="341"/>
      <c r="CK183" s="270"/>
      <c r="CL183" s="342"/>
      <c r="CM183" s="342"/>
      <c r="CN183" s="342"/>
      <c r="CO183" s="80"/>
      <c r="CP183" s="10"/>
      <c r="CQ183" s="10"/>
      <c r="CR183" s="10"/>
      <c r="CS183" s="31"/>
      <c r="CT183" s="81"/>
      <c r="CU183" s="311"/>
      <c r="CV183" s="311"/>
      <c r="CW183" s="82"/>
      <c r="CX183" s="99"/>
      <c r="CY183" s="343"/>
      <c r="CZ183" s="545"/>
      <c r="DA183" s="545"/>
      <c r="DB183" s="545"/>
      <c r="DC183" s="340"/>
    </row>
    <row r="184" spans="1:107" ht="15.75">
      <c r="A184" s="61"/>
      <c r="B184" s="12"/>
      <c r="C184" s="20"/>
      <c r="D184" s="104"/>
      <c r="E184" s="108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69"/>
      <c r="CJ184" s="341"/>
      <c r="CK184" s="270"/>
      <c r="CL184" s="342"/>
      <c r="CM184" s="342"/>
      <c r="CN184" s="342"/>
      <c r="CO184" s="80"/>
      <c r="CP184" s="10"/>
      <c r="CQ184" s="10"/>
      <c r="CR184" s="10"/>
      <c r="CS184" s="31"/>
      <c r="CT184" s="81"/>
      <c r="CU184" s="311"/>
      <c r="CV184" s="311"/>
      <c r="CW184" s="82"/>
      <c r="CX184" s="99"/>
      <c r="CY184" s="343"/>
      <c r="CZ184" s="545"/>
      <c r="DA184" s="545"/>
      <c r="DB184" s="545"/>
      <c r="DC184" s="340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69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43"/>
      <c r="CZ185" s="545"/>
      <c r="DA185" s="545"/>
      <c r="DB185" s="545"/>
      <c r="DC185" s="340"/>
    </row>
    <row r="186" spans="1:107" ht="15.75">
      <c r="A186" s="61"/>
      <c r="B186" s="12"/>
      <c r="C186" s="20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69"/>
      <c r="CJ186" s="341"/>
      <c r="CK186" s="270"/>
      <c r="CL186" s="342"/>
      <c r="CM186" s="342"/>
      <c r="CN186" s="342"/>
      <c r="CO186" s="80"/>
      <c r="CP186" s="250"/>
      <c r="CQ186" s="250"/>
      <c r="CR186" s="250"/>
      <c r="CS186" s="31"/>
      <c r="CT186" s="81"/>
      <c r="CU186" s="311"/>
      <c r="CV186" s="311"/>
      <c r="CW186" s="82"/>
      <c r="CX186" s="99"/>
      <c r="CY186" s="343"/>
      <c r="CZ186" s="545"/>
      <c r="DA186" s="545"/>
      <c r="DB186" s="545"/>
      <c r="DC186" s="340"/>
    </row>
    <row r="187" spans="1:107" ht="15.75">
      <c r="A187" s="61"/>
      <c r="B187" s="12"/>
      <c r="C187" s="20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69"/>
      <c r="CJ187" s="341"/>
      <c r="CK187" s="13"/>
      <c r="CL187" s="342"/>
      <c r="CM187" s="342"/>
      <c r="CN187" s="342"/>
      <c r="CO187" s="80"/>
      <c r="CP187" s="10"/>
      <c r="CQ187" s="10"/>
      <c r="CR187" s="10"/>
      <c r="CS187" s="31"/>
      <c r="CT187" s="81"/>
      <c r="CU187" s="311"/>
      <c r="CV187" s="311"/>
      <c r="CW187" s="82"/>
      <c r="CX187" s="99"/>
      <c r="CY187" s="343"/>
      <c r="CZ187" s="545"/>
      <c r="DA187" s="545"/>
      <c r="DB187" s="545"/>
      <c r="DC187" s="340"/>
    </row>
    <row r="188" spans="1:107" ht="15.75">
      <c r="A188" s="61"/>
      <c r="B188" s="12"/>
      <c r="C188" s="20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69"/>
      <c r="CJ188" s="341"/>
      <c r="CK188" s="270"/>
      <c r="CL188" s="342"/>
      <c r="CM188" s="342"/>
      <c r="CN188" s="342"/>
      <c r="CO188" s="80"/>
      <c r="CP188" s="10"/>
      <c r="CQ188" s="10"/>
      <c r="CR188" s="10"/>
      <c r="CS188" s="31"/>
      <c r="CT188" s="81"/>
      <c r="CU188" s="311"/>
      <c r="CV188" s="311"/>
      <c r="CW188" s="82"/>
      <c r="CX188" s="99"/>
      <c r="CY188" s="343"/>
      <c r="CZ188" s="545"/>
      <c r="DA188" s="545"/>
      <c r="DB188" s="545"/>
      <c r="DC188" s="340"/>
    </row>
    <row r="189" spans="1:107" ht="15.75">
      <c r="A189" s="61"/>
      <c r="B189" s="12"/>
      <c r="C189" s="20"/>
      <c r="D189" s="104"/>
      <c r="E189" s="108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69"/>
      <c r="CJ189" s="341"/>
      <c r="CK189" s="13"/>
      <c r="CL189" s="342"/>
      <c r="CM189" s="342"/>
      <c r="CN189" s="342"/>
      <c r="CO189" s="80"/>
      <c r="CP189" s="10"/>
      <c r="CQ189" s="10"/>
      <c r="CR189" s="10"/>
      <c r="CS189" s="31"/>
      <c r="CT189" s="81"/>
      <c r="CU189" s="311"/>
      <c r="CV189" s="311"/>
      <c r="CW189" s="82"/>
      <c r="CX189" s="99"/>
      <c r="CY189" s="343"/>
      <c r="CZ189" s="545"/>
      <c r="DA189" s="545"/>
      <c r="DB189" s="545"/>
      <c r="DC189" s="340"/>
    </row>
    <row r="190" spans="1:107" ht="15.75">
      <c r="A190" s="61"/>
      <c r="B190" s="12"/>
      <c r="C190" s="20"/>
      <c r="D190" s="104"/>
      <c r="E190" s="108"/>
      <c r="F190" s="336"/>
      <c r="G190" s="545"/>
      <c r="H190" s="545"/>
      <c r="I190" s="338"/>
      <c r="J190" s="338"/>
      <c r="K190" s="338"/>
      <c r="L190" s="339"/>
      <c r="M190" s="339"/>
      <c r="N190" s="338"/>
      <c r="O190" s="338"/>
      <c r="P190" s="338"/>
      <c r="Q190" s="338"/>
      <c r="R190" s="338"/>
      <c r="S190" s="338"/>
      <c r="T190" s="338"/>
      <c r="U190" s="336"/>
      <c r="V190" s="545"/>
      <c r="W190" s="545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6"/>
      <c r="AH190" s="545"/>
      <c r="AI190" s="545"/>
      <c r="AJ190" s="545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6"/>
      <c r="AU190" s="545"/>
      <c r="AV190" s="545"/>
      <c r="AW190" s="545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6"/>
      <c r="BH190" s="545"/>
      <c r="BI190" s="545"/>
      <c r="BJ190" s="545"/>
      <c r="BK190" s="340"/>
      <c r="BL190" s="336"/>
      <c r="BM190" s="545"/>
      <c r="BN190" s="545"/>
      <c r="BO190" s="545"/>
      <c r="BP190" s="545"/>
      <c r="BQ190" s="545"/>
      <c r="BR190" s="545"/>
      <c r="BS190" s="545"/>
      <c r="BT190" s="340"/>
      <c r="BU190" s="336"/>
      <c r="BV190" s="545"/>
      <c r="BW190" s="545"/>
      <c r="BX190" s="545"/>
      <c r="BY190" s="545"/>
      <c r="BZ190" s="545"/>
      <c r="CA190" s="369"/>
      <c r="CB190" s="336"/>
      <c r="CC190" s="545"/>
      <c r="CD190" s="545"/>
      <c r="CE190" s="545"/>
      <c r="CF190" s="545"/>
      <c r="CG190" s="545"/>
      <c r="CH190" s="545"/>
      <c r="CI190" s="369"/>
      <c r="CJ190" s="341"/>
      <c r="CK190" s="270"/>
      <c r="CL190" s="342"/>
      <c r="CM190" s="342"/>
      <c r="CN190" s="342"/>
      <c r="CO190" s="343"/>
      <c r="CP190" s="545"/>
      <c r="CQ190" s="545"/>
      <c r="CR190" s="545"/>
      <c r="CS190" s="31"/>
      <c r="CT190" s="81"/>
      <c r="CU190" s="311"/>
      <c r="CV190" s="311"/>
      <c r="CW190" s="82"/>
      <c r="CX190" s="99"/>
      <c r="CY190" s="343"/>
      <c r="CZ190" s="545"/>
      <c r="DA190" s="545"/>
      <c r="DB190" s="545"/>
      <c r="DC190" s="340"/>
    </row>
    <row r="191" spans="1:107" ht="15.75">
      <c r="A191" s="61"/>
      <c r="B191" s="12"/>
      <c r="C191" s="20"/>
      <c r="D191" s="104"/>
      <c r="E191" s="108"/>
      <c r="F191" s="38"/>
      <c r="G191" s="13"/>
      <c r="H191" s="13"/>
      <c r="I191" s="47"/>
      <c r="J191" s="47"/>
      <c r="K191" s="47"/>
      <c r="L191" s="53"/>
      <c r="M191" s="53"/>
      <c r="N191" s="47"/>
      <c r="O191" s="47"/>
      <c r="P191" s="47"/>
      <c r="Q191" s="47"/>
      <c r="R191" s="47"/>
      <c r="S191" s="47"/>
      <c r="T191" s="47"/>
      <c r="U191" s="38"/>
      <c r="V191" s="13"/>
      <c r="W191" s="13"/>
      <c r="X191" s="47"/>
      <c r="Y191" s="47"/>
      <c r="Z191" s="47"/>
      <c r="AA191" s="47"/>
      <c r="AB191" s="47"/>
      <c r="AC191" s="47"/>
      <c r="AD191" s="47"/>
      <c r="AE191" s="47"/>
      <c r="AF191" s="47"/>
      <c r="AG191" s="38"/>
      <c r="AH191" s="13"/>
      <c r="AI191" s="13"/>
      <c r="AJ191" s="13"/>
      <c r="AK191" s="47"/>
      <c r="AL191" s="47"/>
      <c r="AM191" s="47"/>
      <c r="AN191" s="47"/>
      <c r="AO191" s="47"/>
      <c r="AP191" s="47"/>
      <c r="AQ191" s="47"/>
      <c r="AR191" s="47"/>
      <c r="AS191" s="47"/>
      <c r="AT191" s="38"/>
      <c r="AU191" s="13"/>
      <c r="AV191" s="13"/>
      <c r="AW191" s="13"/>
      <c r="AX191" s="47"/>
      <c r="AY191" s="47"/>
      <c r="AZ191" s="47"/>
      <c r="BA191" s="47"/>
      <c r="BB191" s="47"/>
      <c r="BC191" s="47"/>
      <c r="BD191" s="47"/>
      <c r="BE191" s="47"/>
      <c r="BF191" s="47"/>
      <c r="BG191" s="38"/>
      <c r="BH191" s="13"/>
      <c r="BI191" s="13"/>
      <c r="BJ191" s="13"/>
      <c r="BK191" s="39"/>
      <c r="BL191" s="38"/>
      <c r="BM191" s="16"/>
      <c r="BN191" s="16"/>
      <c r="BO191" s="13"/>
      <c r="BP191" s="13"/>
      <c r="BQ191" s="13"/>
      <c r="BR191" s="13"/>
      <c r="BS191" s="13"/>
      <c r="BT191" s="39"/>
      <c r="BU191" s="38"/>
      <c r="BV191" s="13"/>
      <c r="BW191" s="13"/>
      <c r="BX191" s="13"/>
      <c r="BY191" s="13"/>
      <c r="BZ191" s="13"/>
      <c r="CA191" s="371"/>
      <c r="CB191" s="38"/>
      <c r="CC191" s="13"/>
      <c r="CD191" s="13"/>
      <c r="CE191" s="13"/>
      <c r="CF191" s="13"/>
      <c r="CG191" s="13"/>
      <c r="CH191" s="13"/>
      <c r="CI191" s="371"/>
      <c r="CJ191" s="101"/>
      <c r="CK191" s="270"/>
      <c r="CL191" s="21"/>
      <c r="CM191" s="21"/>
      <c r="CN191" s="21"/>
      <c r="CO191" s="343"/>
      <c r="CP191" s="545"/>
      <c r="CQ191" s="545"/>
      <c r="CR191" s="545"/>
      <c r="CS191" s="31"/>
      <c r="CT191" s="81"/>
      <c r="CU191" s="88"/>
      <c r="CV191" s="88"/>
      <c r="CW191" s="82"/>
      <c r="CX191" s="99"/>
      <c r="CY191" s="343"/>
      <c r="CZ191" s="545"/>
      <c r="DA191" s="545"/>
      <c r="DB191" s="545"/>
      <c r="DC191" s="340"/>
    </row>
    <row r="192" spans="1:107" ht="15.75">
      <c r="A192" s="61"/>
      <c r="B192" s="12"/>
      <c r="C192" s="20"/>
      <c r="D192" s="104"/>
      <c r="E192" s="108"/>
      <c r="F192" s="38"/>
      <c r="G192" s="13"/>
      <c r="H192" s="13"/>
      <c r="I192" s="47"/>
      <c r="J192" s="47"/>
      <c r="K192" s="47"/>
      <c r="L192" s="53"/>
      <c r="M192" s="53"/>
      <c r="N192" s="47"/>
      <c r="O192" s="47"/>
      <c r="P192" s="47"/>
      <c r="Q192" s="47"/>
      <c r="R192" s="47"/>
      <c r="S192" s="47"/>
      <c r="T192" s="47"/>
      <c r="U192" s="38"/>
      <c r="V192" s="13"/>
      <c r="W192" s="13"/>
      <c r="X192" s="47"/>
      <c r="Y192" s="47"/>
      <c r="Z192" s="47"/>
      <c r="AA192" s="47"/>
      <c r="AB192" s="47"/>
      <c r="AC192" s="47"/>
      <c r="AD192" s="47"/>
      <c r="AE192" s="47"/>
      <c r="AF192" s="47"/>
      <c r="AG192" s="38"/>
      <c r="AH192" s="13"/>
      <c r="AI192" s="13"/>
      <c r="AJ192" s="13"/>
      <c r="AK192" s="47"/>
      <c r="AL192" s="47"/>
      <c r="AM192" s="47"/>
      <c r="AN192" s="47"/>
      <c r="AO192" s="47"/>
      <c r="AP192" s="47"/>
      <c r="AQ192" s="47"/>
      <c r="AR192" s="47"/>
      <c r="AS192" s="47"/>
      <c r="AT192" s="38"/>
      <c r="AU192" s="13"/>
      <c r="AV192" s="13"/>
      <c r="AW192" s="13"/>
      <c r="AX192" s="47"/>
      <c r="AY192" s="47"/>
      <c r="AZ192" s="47"/>
      <c r="BA192" s="47"/>
      <c r="BB192" s="47"/>
      <c r="BC192" s="47"/>
      <c r="BD192" s="47"/>
      <c r="BE192" s="47"/>
      <c r="BF192" s="47"/>
      <c r="BG192" s="38"/>
      <c r="BH192" s="13"/>
      <c r="BI192" s="13"/>
      <c r="BJ192" s="13"/>
      <c r="BK192" s="39"/>
      <c r="BL192" s="38"/>
      <c r="BM192" s="16"/>
      <c r="BN192" s="16"/>
      <c r="BO192" s="13"/>
      <c r="BP192" s="13"/>
      <c r="BQ192" s="13"/>
      <c r="BR192" s="13"/>
      <c r="BS192" s="13"/>
      <c r="BT192" s="39"/>
      <c r="BU192" s="38"/>
      <c r="BV192" s="13"/>
      <c r="BW192" s="13"/>
      <c r="BX192" s="13"/>
      <c r="BY192" s="13"/>
      <c r="BZ192" s="13"/>
      <c r="CA192" s="371"/>
      <c r="CB192" s="38"/>
      <c r="CC192" s="13"/>
      <c r="CD192" s="13"/>
      <c r="CE192" s="13"/>
      <c r="CF192" s="13"/>
      <c r="CG192" s="13"/>
      <c r="CH192" s="13"/>
      <c r="CI192" s="371"/>
      <c r="CJ192" s="101"/>
      <c r="CK192" s="270"/>
      <c r="CL192" s="21"/>
      <c r="CM192" s="21"/>
      <c r="CN192" s="21"/>
      <c r="CO192" s="343"/>
      <c r="CP192" s="545"/>
      <c r="CQ192" s="545"/>
      <c r="CR192" s="545"/>
      <c r="CS192" s="31"/>
      <c r="CT192" s="81"/>
      <c r="CU192" s="88"/>
      <c r="CV192" s="88"/>
      <c r="CW192" s="82"/>
      <c r="CX192" s="99"/>
      <c r="CY192" s="343"/>
      <c r="CZ192" s="545"/>
      <c r="DA192" s="545"/>
      <c r="DB192" s="545"/>
      <c r="DC192" s="340"/>
    </row>
    <row r="193" spans="1:107" ht="15.75">
      <c r="A193" s="61"/>
      <c r="B193" s="12"/>
      <c r="C193" s="20"/>
      <c r="D193" s="104"/>
      <c r="E193" s="108"/>
      <c r="F193" s="38"/>
      <c r="G193" s="13"/>
      <c r="H193" s="13"/>
      <c r="I193" s="47"/>
      <c r="J193" s="47"/>
      <c r="K193" s="47"/>
      <c r="L193" s="53"/>
      <c r="M193" s="53"/>
      <c r="N193" s="47"/>
      <c r="O193" s="47"/>
      <c r="P193" s="47"/>
      <c r="Q193" s="47"/>
      <c r="R193" s="47"/>
      <c r="S193" s="47"/>
      <c r="T193" s="47"/>
      <c r="U193" s="38"/>
      <c r="V193" s="13"/>
      <c r="W193" s="13"/>
      <c r="X193" s="47"/>
      <c r="Y193" s="47"/>
      <c r="Z193" s="47"/>
      <c r="AA193" s="47"/>
      <c r="AB193" s="47"/>
      <c r="AC193" s="47"/>
      <c r="AD193" s="47"/>
      <c r="AE193" s="47"/>
      <c r="AF193" s="47"/>
      <c r="AG193" s="38"/>
      <c r="AH193" s="13"/>
      <c r="AI193" s="13"/>
      <c r="AJ193" s="13"/>
      <c r="AK193" s="47"/>
      <c r="AL193" s="47"/>
      <c r="AM193" s="47"/>
      <c r="AN193" s="47"/>
      <c r="AO193" s="47"/>
      <c r="AP193" s="47"/>
      <c r="AQ193" s="47"/>
      <c r="AR193" s="47"/>
      <c r="AS193" s="47"/>
      <c r="AT193" s="38"/>
      <c r="AU193" s="13"/>
      <c r="AV193" s="13"/>
      <c r="AW193" s="13"/>
      <c r="AX193" s="47"/>
      <c r="AY193" s="47"/>
      <c r="AZ193" s="47"/>
      <c r="BA193" s="47"/>
      <c r="BB193" s="47"/>
      <c r="BC193" s="47"/>
      <c r="BD193" s="47"/>
      <c r="BE193" s="47"/>
      <c r="BF193" s="47"/>
      <c r="BG193" s="38"/>
      <c r="BH193" s="13"/>
      <c r="BI193" s="13"/>
      <c r="BJ193" s="13"/>
      <c r="BK193" s="39"/>
      <c r="BL193" s="38"/>
      <c r="BM193" s="16"/>
      <c r="BN193" s="16"/>
      <c r="BO193" s="13"/>
      <c r="BP193" s="13"/>
      <c r="BQ193" s="13"/>
      <c r="BR193" s="13"/>
      <c r="BS193" s="13"/>
      <c r="BT193" s="39"/>
      <c r="BU193" s="38"/>
      <c r="BV193" s="13"/>
      <c r="BW193" s="13"/>
      <c r="BX193" s="13"/>
      <c r="BY193" s="13"/>
      <c r="BZ193" s="13"/>
      <c r="CA193" s="371"/>
      <c r="CB193" s="38"/>
      <c r="CC193" s="13"/>
      <c r="CD193" s="13"/>
      <c r="CE193" s="13"/>
      <c r="CF193" s="13"/>
      <c r="CG193" s="13"/>
      <c r="CH193" s="13"/>
      <c r="CI193" s="371"/>
      <c r="CJ193" s="101"/>
      <c r="CK193" s="13"/>
      <c r="CL193" s="21"/>
      <c r="CM193" s="21"/>
      <c r="CN193" s="21"/>
      <c r="CO193" s="80"/>
      <c r="CP193" s="10"/>
      <c r="CQ193" s="10"/>
      <c r="CR193" s="10"/>
      <c r="CS193" s="31"/>
      <c r="CT193" s="81"/>
      <c r="CU193" s="88"/>
      <c r="CV193" s="88"/>
      <c r="CW193" s="82"/>
      <c r="CX193" s="99"/>
      <c r="CY193" s="343"/>
      <c r="CZ193" s="545"/>
      <c r="DA193" s="545"/>
      <c r="DB193" s="545"/>
      <c r="DC193" s="340"/>
    </row>
    <row r="194" spans="1:107" ht="15.75">
      <c r="A194" s="314"/>
      <c r="B194" s="333"/>
      <c r="C194" s="312"/>
      <c r="D194" s="104"/>
      <c r="E194" s="108"/>
      <c r="F194" s="38"/>
      <c r="G194" s="13"/>
      <c r="H194" s="13"/>
      <c r="I194" s="47"/>
      <c r="J194" s="47"/>
      <c r="K194" s="47"/>
      <c r="L194" s="53"/>
      <c r="M194" s="53"/>
      <c r="N194" s="47"/>
      <c r="O194" s="47"/>
      <c r="P194" s="47"/>
      <c r="Q194" s="47"/>
      <c r="R194" s="47"/>
      <c r="S194" s="47"/>
      <c r="T194" s="47"/>
      <c r="U194" s="38"/>
      <c r="V194" s="13"/>
      <c r="W194" s="13"/>
      <c r="X194" s="47"/>
      <c r="Y194" s="47"/>
      <c r="Z194" s="47"/>
      <c r="AA194" s="47"/>
      <c r="AB194" s="47"/>
      <c r="AC194" s="47"/>
      <c r="AD194" s="47"/>
      <c r="AE194" s="47"/>
      <c r="AF194" s="47"/>
      <c r="AG194" s="38"/>
      <c r="AH194" s="13"/>
      <c r="AI194" s="13"/>
      <c r="AJ194" s="13"/>
      <c r="AK194" s="47"/>
      <c r="AL194" s="47"/>
      <c r="AM194" s="47"/>
      <c r="AN194" s="47"/>
      <c r="AO194" s="47"/>
      <c r="AP194" s="47"/>
      <c r="AQ194" s="47"/>
      <c r="AR194" s="47"/>
      <c r="AS194" s="47"/>
      <c r="AT194" s="38"/>
      <c r="AU194" s="13"/>
      <c r="AV194" s="13"/>
      <c r="AW194" s="13"/>
      <c r="AX194" s="47"/>
      <c r="AY194" s="47"/>
      <c r="AZ194" s="47"/>
      <c r="BA194" s="47"/>
      <c r="BB194" s="47"/>
      <c r="BC194" s="47"/>
      <c r="BD194" s="47"/>
      <c r="BE194" s="47"/>
      <c r="BF194" s="47"/>
      <c r="BG194" s="38"/>
      <c r="BH194" s="13"/>
      <c r="BI194" s="13"/>
      <c r="BJ194" s="13"/>
      <c r="BK194" s="39"/>
      <c r="BL194" s="38"/>
      <c r="BM194" s="16"/>
      <c r="BN194" s="16"/>
      <c r="BO194" s="13"/>
      <c r="BP194" s="13"/>
      <c r="BQ194" s="13"/>
      <c r="BR194" s="13"/>
      <c r="BS194" s="13"/>
      <c r="BT194" s="39"/>
      <c r="BU194" s="38"/>
      <c r="BV194" s="13"/>
      <c r="BW194" s="13"/>
      <c r="BX194" s="13"/>
      <c r="BY194" s="13"/>
      <c r="BZ194" s="13"/>
      <c r="CA194" s="371"/>
      <c r="CB194" s="38"/>
      <c r="CC194" s="13"/>
      <c r="CD194" s="13"/>
      <c r="CE194" s="13"/>
      <c r="CF194" s="13"/>
      <c r="CG194" s="13"/>
      <c r="CH194" s="13"/>
      <c r="CI194" s="371"/>
      <c r="CJ194" s="101"/>
      <c r="CK194" s="13"/>
      <c r="CL194" s="21"/>
      <c r="CM194" s="21"/>
      <c r="CN194" s="21"/>
      <c r="CO194" s="343"/>
      <c r="CP194" s="545"/>
      <c r="CQ194" s="545"/>
      <c r="CR194" s="545"/>
      <c r="CS194" s="340"/>
      <c r="CT194" s="318"/>
      <c r="CU194" s="88"/>
      <c r="CV194" s="88"/>
      <c r="CW194" s="319"/>
      <c r="CX194" s="344"/>
      <c r="CY194" s="343"/>
      <c r="CZ194" s="545"/>
      <c r="DA194" s="545"/>
      <c r="DB194" s="545"/>
      <c r="DC194" s="340"/>
    </row>
    <row r="195" spans="1:107" ht="15.75">
      <c r="A195" s="314"/>
      <c r="B195" s="333"/>
      <c r="C195" s="312"/>
      <c r="D195" s="104"/>
      <c r="E195" s="108"/>
      <c r="F195" s="38"/>
      <c r="G195" s="13"/>
      <c r="H195" s="13"/>
      <c r="I195" s="47"/>
      <c r="J195" s="47"/>
      <c r="K195" s="47"/>
      <c r="L195" s="53"/>
      <c r="M195" s="53"/>
      <c r="N195" s="47"/>
      <c r="O195" s="47"/>
      <c r="P195" s="47"/>
      <c r="Q195" s="47"/>
      <c r="R195" s="47"/>
      <c r="S195" s="47"/>
      <c r="T195" s="47"/>
      <c r="U195" s="38"/>
      <c r="V195" s="13"/>
      <c r="W195" s="13"/>
      <c r="X195" s="47"/>
      <c r="Y195" s="47"/>
      <c r="Z195" s="47"/>
      <c r="AA195" s="47"/>
      <c r="AB195" s="47"/>
      <c r="AC195" s="47"/>
      <c r="AD195" s="47"/>
      <c r="AE195" s="47"/>
      <c r="AF195" s="47"/>
      <c r="AG195" s="38"/>
      <c r="AH195" s="13"/>
      <c r="AI195" s="13"/>
      <c r="AJ195" s="13"/>
      <c r="AK195" s="47"/>
      <c r="AL195" s="47"/>
      <c r="AM195" s="47"/>
      <c r="AN195" s="47"/>
      <c r="AO195" s="47"/>
      <c r="AP195" s="47"/>
      <c r="AQ195" s="47"/>
      <c r="AR195" s="47"/>
      <c r="AS195" s="47"/>
      <c r="AT195" s="38"/>
      <c r="AU195" s="13"/>
      <c r="AV195" s="13"/>
      <c r="AW195" s="13"/>
      <c r="AX195" s="47"/>
      <c r="AY195" s="47"/>
      <c r="AZ195" s="47"/>
      <c r="BA195" s="47"/>
      <c r="BB195" s="47"/>
      <c r="BC195" s="47"/>
      <c r="BD195" s="47"/>
      <c r="BE195" s="47"/>
      <c r="BF195" s="47"/>
      <c r="BG195" s="38"/>
      <c r="BH195" s="13"/>
      <c r="BI195" s="13"/>
      <c r="BJ195" s="13"/>
      <c r="BK195" s="39"/>
      <c r="BL195" s="38"/>
      <c r="BM195" s="16"/>
      <c r="BN195" s="16"/>
      <c r="BO195" s="13"/>
      <c r="BP195" s="13"/>
      <c r="BQ195" s="13"/>
      <c r="BR195" s="13"/>
      <c r="BS195" s="13"/>
      <c r="BT195" s="39"/>
      <c r="BU195" s="38"/>
      <c r="BV195" s="13"/>
      <c r="BW195" s="13"/>
      <c r="BX195" s="13"/>
      <c r="BY195" s="13"/>
      <c r="BZ195" s="13"/>
      <c r="CA195" s="371"/>
      <c r="CB195" s="38"/>
      <c r="CC195" s="13"/>
      <c r="CD195" s="13"/>
      <c r="CE195" s="13"/>
      <c r="CF195" s="13"/>
      <c r="CG195" s="13"/>
      <c r="CH195" s="13"/>
      <c r="CI195" s="371"/>
      <c r="CJ195" s="101"/>
      <c r="CK195" s="13"/>
      <c r="CL195" s="21"/>
      <c r="CM195" s="21"/>
      <c r="CN195" s="21"/>
      <c r="CO195" s="343"/>
      <c r="CP195" s="545"/>
      <c r="CQ195" s="545"/>
      <c r="CR195" s="545"/>
      <c r="CS195" s="340"/>
      <c r="CT195" s="318"/>
      <c r="CU195" s="88"/>
      <c r="CV195" s="88"/>
      <c r="CW195" s="319"/>
      <c r="CX195" s="344"/>
      <c r="CY195" s="343"/>
      <c r="CZ195" s="545"/>
      <c r="DA195" s="545"/>
      <c r="DB195" s="545"/>
      <c r="DC195" s="340"/>
    </row>
    <row r="196" spans="1:107" ht="15.75">
      <c r="A196" s="314"/>
      <c r="B196" s="333"/>
      <c r="C196" s="312"/>
      <c r="D196" s="104"/>
      <c r="E196" s="108"/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47"/>
      <c r="Q196" s="47"/>
      <c r="R196" s="47"/>
      <c r="S196" s="47"/>
      <c r="T196" s="47"/>
      <c r="U196" s="38"/>
      <c r="V196" s="13"/>
      <c r="W196" s="13"/>
      <c r="X196" s="47"/>
      <c r="Y196" s="47"/>
      <c r="Z196" s="47"/>
      <c r="AA196" s="47"/>
      <c r="AB196" s="47"/>
      <c r="AC196" s="47"/>
      <c r="AD196" s="47"/>
      <c r="AE196" s="47"/>
      <c r="AF196" s="47"/>
      <c r="AG196" s="38"/>
      <c r="AH196" s="13"/>
      <c r="AI196" s="13"/>
      <c r="AJ196" s="13"/>
      <c r="AK196" s="47"/>
      <c r="AL196" s="47"/>
      <c r="AM196" s="47"/>
      <c r="AN196" s="47"/>
      <c r="AO196" s="47"/>
      <c r="AP196" s="47"/>
      <c r="AQ196" s="47"/>
      <c r="AR196" s="47"/>
      <c r="AS196" s="47"/>
      <c r="AT196" s="38"/>
      <c r="AU196" s="13"/>
      <c r="AV196" s="13"/>
      <c r="AW196" s="13"/>
      <c r="AX196" s="47"/>
      <c r="AY196" s="47"/>
      <c r="AZ196" s="47"/>
      <c r="BA196" s="47"/>
      <c r="BB196" s="47"/>
      <c r="BC196" s="47"/>
      <c r="BD196" s="47"/>
      <c r="BE196" s="47"/>
      <c r="BF196" s="47"/>
      <c r="BG196" s="38"/>
      <c r="BH196" s="13"/>
      <c r="BI196" s="13"/>
      <c r="BJ196" s="13"/>
      <c r="BK196" s="39"/>
      <c r="BL196" s="38"/>
      <c r="BM196" s="16"/>
      <c r="BN196" s="16"/>
      <c r="BO196" s="13"/>
      <c r="BP196" s="13"/>
      <c r="BQ196" s="13"/>
      <c r="BR196" s="13"/>
      <c r="BS196" s="13"/>
      <c r="BT196" s="39"/>
      <c r="BU196" s="38"/>
      <c r="BV196" s="13"/>
      <c r="BW196" s="13"/>
      <c r="BX196" s="13"/>
      <c r="BY196" s="13"/>
      <c r="BZ196" s="13"/>
      <c r="CA196" s="371"/>
      <c r="CB196" s="38"/>
      <c r="CC196" s="13"/>
      <c r="CD196" s="13"/>
      <c r="CE196" s="13"/>
      <c r="CF196" s="13"/>
      <c r="CG196" s="13"/>
      <c r="CH196" s="13"/>
      <c r="CI196" s="371"/>
      <c r="CJ196" s="101"/>
      <c r="CK196" s="270"/>
      <c r="CL196" s="21"/>
      <c r="CM196" s="21"/>
      <c r="CN196" s="21"/>
      <c r="CO196" s="343"/>
      <c r="CP196" s="545"/>
      <c r="CQ196" s="545"/>
      <c r="CR196" s="545"/>
      <c r="CS196" s="340"/>
      <c r="CT196" s="318"/>
      <c r="CU196" s="88"/>
      <c r="CV196" s="88"/>
      <c r="CW196" s="319"/>
      <c r="CX196" s="344"/>
      <c r="CY196" s="343"/>
      <c r="CZ196" s="545"/>
      <c r="DA196" s="545"/>
      <c r="DB196" s="545"/>
      <c r="DC196" s="340"/>
    </row>
    <row r="197" spans="1:107" ht="16.5" thickBot="1">
      <c r="A197" s="63"/>
      <c r="B197" s="64"/>
      <c r="C197" s="65"/>
      <c r="D197" s="105"/>
      <c r="E197" s="32"/>
      <c r="F197" s="40"/>
      <c r="G197" s="41"/>
      <c r="H197" s="41"/>
      <c r="I197" s="48"/>
      <c r="J197" s="48"/>
      <c r="K197" s="48"/>
      <c r="L197" s="54"/>
      <c r="M197" s="54"/>
      <c r="N197" s="48"/>
      <c r="O197" s="48"/>
      <c r="P197" s="48"/>
      <c r="Q197" s="48"/>
      <c r="R197" s="48"/>
      <c r="S197" s="48"/>
      <c r="T197" s="48"/>
      <c r="U197" s="40"/>
      <c r="V197" s="41"/>
      <c r="W197" s="41"/>
      <c r="X197" s="48"/>
      <c r="Y197" s="48"/>
      <c r="Z197" s="48"/>
      <c r="AA197" s="48"/>
      <c r="AB197" s="48"/>
      <c r="AC197" s="48"/>
      <c r="AD197" s="48"/>
      <c r="AE197" s="48"/>
      <c r="AF197" s="48"/>
      <c r="AG197" s="40"/>
      <c r="AH197" s="41"/>
      <c r="AI197" s="41"/>
      <c r="AJ197" s="41"/>
      <c r="AK197" s="48"/>
      <c r="AL197" s="48"/>
      <c r="AM197" s="48"/>
      <c r="AN197" s="48"/>
      <c r="AO197" s="48"/>
      <c r="AP197" s="48"/>
      <c r="AQ197" s="48"/>
      <c r="AR197" s="48"/>
      <c r="AS197" s="48"/>
      <c r="AT197" s="40"/>
      <c r="AU197" s="41"/>
      <c r="AV197" s="41"/>
      <c r="AW197" s="41"/>
      <c r="AX197" s="48"/>
      <c r="AY197" s="48"/>
      <c r="AZ197" s="48"/>
      <c r="BA197" s="48"/>
      <c r="BB197" s="48"/>
      <c r="BC197" s="48"/>
      <c r="BD197" s="48"/>
      <c r="BE197" s="48"/>
      <c r="BF197" s="48"/>
      <c r="BG197" s="40"/>
      <c r="BH197" s="41"/>
      <c r="BI197" s="41"/>
      <c r="BJ197" s="41"/>
      <c r="BK197" s="42"/>
      <c r="BL197" s="40"/>
      <c r="BM197" s="68"/>
      <c r="BN197" s="68"/>
      <c r="BO197" s="41"/>
      <c r="BP197" s="41"/>
      <c r="BQ197" s="41"/>
      <c r="BR197" s="41"/>
      <c r="BS197" s="41"/>
      <c r="BT197" s="42"/>
      <c r="BU197" s="40"/>
      <c r="BV197" s="41"/>
      <c r="BW197" s="41"/>
      <c r="BX197" s="41"/>
      <c r="BY197" s="41"/>
      <c r="BZ197" s="41"/>
      <c r="CA197" s="372"/>
      <c r="CB197" s="40"/>
      <c r="CC197" s="41"/>
      <c r="CD197" s="41"/>
      <c r="CE197" s="41"/>
      <c r="CF197" s="41"/>
      <c r="CG197" s="41"/>
      <c r="CH197" s="41"/>
      <c r="CI197" s="372"/>
      <c r="CJ197" s="102"/>
      <c r="CK197" s="41"/>
      <c r="CL197" s="75"/>
      <c r="CM197" s="75"/>
      <c r="CN197" s="75"/>
      <c r="CO197" s="89"/>
      <c r="CP197" s="41"/>
      <c r="CQ197" s="41"/>
      <c r="CR197" s="41"/>
      <c r="CS197" s="34"/>
      <c r="CT197" s="84"/>
      <c r="CU197" s="85"/>
      <c r="CV197" s="85"/>
      <c r="CW197" s="86"/>
      <c r="CX197" s="100"/>
      <c r="CY197" s="89"/>
      <c r="CZ197" s="41"/>
      <c r="DA197" s="41"/>
      <c r="DB197" s="41"/>
      <c r="DC197" s="34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FF00"/>
    <pageSetUpPr fitToPage="1"/>
  </sheetPr>
  <dimension ref="A1:DC1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0.85546875" style="299" bestFit="1" customWidth="1"/>
    <col min="2" max="2" width="11.85546875" style="3" bestFit="1" customWidth="1"/>
    <col min="3" max="3" width="5.42578125" style="3" bestFit="1" customWidth="1"/>
    <col min="4" max="4" width="17.85546875" style="106" customWidth="1"/>
    <col min="5" max="5" width="32.85546875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4" width="12.85546875" style="299" bestFit="1" customWidth="1"/>
    <col min="15" max="16" width="12.42578125" style="299" bestFit="1" customWidth="1"/>
    <col min="17" max="17" width="5.42578125" style="299" bestFit="1" customWidth="1"/>
    <col min="18" max="18" width="12.42578125" style="299" bestFit="1" customWidth="1"/>
    <col min="19" max="19" width="12.8554687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5" width="12.42578125" style="56" bestFit="1" customWidth="1"/>
    <col min="26" max="26" width="12.85546875" style="56" bestFit="1" customWidth="1"/>
    <col min="27" max="28" width="11.5703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9" width="12.85546875" style="56" bestFit="1" customWidth="1"/>
    <col min="40" max="41" width="12.42578125" style="56" bestFit="1" customWidth="1"/>
    <col min="42" max="42" width="5.42578125" style="56" bestFit="1" customWidth="1"/>
    <col min="43" max="44" width="12.8554687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4" width="11.5703125" style="56" bestFit="1" customWidth="1"/>
    <col min="55" max="55" width="5.42578125" style="56" bestFit="1" customWidth="1"/>
    <col min="56" max="57" width="12.8554687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7.7109375" style="389" bestFit="1" customWidth="1"/>
    <col min="80" max="80" width="6.28515625" style="637" bestFit="1" customWidth="1"/>
    <col min="81" max="86" width="5.7109375" style="299" customWidth="1"/>
    <col min="87" max="87" width="7.7109375" style="389" bestFit="1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7" width="8.5703125" style="637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56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57" t="s">
        <v>365</v>
      </c>
      <c r="AH1" s="658" t="s">
        <v>366</v>
      </c>
      <c r="AI1" s="658" t="s">
        <v>367</v>
      </c>
      <c r="AJ1" s="658" t="s">
        <v>368</v>
      </c>
      <c r="AK1" s="658" t="s">
        <v>369</v>
      </c>
      <c r="AL1" s="658" t="s">
        <v>370</v>
      </c>
      <c r="AM1" s="658" t="s">
        <v>371</v>
      </c>
      <c r="AN1" s="658" t="s">
        <v>372</v>
      </c>
      <c r="AO1" s="658" t="s">
        <v>373</v>
      </c>
      <c r="AP1" s="658" t="s">
        <v>374</v>
      </c>
      <c r="AQ1" s="658" t="s">
        <v>375</v>
      </c>
      <c r="AR1" s="658" t="s">
        <v>376</v>
      </c>
      <c r="AS1" s="659" t="s">
        <v>377</v>
      </c>
      <c r="AT1" s="657" t="s">
        <v>378</v>
      </c>
      <c r="AU1" s="658" t="s">
        <v>379</v>
      </c>
      <c r="AV1" s="658" t="s">
        <v>380</v>
      </c>
      <c r="AW1" s="658" t="s">
        <v>381</v>
      </c>
      <c r="AX1" s="658" t="s">
        <v>382</v>
      </c>
      <c r="AY1" s="658" t="s">
        <v>383</v>
      </c>
      <c r="AZ1" s="658" t="s">
        <v>384</v>
      </c>
      <c r="BA1" s="658" t="s">
        <v>385</v>
      </c>
      <c r="BB1" s="658" t="s">
        <v>386</v>
      </c>
      <c r="BC1" s="658" t="s">
        <v>387</v>
      </c>
      <c r="BD1" s="658" t="s">
        <v>388</v>
      </c>
      <c r="BE1" s="658" t="s">
        <v>389</v>
      </c>
      <c r="BF1" s="659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57" t="s">
        <v>392</v>
      </c>
      <c r="BS1" s="658" t="s">
        <v>393</v>
      </c>
      <c r="BT1" s="658" t="s">
        <v>394</v>
      </c>
      <c r="BU1" s="658" t="s">
        <v>395</v>
      </c>
      <c r="BV1" s="658" t="s">
        <v>396</v>
      </c>
      <c r="BW1" s="659" t="s">
        <v>397</v>
      </c>
      <c r="BX1" s="658" t="s">
        <v>398</v>
      </c>
      <c r="BY1" s="658" t="s">
        <v>399</v>
      </c>
      <c r="BZ1" s="658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6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31"/>
      <c r="CZ2" s="546"/>
      <c r="DA2" s="546"/>
      <c r="DB2" s="546"/>
      <c r="DC2" s="328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341"/>
      <c r="CK3" s="270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3"/>
      <c r="CZ3" s="545"/>
      <c r="DA3" s="545"/>
      <c r="DB3" s="545"/>
      <c r="DC3" s="340"/>
    </row>
    <row r="4" spans="1:107" ht="15.75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341"/>
      <c r="CK4" s="270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3"/>
      <c r="CZ4" s="545"/>
      <c r="DA4" s="545"/>
      <c r="DB4" s="545"/>
      <c r="DC4" s="340"/>
    </row>
    <row r="5" spans="1:107" ht="15.75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341"/>
      <c r="CK5" s="270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3"/>
      <c r="CZ5" s="545"/>
      <c r="DA5" s="545"/>
      <c r="DB5" s="545"/>
      <c r="DC5" s="340"/>
    </row>
    <row r="6" spans="1:107" ht="15.75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69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43"/>
      <c r="CZ6" s="545"/>
      <c r="DA6" s="545"/>
      <c r="DB6" s="545"/>
      <c r="DC6" s="340"/>
    </row>
    <row r="7" spans="1:107" ht="15.75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69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3"/>
      <c r="CZ7" s="545"/>
      <c r="DA7" s="545"/>
      <c r="DB7" s="545"/>
      <c r="DC7" s="340"/>
    </row>
    <row r="8" spans="1:107" ht="15.75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69"/>
      <c r="CJ8" s="341"/>
      <c r="CK8" s="270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43"/>
      <c r="CZ8" s="545"/>
      <c r="DA8" s="545"/>
      <c r="DB8" s="545"/>
      <c r="DC8" s="340"/>
    </row>
    <row r="9" spans="1:107" ht="15.75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69"/>
      <c r="CJ9" s="341"/>
      <c r="CK9" s="270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43"/>
      <c r="CZ9" s="545"/>
      <c r="DA9" s="545"/>
      <c r="DB9" s="545"/>
      <c r="DC9" s="340"/>
    </row>
    <row r="10" spans="1:107" ht="15.75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69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43"/>
      <c r="CZ10" s="545"/>
      <c r="DA10" s="545"/>
      <c r="DB10" s="545"/>
      <c r="DC10" s="340"/>
    </row>
    <row r="11" spans="1:107" ht="15.75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69"/>
      <c r="CJ11" s="341"/>
      <c r="CK11" s="270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43"/>
      <c r="CZ11" s="545"/>
      <c r="DA11" s="545"/>
      <c r="DB11" s="545"/>
      <c r="DC11" s="340"/>
    </row>
    <row r="12" spans="1:107" ht="15.75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69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3"/>
      <c r="CZ12" s="545"/>
      <c r="DA12" s="545"/>
      <c r="DB12" s="545"/>
      <c r="DC12" s="340"/>
    </row>
    <row r="13" spans="1:107" ht="15.75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69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43"/>
      <c r="CZ13" s="545"/>
      <c r="DA13" s="545"/>
      <c r="DB13" s="545"/>
      <c r="DC13" s="340"/>
    </row>
    <row r="14" spans="1:107" ht="15.75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341"/>
      <c r="CK14" s="13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3"/>
      <c r="CZ14" s="545"/>
      <c r="DA14" s="545"/>
      <c r="DB14" s="545"/>
      <c r="DC14" s="340"/>
    </row>
    <row r="15" spans="1:107" ht="15.75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69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43"/>
      <c r="CZ15" s="545"/>
      <c r="DA15" s="545"/>
      <c r="DB15" s="545"/>
      <c r="DC15" s="340"/>
    </row>
    <row r="16" spans="1:107" ht="15.75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69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43"/>
      <c r="CZ16" s="545"/>
      <c r="DA16" s="545"/>
      <c r="DB16" s="545"/>
      <c r="DC16" s="340"/>
    </row>
    <row r="17" spans="1:107" ht="15.75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69"/>
      <c r="CJ17" s="341"/>
      <c r="CK17" s="270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3"/>
      <c r="CZ17" s="545"/>
      <c r="DA17" s="545"/>
      <c r="DB17" s="545"/>
      <c r="DC17" s="340"/>
    </row>
    <row r="18" spans="1:107" ht="15.75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69"/>
      <c r="CJ18" s="341"/>
      <c r="CK18" s="270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43"/>
      <c r="CZ18" s="545"/>
      <c r="DA18" s="545"/>
      <c r="DB18" s="545"/>
      <c r="DC18" s="340"/>
    </row>
    <row r="19" spans="1:107" ht="15.75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69"/>
      <c r="CJ19" s="341"/>
      <c r="CK19" s="13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3"/>
      <c r="CZ19" s="545"/>
      <c r="DA19" s="545"/>
      <c r="DB19" s="545"/>
      <c r="DC19" s="340"/>
    </row>
    <row r="20" spans="1:107" ht="15.75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69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43"/>
      <c r="CZ20" s="545"/>
      <c r="DA20" s="545"/>
      <c r="DB20" s="545"/>
      <c r="DC20" s="340"/>
    </row>
    <row r="21" spans="1:107" ht="15.75">
      <c r="A21" s="314"/>
      <c r="B21" s="333"/>
      <c r="C21" s="312"/>
      <c r="D21" s="104"/>
      <c r="E21" s="108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8"/>
      <c r="BM21" s="16"/>
      <c r="BN21" s="16"/>
      <c r="BO21" s="13"/>
      <c r="BP21" s="13"/>
      <c r="BQ21" s="13"/>
      <c r="BR21" s="13"/>
      <c r="BS21" s="13"/>
      <c r="BT21" s="39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01"/>
      <c r="CK21" s="270"/>
      <c r="CL21" s="21"/>
      <c r="CM21" s="21"/>
      <c r="CN21" s="21"/>
      <c r="CO21" s="343"/>
      <c r="CP21" s="545"/>
      <c r="CQ21" s="545"/>
      <c r="CR21" s="545"/>
      <c r="CS21" s="340"/>
      <c r="CT21" s="318"/>
      <c r="CU21" s="88"/>
      <c r="CV21" s="88"/>
      <c r="CW21" s="319"/>
      <c r="CX21" s="344"/>
      <c r="CY21" s="343"/>
      <c r="CZ21" s="545"/>
      <c r="DA21" s="545"/>
      <c r="DB21" s="545"/>
      <c r="DC21" s="340"/>
    </row>
    <row r="22" spans="1:107" ht="15.75">
      <c r="A22" s="314"/>
      <c r="B22" s="333"/>
      <c r="C22" s="312"/>
      <c r="D22" s="104"/>
      <c r="E22" s="108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01"/>
      <c r="CK22" s="270"/>
      <c r="CL22" s="21"/>
      <c r="CM22" s="21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44"/>
      <c r="CY22" s="343"/>
      <c r="CZ22" s="545"/>
      <c r="DA22" s="545"/>
      <c r="DB22" s="545"/>
      <c r="DC22" s="340"/>
    </row>
    <row r="23" spans="1:107" ht="15.75">
      <c r="A23" s="314"/>
      <c r="B23" s="333"/>
      <c r="C23" s="312"/>
      <c r="D23" s="104"/>
      <c r="E23" s="108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9"/>
      <c r="BL23" s="38"/>
      <c r="BM23" s="16"/>
      <c r="BN23" s="16"/>
      <c r="BO23" s="13"/>
      <c r="BP23" s="13"/>
      <c r="BQ23" s="13"/>
      <c r="BR23" s="13"/>
      <c r="BS23" s="13"/>
      <c r="BT23" s="39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01"/>
      <c r="CK23" s="13"/>
      <c r="CL23" s="21"/>
      <c r="CM23" s="21"/>
      <c r="CN23" s="21"/>
      <c r="CO23" s="343"/>
      <c r="CP23" s="545"/>
      <c r="CQ23" s="545"/>
      <c r="CR23" s="545"/>
      <c r="CS23" s="340"/>
      <c r="CT23" s="318"/>
      <c r="CU23" s="88"/>
      <c r="CV23" s="88"/>
      <c r="CW23" s="319"/>
      <c r="CX23" s="344"/>
      <c r="CY23" s="343"/>
      <c r="CZ23" s="545"/>
      <c r="DA23" s="545"/>
      <c r="DB23" s="545"/>
      <c r="DC23" s="340"/>
    </row>
    <row r="24" spans="1:107" ht="15.75">
      <c r="A24" s="314"/>
      <c r="B24" s="333"/>
      <c r="C24" s="312"/>
      <c r="D24" s="104"/>
      <c r="E24" s="108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8"/>
      <c r="BM24" s="16"/>
      <c r="BN24" s="16"/>
      <c r="BO24" s="13"/>
      <c r="BP24" s="13"/>
      <c r="BQ24" s="13"/>
      <c r="BR24" s="13"/>
      <c r="BS24" s="13"/>
      <c r="BT24" s="39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01"/>
      <c r="CK24" s="13"/>
      <c r="CL24" s="21"/>
      <c r="CM24" s="21"/>
      <c r="CN24" s="21"/>
      <c r="CO24" s="343"/>
      <c r="CP24" s="545"/>
      <c r="CQ24" s="545"/>
      <c r="CR24" s="545"/>
      <c r="CS24" s="340"/>
      <c r="CT24" s="318"/>
      <c r="CU24" s="88"/>
      <c r="CV24" s="88"/>
      <c r="CW24" s="319"/>
      <c r="CX24" s="344"/>
      <c r="CY24" s="343"/>
      <c r="CZ24" s="545"/>
      <c r="DA24" s="545"/>
      <c r="DB24" s="545"/>
      <c r="DC24" s="340"/>
    </row>
    <row r="25" spans="1:107" ht="15.75">
      <c r="A25" s="314"/>
      <c r="B25" s="333"/>
      <c r="C25" s="312"/>
      <c r="D25" s="104"/>
      <c r="E25" s="108"/>
      <c r="F25" s="38"/>
      <c r="G25" s="13"/>
      <c r="H25" s="13"/>
      <c r="I25" s="47"/>
      <c r="J25" s="47"/>
      <c r="K25" s="47"/>
      <c r="L25" s="53"/>
      <c r="M25" s="53"/>
      <c r="N25" s="47"/>
      <c r="O25" s="47"/>
      <c r="P25" s="47"/>
      <c r="Q25" s="47"/>
      <c r="R25" s="47"/>
      <c r="S25" s="47"/>
      <c r="T25" s="47"/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/>
      <c r="AH25" s="13"/>
      <c r="AI25" s="13"/>
      <c r="AJ25" s="13"/>
      <c r="AK25" s="47"/>
      <c r="AL25" s="47"/>
      <c r="AM25" s="47"/>
      <c r="AN25" s="47"/>
      <c r="AO25" s="47"/>
      <c r="AP25" s="47"/>
      <c r="AQ25" s="47"/>
      <c r="AR25" s="47"/>
      <c r="AS25" s="47"/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13"/>
      <c r="BK25" s="39"/>
      <c r="BL25" s="38"/>
      <c r="BM25" s="16"/>
      <c r="BN25" s="16"/>
      <c r="BO25" s="13"/>
      <c r="BP25" s="13"/>
      <c r="BQ25" s="13"/>
      <c r="BR25" s="13"/>
      <c r="BS25" s="13"/>
      <c r="BT25" s="39"/>
      <c r="BU25" s="38"/>
      <c r="BV25" s="13"/>
      <c r="BW25" s="13"/>
      <c r="BX25" s="13"/>
      <c r="BY25" s="13"/>
      <c r="BZ25" s="13"/>
      <c r="CA25" s="371"/>
      <c r="CB25" s="38"/>
      <c r="CC25" s="13"/>
      <c r="CD25" s="13"/>
      <c r="CE25" s="13"/>
      <c r="CF25" s="13"/>
      <c r="CG25" s="13"/>
      <c r="CH25" s="13"/>
      <c r="CI25" s="371"/>
      <c r="CJ25" s="101"/>
      <c r="CK25" s="270"/>
      <c r="CL25" s="21"/>
      <c r="CM25" s="21"/>
      <c r="CN25" s="21"/>
      <c r="CO25" s="343"/>
      <c r="CP25" s="545"/>
      <c r="CQ25" s="545"/>
      <c r="CR25" s="545"/>
      <c r="CS25" s="340"/>
      <c r="CT25" s="318"/>
      <c r="CU25" s="88"/>
      <c r="CV25" s="88"/>
      <c r="CW25" s="319"/>
      <c r="CX25" s="344"/>
      <c r="CY25" s="343"/>
      <c r="CZ25" s="545"/>
      <c r="DA25" s="545"/>
      <c r="DB25" s="545"/>
      <c r="DC25" s="340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69"/>
      <c r="CJ26" s="341"/>
      <c r="CK26" s="270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3"/>
      <c r="CZ26" s="545"/>
      <c r="DA26" s="545"/>
      <c r="DB26" s="545"/>
      <c r="DC26" s="340"/>
    </row>
    <row r="27" spans="1:107" ht="15.75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69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3"/>
      <c r="CZ27" s="545"/>
      <c r="DA27" s="545"/>
      <c r="DB27" s="545"/>
      <c r="DC27" s="340"/>
    </row>
    <row r="28" spans="1:107" ht="15.75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69"/>
      <c r="CJ28" s="341"/>
      <c r="CK28" s="270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3"/>
      <c r="CZ28" s="545"/>
      <c r="DA28" s="545"/>
      <c r="DB28" s="545"/>
      <c r="DC28" s="340"/>
    </row>
    <row r="29" spans="1:107" ht="15.75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69"/>
      <c r="CJ29" s="341"/>
      <c r="CK29" s="270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43"/>
      <c r="CZ29" s="545"/>
      <c r="DA29" s="545"/>
      <c r="DB29" s="545"/>
      <c r="DC29" s="340"/>
    </row>
    <row r="30" spans="1:107" ht="15.75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69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43"/>
      <c r="CZ30" s="545"/>
      <c r="DA30" s="545"/>
      <c r="DB30" s="545"/>
      <c r="DC30" s="340"/>
    </row>
    <row r="31" spans="1:107" ht="15.75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69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43"/>
      <c r="CZ31" s="545"/>
      <c r="DA31" s="545"/>
      <c r="DB31" s="545"/>
      <c r="DC31" s="340"/>
    </row>
    <row r="32" spans="1:107" ht="15.75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69"/>
      <c r="CJ32" s="341"/>
      <c r="CK32" s="270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43"/>
      <c r="CZ32" s="545"/>
      <c r="DA32" s="545"/>
      <c r="DB32" s="545"/>
      <c r="DC32" s="340"/>
    </row>
    <row r="33" spans="1:107" ht="15.75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69"/>
      <c r="CJ33" s="341"/>
      <c r="CK33" s="270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43"/>
      <c r="CZ33" s="545"/>
      <c r="DA33" s="545"/>
      <c r="DB33" s="545"/>
      <c r="DC33" s="340"/>
    </row>
    <row r="34" spans="1:107" ht="15.75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69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43"/>
      <c r="CZ34" s="545"/>
      <c r="DA34" s="545"/>
      <c r="DB34" s="545"/>
      <c r="DC34" s="340"/>
    </row>
    <row r="35" spans="1:107" ht="15.75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69"/>
      <c r="CJ35" s="341"/>
      <c r="CK35" s="270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43"/>
      <c r="CZ35" s="545"/>
      <c r="DA35" s="545"/>
      <c r="DB35" s="545"/>
      <c r="DC35" s="340"/>
    </row>
    <row r="36" spans="1:107" ht="15.75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69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43"/>
      <c r="CZ36" s="545"/>
      <c r="DA36" s="545"/>
      <c r="DB36" s="545"/>
      <c r="DC36" s="340"/>
    </row>
    <row r="37" spans="1:107" ht="15.75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69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43"/>
      <c r="CZ37" s="545"/>
      <c r="DA37" s="545"/>
      <c r="DB37" s="545"/>
      <c r="DC37" s="340"/>
    </row>
    <row r="38" spans="1:107" ht="15.75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69"/>
      <c r="CJ38" s="341"/>
      <c r="CK38" s="13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43"/>
      <c r="CZ38" s="545"/>
      <c r="DA38" s="545"/>
      <c r="DB38" s="545"/>
      <c r="DC38" s="340"/>
    </row>
    <row r="39" spans="1:107" ht="15.75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69"/>
      <c r="CJ39" s="341"/>
      <c r="CK39" s="270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43"/>
      <c r="CZ39" s="545"/>
      <c r="DA39" s="545"/>
      <c r="DB39" s="545"/>
      <c r="DC39" s="340"/>
    </row>
    <row r="40" spans="1:107" ht="15.75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69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43"/>
      <c r="CZ40" s="545"/>
      <c r="DA40" s="545"/>
      <c r="DB40" s="545"/>
      <c r="DC40" s="340"/>
    </row>
    <row r="41" spans="1:107" ht="15.75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69"/>
      <c r="CJ41" s="341"/>
      <c r="CK41" s="270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43"/>
      <c r="CZ41" s="545"/>
      <c r="DA41" s="545"/>
      <c r="DB41" s="545"/>
      <c r="DC41" s="340"/>
    </row>
    <row r="42" spans="1:107" ht="15.75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69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43"/>
      <c r="CZ42" s="545"/>
      <c r="DA42" s="545"/>
      <c r="DB42" s="545"/>
      <c r="DC42" s="340"/>
    </row>
    <row r="43" spans="1:107" ht="15.75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69"/>
      <c r="CJ43" s="341"/>
      <c r="CK43" s="270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43"/>
      <c r="CZ43" s="545"/>
      <c r="DA43" s="545"/>
      <c r="DB43" s="545"/>
      <c r="DC43" s="340"/>
    </row>
    <row r="44" spans="1:107" ht="15.75">
      <c r="A44" s="314"/>
      <c r="B44" s="333"/>
      <c r="C44" s="312"/>
      <c r="D44" s="104"/>
      <c r="E44" s="108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101"/>
      <c r="CK44" s="270"/>
      <c r="CL44" s="21"/>
      <c r="CM44" s="21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44"/>
      <c r="CY44" s="343"/>
      <c r="CZ44" s="545"/>
      <c r="DA44" s="545"/>
      <c r="DB44" s="545"/>
      <c r="DC44" s="340"/>
    </row>
    <row r="45" spans="1:107" ht="15.75">
      <c r="A45" s="314"/>
      <c r="B45" s="333"/>
      <c r="C45" s="312"/>
      <c r="D45" s="104"/>
      <c r="E45" s="108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8"/>
      <c r="BM45" s="16"/>
      <c r="BN45" s="16"/>
      <c r="BO45" s="13"/>
      <c r="BP45" s="13"/>
      <c r="BQ45" s="13"/>
      <c r="BR45" s="13"/>
      <c r="BS45" s="13"/>
      <c r="BT45" s="39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101"/>
      <c r="CK45" s="270"/>
      <c r="CL45" s="21"/>
      <c r="CM45" s="21"/>
      <c r="CN45" s="21"/>
      <c r="CO45" s="343"/>
      <c r="CP45" s="545"/>
      <c r="CQ45" s="545"/>
      <c r="CR45" s="545"/>
      <c r="CS45" s="340"/>
      <c r="CT45" s="318"/>
      <c r="CU45" s="88"/>
      <c r="CV45" s="88"/>
      <c r="CW45" s="319"/>
      <c r="CX45" s="344"/>
      <c r="CY45" s="343"/>
      <c r="CZ45" s="545"/>
      <c r="DA45" s="545"/>
      <c r="DB45" s="545"/>
      <c r="DC45" s="340"/>
    </row>
    <row r="46" spans="1:107" ht="15.75">
      <c r="A46" s="314"/>
      <c r="B46" s="333"/>
      <c r="C46" s="312"/>
      <c r="D46" s="104"/>
      <c r="E46" s="108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8"/>
      <c r="BM46" s="16"/>
      <c r="BN46" s="16"/>
      <c r="BO46" s="13"/>
      <c r="BP46" s="13"/>
      <c r="BQ46" s="13"/>
      <c r="BR46" s="13"/>
      <c r="BS46" s="13"/>
      <c r="BT46" s="39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101"/>
      <c r="CK46" s="13"/>
      <c r="CL46" s="21"/>
      <c r="CM46" s="21"/>
      <c r="CN46" s="21"/>
      <c r="CO46" s="343"/>
      <c r="CP46" s="545"/>
      <c r="CQ46" s="545"/>
      <c r="CR46" s="545"/>
      <c r="CS46" s="340"/>
      <c r="CT46" s="318"/>
      <c r="CU46" s="88"/>
      <c r="CV46" s="88"/>
      <c r="CW46" s="319"/>
      <c r="CX46" s="344"/>
      <c r="CY46" s="343"/>
      <c r="CZ46" s="545"/>
      <c r="DA46" s="545"/>
      <c r="DB46" s="545"/>
      <c r="DC46" s="340"/>
    </row>
    <row r="47" spans="1:107" ht="15.75">
      <c r="A47" s="314"/>
      <c r="B47" s="333"/>
      <c r="C47" s="312"/>
      <c r="D47" s="104"/>
      <c r="E47" s="108"/>
      <c r="F47" s="3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13"/>
      <c r="BK47" s="39"/>
      <c r="BL47" s="38"/>
      <c r="BM47" s="16"/>
      <c r="BN47" s="16"/>
      <c r="BO47" s="13"/>
      <c r="BP47" s="13"/>
      <c r="BQ47" s="13"/>
      <c r="BR47" s="13"/>
      <c r="BS47" s="13"/>
      <c r="BT47" s="39"/>
      <c r="BU47" s="38"/>
      <c r="BV47" s="13"/>
      <c r="BW47" s="13"/>
      <c r="BX47" s="13"/>
      <c r="BY47" s="13"/>
      <c r="BZ47" s="13"/>
      <c r="CA47" s="371"/>
      <c r="CB47" s="38"/>
      <c r="CC47" s="13"/>
      <c r="CD47" s="13"/>
      <c r="CE47" s="13"/>
      <c r="CF47" s="13"/>
      <c r="CG47" s="13"/>
      <c r="CH47" s="13"/>
      <c r="CI47" s="371"/>
      <c r="CJ47" s="101"/>
      <c r="CK47" s="13"/>
      <c r="CL47" s="21"/>
      <c r="CM47" s="21"/>
      <c r="CN47" s="21"/>
      <c r="CO47" s="343"/>
      <c r="CP47" s="545"/>
      <c r="CQ47" s="545"/>
      <c r="CR47" s="545"/>
      <c r="CS47" s="340"/>
      <c r="CT47" s="318"/>
      <c r="CU47" s="88"/>
      <c r="CV47" s="88"/>
      <c r="CW47" s="319"/>
      <c r="CX47" s="344"/>
      <c r="CY47" s="343"/>
      <c r="CZ47" s="545"/>
      <c r="DA47" s="545"/>
      <c r="DB47" s="545"/>
      <c r="DC47" s="340"/>
    </row>
    <row r="48" spans="1:107" ht="15.75">
      <c r="A48" s="314"/>
      <c r="B48" s="333"/>
      <c r="C48" s="312"/>
      <c r="D48" s="104"/>
      <c r="E48" s="108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8"/>
      <c r="BM48" s="16"/>
      <c r="BN48" s="16"/>
      <c r="BO48" s="13"/>
      <c r="BP48" s="13"/>
      <c r="BQ48" s="13"/>
      <c r="BR48" s="13"/>
      <c r="BS48" s="13"/>
      <c r="BT48" s="39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101"/>
      <c r="CK48" s="13"/>
      <c r="CL48" s="21"/>
      <c r="CM48" s="21"/>
      <c r="CN48" s="21"/>
      <c r="CO48" s="343"/>
      <c r="CP48" s="545"/>
      <c r="CQ48" s="545"/>
      <c r="CR48" s="545"/>
      <c r="CS48" s="340"/>
      <c r="CT48" s="318"/>
      <c r="CU48" s="88"/>
      <c r="CV48" s="88"/>
      <c r="CW48" s="319"/>
      <c r="CX48" s="344"/>
      <c r="CY48" s="343"/>
      <c r="CZ48" s="545"/>
      <c r="DA48" s="545"/>
      <c r="DB48" s="545"/>
      <c r="DC48" s="340"/>
    </row>
    <row r="49" spans="1:107" ht="15.75">
      <c r="A49" s="314"/>
      <c r="B49" s="333"/>
      <c r="C49" s="312"/>
      <c r="D49" s="104"/>
      <c r="E49" s="108"/>
      <c r="F49" s="38"/>
      <c r="G49" s="13"/>
      <c r="H49" s="13"/>
      <c r="I49" s="47"/>
      <c r="J49" s="47"/>
      <c r="K49" s="47"/>
      <c r="L49" s="53"/>
      <c r="M49" s="53"/>
      <c r="N49" s="47"/>
      <c r="O49" s="47"/>
      <c r="P49" s="47"/>
      <c r="Q49" s="47"/>
      <c r="R49" s="47"/>
      <c r="S49" s="47"/>
      <c r="T49" s="47"/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47"/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13"/>
      <c r="BK49" s="39"/>
      <c r="BL49" s="38"/>
      <c r="BM49" s="16"/>
      <c r="BN49" s="16"/>
      <c r="BO49" s="13"/>
      <c r="BP49" s="13"/>
      <c r="BQ49" s="13"/>
      <c r="BR49" s="13"/>
      <c r="BS49" s="13"/>
      <c r="BT49" s="39"/>
      <c r="BU49" s="38"/>
      <c r="BV49" s="13"/>
      <c r="BW49" s="13"/>
      <c r="BX49" s="13"/>
      <c r="BY49" s="13"/>
      <c r="BZ49" s="13"/>
      <c r="CA49" s="371"/>
      <c r="CB49" s="38"/>
      <c r="CC49" s="13"/>
      <c r="CD49" s="13"/>
      <c r="CE49" s="13"/>
      <c r="CF49" s="13"/>
      <c r="CG49" s="13"/>
      <c r="CH49" s="13"/>
      <c r="CI49" s="371"/>
      <c r="CJ49" s="101"/>
      <c r="CK49" s="13"/>
      <c r="CL49" s="21"/>
      <c r="CM49" s="21"/>
      <c r="CN49" s="21"/>
      <c r="CO49" s="121"/>
      <c r="CP49" s="13"/>
      <c r="CQ49" s="13"/>
      <c r="CR49" s="13"/>
      <c r="CS49" s="340"/>
      <c r="CT49" s="318"/>
      <c r="CU49" s="88"/>
      <c r="CV49" s="88"/>
      <c r="CW49" s="319"/>
      <c r="CX49" s="344"/>
      <c r="CY49" s="121"/>
      <c r="CZ49" s="13"/>
      <c r="DA49" s="13"/>
      <c r="DB49" s="13"/>
      <c r="DC49" s="340"/>
    </row>
    <row r="50" spans="1:107" ht="16.5" thickBot="1">
      <c r="A50" s="274"/>
      <c r="B50" s="64"/>
      <c r="C50" s="65"/>
      <c r="D50" s="639"/>
      <c r="E50" s="108"/>
      <c r="F50" s="375"/>
      <c r="G50" s="33"/>
      <c r="H50" s="33"/>
      <c r="I50" s="45"/>
      <c r="J50" s="45"/>
      <c r="K50" s="45"/>
      <c r="L50" s="51"/>
      <c r="M50" s="51"/>
      <c r="N50" s="45"/>
      <c r="O50" s="45"/>
      <c r="P50" s="45"/>
      <c r="Q50" s="45"/>
      <c r="R50" s="45"/>
      <c r="S50" s="45"/>
      <c r="T50" s="45"/>
      <c r="U50" s="375"/>
      <c r="V50" s="33"/>
      <c r="W50" s="33"/>
      <c r="X50" s="45"/>
      <c r="Y50" s="45"/>
      <c r="Z50" s="45"/>
      <c r="AA50" s="45"/>
      <c r="AB50" s="45"/>
      <c r="AC50" s="45"/>
      <c r="AD50" s="45"/>
      <c r="AE50" s="45"/>
      <c r="AF50" s="45"/>
      <c r="AG50" s="375"/>
      <c r="AH50" s="33"/>
      <c r="AI50" s="33"/>
      <c r="AJ50" s="33"/>
      <c r="AK50" s="45"/>
      <c r="AL50" s="45"/>
      <c r="AM50" s="45"/>
      <c r="AN50" s="45"/>
      <c r="AO50" s="45"/>
      <c r="AP50" s="45"/>
      <c r="AQ50" s="45"/>
      <c r="AR50" s="45"/>
      <c r="AS50" s="45"/>
      <c r="AT50" s="375"/>
      <c r="AU50" s="33"/>
      <c r="AV50" s="33"/>
      <c r="AW50" s="33"/>
      <c r="AX50" s="45"/>
      <c r="AY50" s="45"/>
      <c r="AZ50" s="45"/>
      <c r="BA50" s="45"/>
      <c r="BB50" s="45"/>
      <c r="BC50" s="45"/>
      <c r="BD50" s="45"/>
      <c r="BE50" s="45"/>
      <c r="BF50" s="45"/>
      <c r="BG50" s="375"/>
      <c r="BH50" s="33"/>
      <c r="BI50" s="33"/>
      <c r="BJ50" s="33"/>
      <c r="BK50" s="285"/>
      <c r="BL50" s="375"/>
      <c r="BM50" s="33"/>
      <c r="BN50" s="33"/>
      <c r="BO50" s="33"/>
      <c r="BP50" s="33"/>
      <c r="BQ50" s="33"/>
      <c r="BR50" s="33"/>
      <c r="BS50" s="33"/>
      <c r="BT50" s="285"/>
      <c r="BU50" s="375"/>
      <c r="BV50" s="33"/>
      <c r="BW50" s="33"/>
      <c r="BX50" s="33"/>
      <c r="BY50" s="33"/>
      <c r="BZ50" s="33"/>
      <c r="CA50" s="380"/>
      <c r="CB50" s="375"/>
      <c r="CC50" s="33"/>
      <c r="CD50" s="33"/>
      <c r="CE50" s="33"/>
      <c r="CF50" s="33"/>
      <c r="CG50" s="33"/>
      <c r="CH50" s="33"/>
      <c r="CI50" s="380"/>
      <c r="CJ50" s="640"/>
      <c r="CK50" s="70"/>
      <c r="CL50" s="73"/>
      <c r="CM50" s="73"/>
      <c r="CN50" s="73"/>
      <c r="CO50" s="283"/>
      <c r="CP50" s="33"/>
      <c r="CQ50" s="33"/>
      <c r="CR50" s="33"/>
      <c r="CS50" s="285"/>
      <c r="CT50" s="286"/>
      <c r="CU50" s="97"/>
      <c r="CV50" s="97"/>
      <c r="CW50" s="288"/>
      <c r="CX50" s="641"/>
      <c r="CY50" s="283"/>
      <c r="CZ50" s="33"/>
      <c r="DA50" s="33"/>
      <c r="DB50" s="33"/>
      <c r="DC50" s="285"/>
    </row>
    <row r="51" spans="1:107" ht="15" customHeight="1">
      <c r="A51" s="313"/>
      <c r="B51" s="321"/>
      <c r="C51" s="320"/>
      <c r="D51" s="103"/>
      <c r="E51" s="107"/>
      <c r="F51" s="324"/>
      <c r="G51" s="546"/>
      <c r="H51" s="546"/>
      <c r="I51" s="326"/>
      <c r="J51" s="326"/>
      <c r="K51" s="326"/>
      <c r="L51" s="327"/>
      <c r="M51" s="327"/>
      <c r="N51" s="326"/>
      <c r="O51" s="326"/>
      <c r="P51" s="326"/>
      <c r="Q51" s="326"/>
      <c r="R51" s="326"/>
      <c r="S51" s="326"/>
      <c r="T51" s="326"/>
      <c r="U51" s="324"/>
      <c r="V51" s="546"/>
      <c r="W51" s="546"/>
      <c r="X51" s="326"/>
      <c r="Y51" s="326"/>
      <c r="Z51" s="326"/>
      <c r="AA51" s="326"/>
      <c r="AB51" s="326"/>
      <c r="AC51" s="326"/>
      <c r="AD51" s="326"/>
      <c r="AE51" s="326"/>
      <c r="AF51" s="326"/>
      <c r="AG51" s="324"/>
      <c r="AH51" s="546"/>
      <c r="AI51" s="546"/>
      <c r="AJ51" s="54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4"/>
      <c r="AU51" s="546"/>
      <c r="AV51" s="546"/>
      <c r="AW51" s="546"/>
      <c r="AX51" s="326"/>
      <c r="AY51" s="326"/>
      <c r="AZ51" s="326"/>
      <c r="BA51" s="326"/>
      <c r="BB51" s="326"/>
      <c r="BC51" s="326"/>
      <c r="BD51" s="326"/>
      <c r="BE51" s="326"/>
      <c r="BF51" s="326"/>
      <c r="BG51" s="324"/>
      <c r="BH51" s="546"/>
      <c r="BI51" s="546"/>
      <c r="BJ51" s="546"/>
      <c r="BK51" s="328"/>
      <c r="BL51" s="324"/>
      <c r="BM51" s="546"/>
      <c r="BN51" s="546"/>
      <c r="BO51" s="546"/>
      <c r="BP51" s="546"/>
      <c r="BQ51" s="546"/>
      <c r="BR51" s="546"/>
      <c r="BS51" s="546"/>
      <c r="BT51" s="328"/>
      <c r="BU51" s="324"/>
      <c r="BV51" s="546"/>
      <c r="BW51" s="546"/>
      <c r="BX51" s="546"/>
      <c r="BY51" s="546"/>
      <c r="BZ51" s="546"/>
      <c r="CA51" s="368"/>
      <c r="CB51" s="324"/>
      <c r="CC51" s="546"/>
      <c r="CD51" s="546"/>
      <c r="CE51" s="546"/>
      <c r="CF51" s="546"/>
      <c r="CG51" s="546"/>
      <c r="CH51" s="546"/>
      <c r="CI51" s="368"/>
      <c r="CJ51" s="329"/>
      <c r="CK51" s="69"/>
      <c r="CL51" s="330"/>
      <c r="CM51" s="330"/>
      <c r="CN51" s="330"/>
      <c r="CO51" s="331"/>
      <c r="CP51" s="546"/>
      <c r="CQ51" s="546"/>
      <c r="CR51" s="546"/>
      <c r="CS51" s="328"/>
      <c r="CT51" s="315"/>
      <c r="CU51" s="316"/>
      <c r="CV51" s="316"/>
      <c r="CW51" s="317"/>
      <c r="CX51" s="332"/>
      <c r="CY51" s="331"/>
      <c r="CZ51" s="546"/>
      <c r="DA51" s="546"/>
      <c r="DB51" s="546"/>
      <c r="DC51" s="328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69"/>
      <c r="CJ52" s="341"/>
      <c r="CK52" s="270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43"/>
      <c r="CZ52" s="545"/>
      <c r="DA52" s="545"/>
      <c r="DB52" s="545"/>
      <c r="DC52" s="340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69"/>
      <c r="CJ53" s="341"/>
      <c r="CK53" s="270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43"/>
      <c r="CZ53" s="545"/>
      <c r="DA53" s="545"/>
      <c r="DB53" s="545"/>
      <c r="DC53" s="340"/>
    </row>
    <row r="54" spans="1:107" ht="15.75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69"/>
      <c r="CJ54" s="341"/>
      <c r="CK54" s="270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43"/>
      <c r="CZ54" s="545"/>
      <c r="DA54" s="545"/>
      <c r="DB54" s="545"/>
      <c r="DC54" s="340"/>
    </row>
    <row r="55" spans="1:107" ht="15.75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69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43"/>
      <c r="CZ55" s="545"/>
      <c r="DA55" s="545"/>
      <c r="DB55" s="545"/>
      <c r="DC55" s="340"/>
    </row>
    <row r="56" spans="1:107" ht="15.75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69"/>
      <c r="CJ56" s="341"/>
      <c r="CK56" s="13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43"/>
      <c r="CZ56" s="545"/>
      <c r="DA56" s="545"/>
      <c r="DB56" s="545"/>
      <c r="DC56" s="340"/>
    </row>
    <row r="57" spans="1:107" ht="15.75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69"/>
      <c r="CJ57" s="341"/>
      <c r="CK57" s="270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43"/>
      <c r="CZ57" s="545"/>
      <c r="DA57" s="545"/>
      <c r="DB57" s="545"/>
      <c r="DC57" s="340"/>
    </row>
    <row r="58" spans="1:107" ht="15.75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69"/>
      <c r="CJ58" s="341"/>
      <c r="CK58" s="270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43"/>
      <c r="CZ58" s="545"/>
      <c r="DA58" s="545"/>
      <c r="DB58" s="545"/>
      <c r="DC58" s="340"/>
    </row>
    <row r="59" spans="1:107" ht="15.75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69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43"/>
      <c r="CZ59" s="545"/>
      <c r="DA59" s="545"/>
      <c r="DB59" s="545"/>
      <c r="DC59" s="340"/>
    </row>
    <row r="60" spans="1:107" ht="15.75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69"/>
      <c r="CJ60" s="341"/>
      <c r="CK60" s="270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43"/>
      <c r="CZ60" s="545"/>
      <c r="DA60" s="545"/>
      <c r="DB60" s="545"/>
      <c r="DC60" s="340"/>
    </row>
    <row r="61" spans="1:107" ht="15.75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69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43"/>
      <c r="CZ61" s="545"/>
      <c r="DA61" s="545"/>
      <c r="DB61" s="545"/>
      <c r="DC61" s="340"/>
    </row>
    <row r="62" spans="1:107" ht="15.75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69"/>
      <c r="CJ62" s="341"/>
      <c r="CK62" s="270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43"/>
      <c r="CZ62" s="545"/>
      <c r="DA62" s="545"/>
      <c r="DB62" s="545"/>
      <c r="DC62" s="340"/>
    </row>
    <row r="63" spans="1:107" ht="15.75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69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43"/>
      <c r="CZ63" s="545"/>
      <c r="DA63" s="545"/>
      <c r="DB63" s="545"/>
      <c r="DC63" s="340"/>
    </row>
    <row r="64" spans="1:107" ht="15.75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69"/>
      <c r="CJ64" s="341"/>
      <c r="CK64" s="270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43"/>
      <c r="CZ64" s="545"/>
      <c r="DA64" s="545"/>
      <c r="DB64" s="545"/>
      <c r="DC64" s="340"/>
    </row>
    <row r="65" spans="1:107" ht="15.75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69"/>
      <c r="CJ65" s="341"/>
      <c r="CK65" s="13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43"/>
      <c r="CZ65" s="545"/>
      <c r="DA65" s="545"/>
      <c r="DB65" s="545"/>
      <c r="DC65" s="340"/>
    </row>
    <row r="66" spans="1:107" ht="15.75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69"/>
      <c r="CJ66" s="341"/>
      <c r="CK66" s="270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43"/>
      <c r="CZ66" s="545"/>
      <c r="DA66" s="545"/>
      <c r="DB66" s="545"/>
      <c r="DC66" s="340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69"/>
      <c r="CJ67" s="341"/>
      <c r="CK67" s="270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43"/>
      <c r="CZ67" s="545"/>
      <c r="DA67" s="545"/>
      <c r="DB67" s="545"/>
      <c r="DC67" s="340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69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43"/>
      <c r="CZ68" s="545"/>
      <c r="DA68" s="545"/>
      <c r="DB68" s="545"/>
      <c r="DC68" s="340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69"/>
      <c r="CJ69" s="341"/>
      <c r="CK69" s="270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43"/>
      <c r="CZ69" s="545"/>
      <c r="DA69" s="545"/>
      <c r="DB69" s="545"/>
      <c r="DC69" s="340"/>
    </row>
    <row r="70" spans="1:107" ht="15.75">
      <c r="A70" s="314"/>
      <c r="B70" s="333"/>
      <c r="C70" s="312"/>
      <c r="D70" s="104"/>
      <c r="E70" s="108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38"/>
      <c r="BM70" s="16"/>
      <c r="BN70" s="16"/>
      <c r="BO70" s="13"/>
      <c r="BP70" s="13"/>
      <c r="BQ70" s="13"/>
      <c r="BR70" s="13"/>
      <c r="BS70" s="13"/>
      <c r="BT70" s="39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01"/>
      <c r="CK70" s="270"/>
      <c r="CL70" s="21"/>
      <c r="CM70" s="21"/>
      <c r="CN70" s="21"/>
      <c r="CO70" s="343"/>
      <c r="CP70" s="545"/>
      <c r="CQ70" s="545"/>
      <c r="CR70" s="545"/>
      <c r="CS70" s="340"/>
      <c r="CT70" s="318"/>
      <c r="CU70" s="88"/>
      <c r="CV70" s="88"/>
      <c r="CW70" s="319"/>
      <c r="CX70" s="344"/>
      <c r="CY70" s="343"/>
      <c r="CZ70" s="545"/>
      <c r="DA70" s="545"/>
      <c r="DB70" s="545"/>
      <c r="DC70" s="340"/>
    </row>
    <row r="71" spans="1:107" ht="15.75">
      <c r="A71" s="314"/>
      <c r="B71" s="333"/>
      <c r="C71" s="312"/>
      <c r="D71" s="104"/>
      <c r="E71" s="108"/>
      <c r="F71" s="3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13"/>
      <c r="BK71" s="39"/>
      <c r="BL71" s="38"/>
      <c r="BM71" s="16"/>
      <c r="BN71" s="16"/>
      <c r="BO71" s="13"/>
      <c r="BP71" s="13"/>
      <c r="BQ71" s="13"/>
      <c r="BR71" s="13"/>
      <c r="BS71" s="13"/>
      <c r="BT71" s="39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01"/>
      <c r="CK71" s="270"/>
      <c r="CL71" s="21"/>
      <c r="CM71" s="21"/>
      <c r="CN71" s="21"/>
      <c r="CO71" s="343"/>
      <c r="CP71" s="545"/>
      <c r="CQ71" s="545"/>
      <c r="CR71" s="545"/>
      <c r="CS71" s="340"/>
      <c r="CT71" s="318"/>
      <c r="CU71" s="88"/>
      <c r="CV71" s="88"/>
      <c r="CW71" s="319"/>
      <c r="CX71" s="344"/>
      <c r="CY71" s="343"/>
      <c r="CZ71" s="545"/>
      <c r="DA71" s="545"/>
      <c r="DB71" s="545"/>
      <c r="DC71" s="340"/>
    </row>
    <row r="72" spans="1:107" ht="15.75">
      <c r="A72" s="314"/>
      <c r="B72" s="333"/>
      <c r="C72" s="312"/>
      <c r="D72" s="104"/>
      <c r="E72" s="108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545"/>
      <c r="BK72" s="39"/>
      <c r="BL72" s="38"/>
      <c r="BM72" s="16"/>
      <c r="BN72" s="16"/>
      <c r="BO72" s="13"/>
      <c r="BP72" s="13"/>
      <c r="BQ72" s="13"/>
      <c r="BR72" s="13"/>
      <c r="BS72" s="13"/>
      <c r="BT72" s="39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01"/>
      <c r="CK72" s="13"/>
      <c r="CL72" s="21"/>
      <c r="CM72" s="21"/>
      <c r="CN72" s="21"/>
      <c r="CO72" s="343"/>
      <c r="CP72" s="545"/>
      <c r="CQ72" s="545"/>
      <c r="CR72" s="545"/>
      <c r="CS72" s="340"/>
      <c r="CT72" s="318"/>
      <c r="CU72" s="88"/>
      <c r="CV72" s="88"/>
      <c r="CW72" s="319"/>
      <c r="CX72" s="344"/>
      <c r="CY72" s="343"/>
      <c r="CZ72" s="545"/>
      <c r="DA72" s="545"/>
      <c r="DB72" s="545"/>
      <c r="DC72" s="340"/>
    </row>
    <row r="73" spans="1:107" ht="15.75">
      <c r="A73" s="314"/>
      <c r="B73" s="333"/>
      <c r="C73" s="312"/>
      <c r="D73" s="104"/>
      <c r="E73" s="108"/>
      <c r="F73" s="38"/>
      <c r="G73" s="13"/>
      <c r="H73" s="13"/>
      <c r="I73" s="47"/>
      <c r="J73" s="47"/>
      <c r="K73" s="47"/>
      <c r="L73" s="53"/>
      <c r="M73" s="53"/>
      <c r="N73" s="47"/>
      <c r="O73" s="47"/>
      <c r="P73" s="47"/>
      <c r="Q73" s="47"/>
      <c r="R73" s="47"/>
      <c r="S73" s="47"/>
      <c r="T73" s="47"/>
      <c r="U73" s="38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47"/>
      <c r="AG73" s="38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47"/>
      <c r="AT73" s="38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47"/>
      <c r="BG73" s="38"/>
      <c r="BH73" s="13"/>
      <c r="BI73" s="13"/>
      <c r="BJ73" s="13"/>
      <c r="BK73" s="39"/>
      <c r="BL73" s="38"/>
      <c r="BM73" s="16"/>
      <c r="BN73" s="16"/>
      <c r="BO73" s="13"/>
      <c r="BP73" s="13"/>
      <c r="BQ73" s="13"/>
      <c r="BR73" s="13"/>
      <c r="BS73" s="13"/>
      <c r="BT73" s="39"/>
      <c r="BU73" s="38"/>
      <c r="BV73" s="13"/>
      <c r="BW73" s="13"/>
      <c r="BX73" s="13"/>
      <c r="BY73" s="13"/>
      <c r="BZ73" s="13"/>
      <c r="CA73" s="371"/>
      <c r="CB73" s="38"/>
      <c r="CC73" s="13"/>
      <c r="CD73" s="13"/>
      <c r="CE73" s="13"/>
      <c r="CF73" s="13"/>
      <c r="CG73" s="13"/>
      <c r="CH73" s="13"/>
      <c r="CI73" s="371"/>
      <c r="CJ73" s="101"/>
      <c r="CK73" s="13"/>
      <c r="CL73" s="21"/>
      <c r="CM73" s="21"/>
      <c r="CN73" s="21"/>
      <c r="CO73" s="343"/>
      <c r="CP73" s="545"/>
      <c r="CQ73" s="545"/>
      <c r="CR73" s="545"/>
      <c r="CS73" s="340"/>
      <c r="CT73" s="318"/>
      <c r="CU73" s="88"/>
      <c r="CV73" s="88"/>
      <c r="CW73" s="319"/>
      <c r="CX73" s="344"/>
      <c r="CY73" s="343"/>
      <c r="CZ73" s="545"/>
      <c r="DA73" s="545"/>
      <c r="DB73" s="545"/>
      <c r="DC73" s="340"/>
    </row>
    <row r="74" spans="1:107" ht="15.75">
      <c r="A74" s="314"/>
      <c r="B74" s="333"/>
      <c r="C74" s="312"/>
      <c r="D74" s="104"/>
      <c r="E74" s="108"/>
      <c r="F74" s="38"/>
      <c r="G74" s="13"/>
      <c r="H74" s="13"/>
      <c r="I74" s="47"/>
      <c r="J74" s="47"/>
      <c r="K74" s="47"/>
      <c r="L74" s="53"/>
      <c r="M74" s="53"/>
      <c r="N74" s="47"/>
      <c r="O74" s="47"/>
      <c r="P74" s="47"/>
      <c r="Q74" s="47"/>
      <c r="R74" s="47"/>
      <c r="S74" s="47"/>
      <c r="T74" s="47"/>
      <c r="U74" s="38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47"/>
      <c r="AG74" s="38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47"/>
      <c r="AT74" s="38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47"/>
      <c r="BG74" s="38"/>
      <c r="BH74" s="13"/>
      <c r="BI74" s="13"/>
      <c r="BJ74" s="13"/>
      <c r="BK74" s="39"/>
      <c r="BL74" s="38"/>
      <c r="BM74" s="16"/>
      <c r="BN74" s="16"/>
      <c r="BO74" s="13"/>
      <c r="BP74" s="13"/>
      <c r="BQ74" s="13"/>
      <c r="BR74" s="13"/>
      <c r="BS74" s="13"/>
      <c r="BT74" s="39"/>
      <c r="BU74" s="38"/>
      <c r="BV74" s="13"/>
      <c r="BW74" s="13"/>
      <c r="BX74" s="13"/>
      <c r="BY74" s="13"/>
      <c r="BZ74" s="13"/>
      <c r="CA74" s="371"/>
      <c r="CB74" s="38"/>
      <c r="CC74" s="13"/>
      <c r="CD74" s="13"/>
      <c r="CE74" s="13"/>
      <c r="CF74" s="13"/>
      <c r="CG74" s="13"/>
      <c r="CH74" s="13"/>
      <c r="CI74" s="371"/>
      <c r="CJ74" s="101"/>
      <c r="CK74" s="270"/>
      <c r="CL74" s="21"/>
      <c r="CM74" s="21"/>
      <c r="CN74" s="21"/>
      <c r="CO74" s="343"/>
      <c r="CP74" s="545"/>
      <c r="CQ74" s="545"/>
      <c r="CR74" s="545"/>
      <c r="CS74" s="340"/>
      <c r="CT74" s="318"/>
      <c r="CU74" s="88"/>
      <c r="CV74" s="88"/>
      <c r="CW74" s="319"/>
      <c r="CX74" s="344"/>
      <c r="CY74" s="343"/>
      <c r="CZ74" s="545"/>
      <c r="DA74" s="545"/>
      <c r="DB74" s="545"/>
      <c r="DC74" s="340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341"/>
      <c r="CK75" s="270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43"/>
      <c r="CZ75" s="545"/>
      <c r="DA75" s="545"/>
      <c r="DB75" s="545"/>
      <c r="DC75" s="340"/>
    </row>
    <row r="76" spans="1:107" ht="15" customHeight="1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69"/>
      <c r="CJ76" s="341"/>
      <c r="CK76" s="270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43"/>
      <c r="CZ76" s="545"/>
      <c r="DA76" s="545"/>
      <c r="DB76" s="545"/>
      <c r="DC76" s="340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69"/>
      <c r="CJ77" s="341"/>
      <c r="CK77" s="270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43"/>
      <c r="CZ77" s="545"/>
      <c r="DA77" s="545"/>
      <c r="DB77" s="545"/>
      <c r="DC77" s="340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341"/>
      <c r="CK78" s="270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43"/>
      <c r="CZ78" s="545"/>
      <c r="DA78" s="545"/>
      <c r="DB78" s="545"/>
      <c r="DC78" s="340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43"/>
      <c r="CZ79" s="545"/>
      <c r="DA79" s="545"/>
      <c r="DB79" s="545"/>
      <c r="DC79" s="340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43"/>
      <c r="CZ80" s="545"/>
      <c r="DA80" s="545"/>
      <c r="DB80" s="545"/>
      <c r="DC80" s="340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69"/>
      <c r="CJ81" s="341"/>
      <c r="CK81" s="27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43"/>
      <c r="CZ81" s="545"/>
      <c r="DA81" s="545"/>
      <c r="DB81" s="545"/>
      <c r="DC81" s="340"/>
    </row>
    <row r="82" spans="1:107" ht="15.75">
      <c r="A82" s="314"/>
      <c r="B82" s="333"/>
      <c r="C82" s="312"/>
      <c r="D82" s="104"/>
      <c r="E82" s="108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341"/>
      <c r="CK82" s="270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43"/>
      <c r="CZ82" s="545"/>
      <c r="DA82" s="545"/>
      <c r="DB82" s="545"/>
      <c r="DC82" s="340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341"/>
      <c r="CK83" s="13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43"/>
      <c r="CZ83" s="545"/>
      <c r="DA83" s="545"/>
      <c r="DB83" s="545"/>
      <c r="DC83" s="340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341"/>
      <c r="CK84" s="270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43"/>
      <c r="CZ84" s="545"/>
      <c r="DA84" s="545"/>
      <c r="DB84" s="545"/>
      <c r="DC84" s="340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43"/>
      <c r="CZ85" s="545"/>
      <c r="DA85" s="545"/>
      <c r="DB85" s="545"/>
      <c r="DC85" s="340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341"/>
      <c r="CK86" s="270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43"/>
      <c r="CZ86" s="545"/>
      <c r="DA86" s="545"/>
      <c r="DB86" s="545"/>
      <c r="DC86" s="340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43"/>
      <c r="CZ87" s="545"/>
      <c r="DA87" s="545"/>
      <c r="DB87" s="545"/>
      <c r="DC87" s="340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341"/>
      <c r="CK88" s="270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43"/>
      <c r="CZ88" s="545"/>
      <c r="DA88" s="545"/>
      <c r="DB88" s="545"/>
      <c r="DC88" s="340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43"/>
      <c r="CZ89" s="545"/>
      <c r="DA89" s="545"/>
      <c r="DB89" s="545"/>
      <c r="DC89" s="340"/>
    </row>
    <row r="90" spans="1:107" ht="15.75">
      <c r="A90" s="314"/>
      <c r="B90" s="333"/>
      <c r="C90" s="312"/>
      <c r="D90" s="104"/>
      <c r="E90" s="108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341"/>
      <c r="CK90" s="270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43"/>
      <c r="CZ90" s="545"/>
      <c r="DA90" s="545"/>
      <c r="DB90" s="545"/>
      <c r="DC90" s="340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43"/>
      <c r="CZ91" s="545"/>
      <c r="DA91" s="545"/>
      <c r="DB91" s="545"/>
      <c r="DC91" s="340"/>
    </row>
    <row r="92" spans="1:107" ht="15.75">
      <c r="A92" s="314"/>
      <c r="B92" s="333"/>
      <c r="C92" s="312"/>
      <c r="D92" s="104"/>
      <c r="E92" s="108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69"/>
      <c r="CJ92" s="341"/>
      <c r="CK92" s="270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43"/>
      <c r="CZ92" s="545"/>
      <c r="DA92" s="545"/>
      <c r="DB92" s="545"/>
      <c r="DC92" s="340"/>
    </row>
    <row r="93" spans="1:107" ht="15.75">
      <c r="A93" s="314"/>
      <c r="B93" s="333"/>
      <c r="C93" s="312"/>
      <c r="D93" s="104"/>
      <c r="E93" s="108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8"/>
      <c r="BM93" s="16"/>
      <c r="BN93" s="16"/>
      <c r="BO93" s="13"/>
      <c r="BP93" s="13"/>
      <c r="BQ93" s="13"/>
      <c r="BR93" s="13"/>
      <c r="BS93" s="13"/>
      <c r="BT93" s="39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101"/>
      <c r="CK93" s="270"/>
      <c r="CL93" s="21"/>
      <c r="CM93" s="21"/>
      <c r="CN93" s="21"/>
      <c r="CO93" s="343"/>
      <c r="CP93" s="545"/>
      <c r="CQ93" s="545"/>
      <c r="CR93" s="545"/>
      <c r="CS93" s="340"/>
      <c r="CT93" s="318"/>
      <c r="CU93" s="88"/>
      <c r="CV93" s="88"/>
      <c r="CW93" s="319"/>
      <c r="CX93" s="344"/>
      <c r="CY93" s="343"/>
      <c r="CZ93" s="545"/>
      <c r="DA93" s="545"/>
      <c r="DB93" s="545"/>
      <c r="DC93" s="340"/>
    </row>
    <row r="94" spans="1:107" ht="15.75">
      <c r="A94" s="314"/>
      <c r="B94" s="333"/>
      <c r="C94" s="312"/>
      <c r="D94" s="104"/>
      <c r="E94" s="108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545"/>
      <c r="BK94" s="39"/>
      <c r="BL94" s="38"/>
      <c r="BM94" s="16"/>
      <c r="BN94" s="16"/>
      <c r="BO94" s="13"/>
      <c r="BP94" s="13"/>
      <c r="BQ94" s="13"/>
      <c r="BR94" s="13"/>
      <c r="BS94" s="13"/>
      <c r="BT94" s="39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101"/>
      <c r="CK94" s="270"/>
      <c r="CL94" s="21"/>
      <c r="CM94" s="21"/>
      <c r="CN94" s="21"/>
      <c r="CO94" s="343"/>
      <c r="CP94" s="545"/>
      <c r="CQ94" s="545"/>
      <c r="CR94" s="545"/>
      <c r="CS94" s="340"/>
      <c r="CT94" s="318"/>
      <c r="CU94" s="88"/>
      <c r="CV94" s="88"/>
      <c r="CW94" s="319"/>
      <c r="CX94" s="344"/>
      <c r="CY94" s="343"/>
      <c r="CZ94" s="545"/>
      <c r="DA94" s="545"/>
      <c r="DB94" s="545"/>
      <c r="DC94" s="340"/>
    </row>
    <row r="95" spans="1:107" ht="15.75">
      <c r="A95" s="314"/>
      <c r="B95" s="333"/>
      <c r="C95" s="312"/>
      <c r="D95" s="104"/>
      <c r="E95" s="108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13"/>
      <c r="BK95" s="39"/>
      <c r="BL95" s="38"/>
      <c r="BM95" s="16"/>
      <c r="BN95" s="16"/>
      <c r="BO95" s="13"/>
      <c r="BP95" s="13"/>
      <c r="BQ95" s="13"/>
      <c r="BR95" s="13"/>
      <c r="BS95" s="13"/>
      <c r="BT95" s="39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101"/>
      <c r="CK95" s="13"/>
      <c r="CL95" s="21"/>
      <c r="CM95" s="21"/>
      <c r="CN95" s="21"/>
      <c r="CO95" s="343"/>
      <c r="CP95" s="545"/>
      <c r="CQ95" s="545"/>
      <c r="CR95" s="545"/>
      <c r="CS95" s="340"/>
      <c r="CT95" s="318"/>
      <c r="CU95" s="88"/>
      <c r="CV95" s="88"/>
      <c r="CW95" s="319"/>
      <c r="CX95" s="344"/>
      <c r="CY95" s="343"/>
      <c r="CZ95" s="545"/>
      <c r="DA95" s="545"/>
      <c r="DB95" s="545"/>
      <c r="DC95" s="340"/>
    </row>
    <row r="96" spans="1:107" ht="15.75">
      <c r="A96" s="314"/>
      <c r="B96" s="333"/>
      <c r="C96" s="312"/>
      <c r="D96" s="104"/>
      <c r="E96" s="108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8"/>
      <c r="BM96" s="16"/>
      <c r="BN96" s="16"/>
      <c r="BO96" s="13"/>
      <c r="BP96" s="13"/>
      <c r="BQ96" s="13"/>
      <c r="BR96" s="13"/>
      <c r="BS96" s="13"/>
      <c r="BT96" s="39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101"/>
      <c r="CK96" s="13"/>
      <c r="CL96" s="21"/>
      <c r="CM96" s="21"/>
      <c r="CN96" s="21"/>
      <c r="CO96" s="343"/>
      <c r="CP96" s="545"/>
      <c r="CQ96" s="545"/>
      <c r="CR96" s="545"/>
      <c r="CS96" s="340"/>
      <c r="CT96" s="318"/>
      <c r="CU96" s="88"/>
      <c r="CV96" s="88"/>
      <c r="CW96" s="319"/>
      <c r="CX96" s="344"/>
      <c r="CY96" s="343"/>
      <c r="CZ96" s="545"/>
      <c r="DA96" s="545"/>
      <c r="DB96" s="545"/>
      <c r="DC96" s="340"/>
    </row>
    <row r="97" spans="1:107" ht="15.75">
      <c r="A97" s="314"/>
      <c r="B97" s="333"/>
      <c r="C97" s="312"/>
      <c r="D97" s="104"/>
      <c r="E97" s="108"/>
      <c r="F97" s="38"/>
      <c r="G97" s="13"/>
      <c r="H97" s="13"/>
      <c r="I97" s="47"/>
      <c r="J97" s="47"/>
      <c r="K97" s="47"/>
      <c r="L97" s="53"/>
      <c r="M97" s="53"/>
      <c r="N97" s="47"/>
      <c r="O97" s="47"/>
      <c r="P97" s="47"/>
      <c r="Q97" s="47"/>
      <c r="R97" s="47"/>
      <c r="S97" s="47"/>
      <c r="T97" s="47"/>
      <c r="U97" s="38"/>
      <c r="V97" s="13"/>
      <c r="W97" s="13"/>
      <c r="X97" s="47"/>
      <c r="Y97" s="47"/>
      <c r="Z97" s="47"/>
      <c r="AA97" s="47"/>
      <c r="AB97" s="47"/>
      <c r="AC97" s="47"/>
      <c r="AD97" s="47"/>
      <c r="AE97" s="47"/>
      <c r="AF97" s="47"/>
      <c r="AG97" s="38"/>
      <c r="AH97" s="13"/>
      <c r="AI97" s="13"/>
      <c r="AJ97" s="13"/>
      <c r="AK97" s="47"/>
      <c r="AL97" s="47"/>
      <c r="AM97" s="47"/>
      <c r="AN97" s="47"/>
      <c r="AO97" s="47"/>
      <c r="AP97" s="47"/>
      <c r="AQ97" s="47"/>
      <c r="AR97" s="47"/>
      <c r="AS97" s="47"/>
      <c r="AT97" s="38"/>
      <c r="AU97" s="13"/>
      <c r="AV97" s="13"/>
      <c r="AW97" s="13"/>
      <c r="AX97" s="47"/>
      <c r="AY97" s="47"/>
      <c r="AZ97" s="47"/>
      <c r="BA97" s="47"/>
      <c r="BB97" s="47"/>
      <c r="BC97" s="47"/>
      <c r="BD97" s="47"/>
      <c r="BE97" s="47"/>
      <c r="BF97" s="47"/>
      <c r="BG97" s="38"/>
      <c r="BH97" s="13"/>
      <c r="BI97" s="13"/>
      <c r="BJ97" s="545"/>
      <c r="BK97" s="39"/>
      <c r="BL97" s="38"/>
      <c r="BM97" s="16"/>
      <c r="BN97" s="16"/>
      <c r="BO97" s="13"/>
      <c r="BP97" s="13"/>
      <c r="BQ97" s="13"/>
      <c r="BR97" s="13"/>
      <c r="BS97" s="13"/>
      <c r="BT97" s="39"/>
      <c r="BU97" s="38"/>
      <c r="BV97" s="13"/>
      <c r="BW97" s="13"/>
      <c r="BX97" s="13"/>
      <c r="BY97" s="13"/>
      <c r="BZ97" s="13"/>
      <c r="CA97" s="371"/>
      <c r="CB97" s="38"/>
      <c r="CC97" s="13"/>
      <c r="CD97" s="13"/>
      <c r="CE97" s="13"/>
      <c r="CF97" s="13"/>
      <c r="CG97" s="13"/>
      <c r="CH97" s="13"/>
      <c r="CI97" s="371"/>
      <c r="CJ97" s="101"/>
      <c r="CK97" s="13"/>
      <c r="CL97" s="21"/>
      <c r="CM97" s="21"/>
      <c r="CN97" s="21"/>
      <c r="CO97" s="343"/>
      <c r="CP97" s="545"/>
      <c r="CQ97" s="545"/>
      <c r="CR97" s="545"/>
      <c r="CS97" s="340"/>
      <c r="CT97" s="318"/>
      <c r="CU97" s="88"/>
      <c r="CV97" s="88"/>
      <c r="CW97" s="319"/>
      <c r="CX97" s="344"/>
      <c r="CY97" s="343"/>
      <c r="CZ97" s="545"/>
      <c r="DA97" s="545"/>
      <c r="DB97" s="545"/>
      <c r="DC97" s="340"/>
    </row>
    <row r="98" spans="1:107" ht="15.75">
      <c r="A98" s="314"/>
      <c r="B98" s="333"/>
      <c r="C98" s="312"/>
      <c r="D98" s="104"/>
      <c r="E98" s="108"/>
      <c r="F98" s="38"/>
      <c r="G98" s="13"/>
      <c r="H98" s="13"/>
      <c r="I98" s="47"/>
      <c r="J98" s="47"/>
      <c r="K98" s="47"/>
      <c r="L98" s="53"/>
      <c r="M98" s="53"/>
      <c r="N98" s="47"/>
      <c r="O98" s="47"/>
      <c r="P98" s="47"/>
      <c r="Q98" s="47"/>
      <c r="R98" s="47"/>
      <c r="S98" s="47"/>
      <c r="T98" s="47"/>
      <c r="U98" s="38"/>
      <c r="V98" s="13"/>
      <c r="W98" s="13"/>
      <c r="X98" s="47"/>
      <c r="Y98" s="47"/>
      <c r="Z98" s="47"/>
      <c r="AA98" s="47"/>
      <c r="AB98" s="47"/>
      <c r="AC98" s="47"/>
      <c r="AD98" s="47"/>
      <c r="AE98" s="47"/>
      <c r="AF98" s="47"/>
      <c r="AG98" s="38"/>
      <c r="AH98" s="13"/>
      <c r="AI98" s="13"/>
      <c r="AJ98" s="13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13"/>
      <c r="AV98" s="13"/>
      <c r="AW98" s="13"/>
      <c r="AX98" s="47"/>
      <c r="AY98" s="47"/>
      <c r="AZ98" s="47"/>
      <c r="BA98" s="47"/>
      <c r="BB98" s="47"/>
      <c r="BC98" s="47"/>
      <c r="BD98" s="47"/>
      <c r="BE98" s="47"/>
      <c r="BF98" s="47"/>
      <c r="BG98" s="38"/>
      <c r="BH98" s="13"/>
      <c r="BI98" s="13"/>
      <c r="BJ98" s="13"/>
      <c r="BK98" s="39"/>
      <c r="BL98" s="38"/>
      <c r="BM98" s="16"/>
      <c r="BN98" s="16"/>
      <c r="BO98" s="13"/>
      <c r="BP98" s="13"/>
      <c r="BQ98" s="13"/>
      <c r="BR98" s="13"/>
      <c r="BS98" s="13"/>
      <c r="BT98" s="39"/>
      <c r="BU98" s="38"/>
      <c r="BV98" s="13"/>
      <c r="BW98" s="13"/>
      <c r="BX98" s="13"/>
      <c r="BY98" s="13"/>
      <c r="BZ98" s="13"/>
      <c r="CA98" s="371"/>
      <c r="CB98" s="38"/>
      <c r="CC98" s="13"/>
      <c r="CD98" s="13"/>
      <c r="CE98" s="13"/>
      <c r="CF98" s="13"/>
      <c r="CG98" s="13"/>
      <c r="CH98" s="13"/>
      <c r="CI98" s="371"/>
      <c r="CJ98" s="101"/>
      <c r="CK98" s="13"/>
      <c r="CL98" s="21"/>
      <c r="CM98" s="21"/>
      <c r="CN98" s="21"/>
      <c r="CO98" s="121"/>
      <c r="CP98" s="13"/>
      <c r="CQ98" s="13"/>
      <c r="CR98" s="13"/>
      <c r="CS98" s="340"/>
      <c r="CT98" s="318"/>
      <c r="CU98" s="88"/>
      <c r="CV98" s="88"/>
      <c r="CW98" s="319"/>
      <c r="CX98" s="344"/>
      <c r="CY98" s="121"/>
      <c r="CZ98" s="13"/>
      <c r="DA98" s="13"/>
      <c r="DB98" s="13"/>
      <c r="DC98" s="340"/>
    </row>
    <row r="99" spans="1:107" ht="16.5" thickBot="1">
      <c r="A99" s="274"/>
      <c r="B99" s="64"/>
      <c r="C99" s="65"/>
      <c r="D99" s="639"/>
      <c r="E99" s="108"/>
      <c r="F99" s="375"/>
      <c r="G99" s="33"/>
      <c r="H99" s="33"/>
      <c r="I99" s="45"/>
      <c r="J99" s="45"/>
      <c r="K99" s="45"/>
      <c r="L99" s="51"/>
      <c r="M99" s="51"/>
      <c r="N99" s="45"/>
      <c r="O99" s="45"/>
      <c r="P99" s="45"/>
      <c r="Q99" s="45"/>
      <c r="R99" s="45"/>
      <c r="S99" s="45"/>
      <c r="T99" s="45"/>
      <c r="U99" s="375"/>
      <c r="V99" s="33"/>
      <c r="W99" s="33"/>
      <c r="X99" s="45"/>
      <c r="Y99" s="45"/>
      <c r="Z99" s="45"/>
      <c r="AA99" s="45"/>
      <c r="AB99" s="45"/>
      <c r="AC99" s="45"/>
      <c r="AD99" s="45"/>
      <c r="AE99" s="45"/>
      <c r="AF99" s="45"/>
      <c r="AG99" s="375"/>
      <c r="AH99" s="33"/>
      <c r="AI99" s="33"/>
      <c r="AJ99" s="33"/>
      <c r="AK99" s="45"/>
      <c r="AL99" s="45"/>
      <c r="AM99" s="45"/>
      <c r="AN99" s="45"/>
      <c r="AO99" s="45"/>
      <c r="AP99" s="45"/>
      <c r="AQ99" s="45"/>
      <c r="AR99" s="45"/>
      <c r="AS99" s="45"/>
      <c r="AT99" s="375"/>
      <c r="AU99" s="33"/>
      <c r="AV99" s="33"/>
      <c r="AW99" s="33"/>
      <c r="AX99" s="45"/>
      <c r="AY99" s="45"/>
      <c r="AZ99" s="45"/>
      <c r="BA99" s="45"/>
      <c r="BB99" s="45"/>
      <c r="BC99" s="45"/>
      <c r="BD99" s="45"/>
      <c r="BE99" s="45"/>
      <c r="BF99" s="45"/>
      <c r="BG99" s="375"/>
      <c r="BH99" s="33"/>
      <c r="BI99" s="33"/>
      <c r="BJ99" s="33"/>
      <c r="BK99" s="285"/>
      <c r="BL99" s="375"/>
      <c r="BM99" s="33"/>
      <c r="BN99" s="33"/>
      <c r="BO99" s="33"/>
      <c r="BP99" s="33"/>
      <c r="BQ99" s="33"/>
      <c r="BR99" s="33"/>
      <c r="BS99" s="33"/>
      <c r="BT99" s="285"/>
      <c r="BU99" s="375"/>
      <c r="BV99" s="33"/>
      <c r="BW99" s="33"/>
      <c r="BX99" s="33"/>
      <c r="BY99" s="33"/>
      <c r="BZ99" s="33"/>
      <c r="CA99" s="380"/>
      <c r="CB99" s="375"/>
      <c r="CC99" s="33"/>
      <c r="CD99" s="33"/>
      <c r="CE99" s="33"/>
      <c r="CF99" s="33"/>
      <c r="CG99" s="33"/>
      <c r="CH99" s="33"/>
      <c r="CI99" s="380"/>
      <c r="CJ99" s="640"/>
      <c r="CK99" s="70"/>
      <c r="CL99" s="73"/>
      <c r="CM99" s="73"/>
      <c r="CN99" s="73"/>
      <c r="CO99" s="283"/>
      <c r="CP99" s="33"/>
      <c r="CQ99" s="33"/>
      <c r="CR99" s="33"/>
      <c r="CS99" s="285"/>
      <c r="CT99" s="286"/>
      <c r="CU99" s="97"/>
      <c r="CV99" s="97"/>
      <c r="CW99" s="288"/>
      <c r="CX99" s="641"/>
      <c r="CY99" s="283"/>
      <c r="CZ99" s="33"/>
      <c r="DA99" s="33"/>
      <c r="DB99" s="33"/>
      <c r="DC99" s="285"/>
    </row>
    <row r="100" spans="1:107" ht="15" customHeight="1">
      <c r="A100" s="313"/>
      <c r="B100" s="321"/>
      <c r="C100" s="320"/>
      <c r="D100" s="103"/>
      <c r="E100" s="107"/>
      <c r="F100" s="324"/>
      <c r="G100" s="546"/>
      <c r="H100" s="546"/>
      <c r="I100" s="326"/>
      <c r="J100" s="326"/>
      <c r="K100" s="326"/>
      <c r="L100" s="327"/>
      <c r="M100" s="327"/>
      <c r="N100" s="326"/>
      <c r="O100" s="326"/>
      <c r="P100" s="326"/>
      <c r="Q100" s="326"/>
      <c r="R100" s="326"/>
      <c r="S100" s="326"/>
      <c r="T100" s="326"/>
      <c r="U100" s="324"/>
      <c r="V100" s="546"/>
      <c r="W100" s="54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4"/>
      <c r="AH100" s="546"/>
      <c r="AI100" s="546"/>
      <c r="AJ100" s="54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4"/>
      <c r="AU100" s="546"/>
      <c r="AV100" s="546"/>
      <c r="AW100" s="546"/>
      <c r="AX100" s="326"/>
      <c r="AY100" s="326"/>
      <c r="AZ100" s="326"/>
      <c r="BA100" s="326"/>
      <c r="BB100" s="326"/>
      <c r="BC100" s="326"/>
      <c r="BD100" s="326"/>
      <c r="BE100" s="326"/>
      <c r="BF100" s="326"/>
      <c r="BG100" s="324"/>
      <c r="BH100" s="546"/>
      <c r="BI100" s="546"/>
      <c r="BJ100" s="546"/>
      <c r="BK100" s="328"/>
      <c r="BL100" s="324"/>
      <c r="BM100" s="546"/>
      <c r="BN100" s="546"/>
      <c r="BO100" s="546"/>
      <c r="BP100" s="546"/>
      <c r="BQ100" s="546"/>
      <c r="BR100" s="546"/>
      <c r="BS100" s="546"/>
      <c r="BT100" s="328"/>
      <c r="BU100" s="324"/>
      <c r="BV100" s="546"/>
      <c r="BW100" s="546"/>
      <c r="BX100" s="546"/>
      <c r="BY100" s="546"/>
      <c r="BZ100" s="546"/>
      <c r="CA100" s="368"/>
      <c r="CB100" s="324"/>
      <c r="CC100" s="546"/>
      <c r="CD100" s="546"/>
      <c r="CE100" s="546"/>
      <c r="CF100" s="546"/>
      <c r="CG100" s="546"/>
      <c r="CH100" s="546"/>
      <c r="CI100" s="368"/>
      <c r="CJ100" s="329"/>
      <c r="CK100" s="69"/>
      <c r="CL100" s="330"/>
      <c r="CM100" s="330"/>
      <c r="CN100" s="330"/>
      <c r="CO100" s="331"/>
      <c r="CP100" s="546"/>
      <c r="CQ100" s="546"/>
      <c r="CR100" s="546"/>
      <c r="CS100" s="328"/>
      <c r="CT100" s="315"/>
      <c r="CU100" s="316"/>
      <c r="CV100" s="316"/>
      <c r="CW100" s="317"/>
      <c r="CX100" s="332"/>
      <c r="CY100" s="331"/>
      <c r="CZ100" s="546"/>
      <c r="DA100" s="546"/>
      <c r="DB100" s="546"/>
      <c r="DC100" s="328"/>
    </row>
    <row r="101" spans="1:107" ht="15" customHeight="1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69"/>
      <c r="CJ101" s="341"/>
      <c r="CK101" s="270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43"/>
      <c r="CZ101" s="545"/>
      <c r="DA101" s="545"/>
      <c r="DB101" s="545"/>
      <c r="DC101" s="340"/>
    </row>
    <row r="102" spans="1:107" ht="15" customHeight="1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69"/>
      <c r="CJ102" s="341"/>
      <c r="CK102" s="270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43"/>
      <c r="CZ102" s="545"/>
      <c r="DA102" s="545"/>
      <c r="DB102" s="545"/>
      <c r="DC102" s="340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69"/>
      <c r="CJ103" s="341"/>
      <c r="CK103" s="270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43"/>
      <c r="CZ103" s="545"/>
      <c r="DA103" s="545"/>
      <c r="DB103" s="545"/>
      <c r="DC103" s="340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69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43"/>
      <c r="CZ104" s="545"/>
      <c r="DA104" s="545"/>
      <c r="DB104" s="545"/>
      <c r="DC104" s="340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69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43"/>
      <c r="CZ105" s="545"/>
      <c r="DA105" s="545"/>
      <c r="DB105" s="545"/>
      <c r="DC105" s="340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69"/>
      <c r="CJ106" s="341"/>
      <c r="CK106" s="270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43"/>
      <c r="CZ106" s="545"/>
      <c r="DA106" s="545"/>
      <c r="DB106" s="545"/>
      <c r="DC106" s="340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69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43"/>
      <c r="CZ107" s="545"/>
      <c r="DA107" s="545"/>
      <c r="DB107" s="545"/>
      <c r="DC107" s="340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69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43"/>
      <c r="CZ108" s="545"/>
      <c r="DA108" s="545"/>
      <c r="DB108" s="545"/>
      <c r="DC108" s="340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69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43"/>
      <c r="CZ109" s="545"/>
      <c r="DA109" s="545"/>
      <c r="DB109" s="545"/>
      <c r="DC109" s="340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69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43"/>
      <c r="CZ110" s="545"/>
      <c r="DA110" s="545"/>
      <c r="DB110" s="545"/>
      <c r="DC110" s="340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69"/>
      <c r="CJ111" s="341"/>
      <c r="CK111" s="270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43"/>
      <c r="CZ111" s="545"/>
      <c r="DA111" s="545"/>
      <c r="DB111" s="545"/>
      <c r="DC111" s="340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69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43"/>
      <c r="CZ112" s="545"/>
      <c r="DA112" s="545"/>
      <c r="DB112" s="545"/>
      <c r="DC112" s="340"/>
    </row>
    <row r="113" spans="1:107" ht="15.75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69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43"/>
      <c r="CZ113" s="545"/>
      <c r="DA113" s="545"/>
      <c r="DB113" s="545"/>
      <c r="DC113" s="340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69"/>
      <c r="CJ114" s="341"/>
      <c r="CK114" s="13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43"/>
      <c r="CZ114" s="545"/>
      <c r="DA114" s="545"/>
      <c r="DB114" s="545"/>
      <c r="DC114" s="340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69"/>
      <c r="CJ115" s="341"/>
      <c r="CK115" s="270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43"/>
      <c r="CZ115" s="545"/>
      <c r="DA115" s="545"/>
      <c r="DB115" s="545"/>
      <c r="DC115" s="340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69"/>
      <c r="CJ116" s="341"/>
      <c r="CK116" s="270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43"/>
      <c r="CZ116" s="545"/>
      <c r="DA116" s="545"/>
      <c r="DB116" s="545"/>
      <c r="DC116" s="340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69"/>
      <c r="CJ117" s="341"/>
      <c r="CK117" s="13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43"/>
      <c r="CZ117" s="545"/>
      <c r="DA117" s="545"/>
      <c r="DB117" s="545"/>
      <c r="DC117" s="340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69"/>
      <c r="CJ118" s="341"/>
      <c r="CK118" s="270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43"/>
      <c r="CZ118" s="545"/>
      <c r="DA118" s="545"/>
      <c r="DB118" s="545"/>
      <c r="DC118" s="340"/>
    </row>
    <row r="119" spans="1:107" ht="15.75">
      <c r="A119" s="314"/>
      <c r="B119" s="333"/>
      <c r="C119" s="312"/>
      <c r="D119" s="104"/>
      <c r="E119" s="108"/>
      <c r="F119" s="38"/>
      <c r="G119" s="13"/>
      <c r="H119" s="13"/>
      <c r="I119" s="47"/>
      <c r="J119" s="47"/>
      <c r="K119" s="47"/>
      <c r="L119" s="53"/>
      <c r="M119" s="53"/>
      <c r="N119" s="47"/>
      <c r="O119" s="47"/>
      <c r="P119" s="47"/>
      <c r="Q119" s="47"/>
      <c r="R119" s="47"/>
      <c r="S119" s="47"/>
      <c r="T119" s="47"/>
      <c r="U119" s="38"/>
      <c r="V119" s="13"/>
      <c r="W119" s="13"/>
      <c r="X119" s="47"/>
      <c r="Y119" s="47"/>
      <c r="Z119" s="47"/>
      <c r="AA119" s="47"/>
      <c r="AB119" s="47"/>
      <c r="AC119" s="47"/>
      <c r="AD119" s="47"/>
      <c r="AE119" s="47"/>
      <c r="AF119" s="47"/>
      <c r="AG119" s="38"/>
      <c r="AH119" s="13"/>
      <c r="AI119" s="13"/>
      <c r="AJ119" s="13"/>
      <c r="AK119" s="47"/>
      <c r="AL119" s="47"/>
      <c r="AM119" s="47"/>
      <c r="AN119" s="47"/>
      <c r="AO119" s="47"/>
      <c r="AP119" s="47"/>
      <c r="AQ119" s="47"/>
      <c r="AR119" s="47"/>
      <c r="AS119" s="47"/>
      <c r="AT119" s="38"/>
      <c r="AU119" s="13"/>
      <c r="AV119" s="13"/>
      <c r="AW119" s="13"/>
      <c r="AX119" s="47"/>
      <c r="AY119" s="47"/>
      <c r="AZ119" s="47"/>
      <c r="BA119" s="47"/>
      <c r="BB119" s="47"/>
      <c r="BC119" s="47"/>
      <c r="BD119" s="47"/>
      <c r="BE119" s="47"/>
      <c r="BF119" s="47"/>
      <c r="BG119" s="38"/>
      <c r="BH119" s="13"/>
      <c r="BI119" s="13"/>
      <c r="BJ119" s="545"/>
      <c r="BK119" s="39"/>
      <c r="BL119" s="38"/>
      <c r="BM119" s="16"/>
      <c r="BN119" s="16"/>
      <c r="BO119" s="13"/>
      <c r="BP119" s="13"/>
      <c r="BQ119" s="13"/>
      <c r="BR119" s="13"/>
      <c r="BS119" s="13"/>
      <c r="BT119" s="39"/>
      <c r="BU119" s="38"/>
      <c r="BV119" s="13"/>
      <c r="BW119" s="13"/>
      <c r="BX119" s="13"/>
      <c r="BY119" s="13"/>
      <c r="BZ119" s="13"/>
      <c r="CA119" s="371"/>
      <c r="CB119" s="38"/>
      <c r="CC119" s="13"/>
      <c r="CD119" s="13"/>
      <c r="CE119" s="13"/>
      <c r="CF119" s="13"/>
      <c r="CG119" s="13"/>
      <c r="CH119" s="13"/>
      <c r="CI119" s="371"/>
      <c r="CJ119" s="101"/>
      <c r="CK119" s="270"/>
      <c r="CL119" s="21"/>
      <c r="CM119" s="21"/>
      <c r="CN119" s="21"/>
      <c r="CO119" s="343"/>
      <c r="CP119" s="545"/>
      <c r="CQ119" s="545"/>
      <c r="CR119" s="545"/>
      <c r="CS119" s="340"/>
      <c r="CT119" s="318"/>
      <c r="CU119" s="88"/>
      <c r="CV119" s="88"/>
      <c r="CW119" s="319"/>
      <c r="CX119" s="344"/>
      <c r="CY119" s="343"/>
      <c r="CZ119" s="545"/>
      <c r="DA119" s="545"/>
      <c r="DB119" s="545"/>
      <c r="DC119" s="340"/>
    </row>
    <row r="120" spans="1:107" ht="15.75">
      <c r="A120" s="314"/>
      <c r="B120" s="333"/>
      <c r="C120" s="312"/>
      <c r="D120" s="104"/>
      <c r="E120" s="108"/>
      <c r="F120" s="38"/>
      <c r="G120" s="13"/>
      <c r="H120" s="13"/>
      <c r="I120" s="47"/>
      <c r="J120" s="47"/>
      <c r="K120" s="47"/>
      <c r="L120" s="53"/>
      <c r="M120" s="53"/>
      <c r="N120" s="47"/>
      <c r="O120" s="47"/>
      <c r="P120" s="47"/>
      <c r="Q120" s="47"/>
      <c r="R120" s="47"/>
      <c r="S120" s="47"/>
      <c r="T120" s="47"/>
      <c r="U120" s="38"/>
      <c r="V120" s="13"/>
      <c r="W120" s="13"/>
      <c r="X120" s="47"/>
      <c r="Y120" s="47"/>
      <c r="Z120" s="47"/>
      <c r="AA120" s="47"/>
      <c r="AB120" s="47"/>
      <c r="AC120" s="47"/>
      <c r="AD120" s="47"/>
      <c r="AE120" s="47"/>
      <c r="AF120" s="47"/>
      <c r="AG120" s="38"/>
      <c r="AH120" s="13"/>
      <c r="AI120" s="13"/>
      <c r="AJ120" s="13"/>
      <c r="AK120" s="47"/>
      <c r="AL120" s="47"/>
      <c r="AM120" s="47"/>
      <c r="AN120" s="47"/>
      <c r="AO120" s="47"/>
      <c r="AP120" s="47"/>
      <c r="AQ120" s="47"/>
      <c r="AR120" s="47"/>
      <c r="AS120" s="47"/>
      <c r="AT120" s="38"/>
      <c r="AU120" s="13"/>
      <c r="AV120" s="13"/>
      <c r="AW120" s="13"/>
      <c r="AX120" s="47"/>
      <c r="AY120" s="47"/>
      <c r="AZ120" s="47"/>
      <c r="BA120" s="47"/>
      <c r="BB120" s="47"/>
      <c r="BC120" s="47"/>
      <c r="BD120" s="47"/>
      <c r="BE120" s="47"/>
      <c r="BF120" s="47"/>
      <c r="BG120" s="38"/>
      <c r="BH120" s="13"/>
      <c r="BI120" s="13"/>
      <c r="BJ120" s="545"/>
      <c r="BK120" s="39"/>
      <c r="BL120" s="38"/>
      <c r="BM120" s="16"/>
      <c r="BN120" s="16"/>
      <c r="BO120" s="13"/>
      <c r="BP120" s="13"/>
      <c r="BQ120" s="13"/>
      <c r="BR120" s="13"/>
      <c r="BS120" s="13"/>
      <c r="BT120" s="39"/>
      <c r="BU120" s="38"/>
      <c r="BV120" s="13"/>
      <c r="BW120" s="13"/>
      <c r="BX120" s="13"/>
      <c r="BY120" s="13"/>
      <c r="BZ120" s="13"/>
      <c r="CA120" s="371"/>
      <c r="CB120" s="38"/>
      <c r="CC120" s="13"/>
      <c r="CD120" s="13"/>
      <c r="CE120" s="13"/>
      <c r="CF120" s="13"/>
      <c r="CG120" s="13"/>
      <c r="CH120" s="13"/>
      <c r="CI120" s="371"/>
      <c r="CJ120" s="101"/>
      <c r="CK120" s="270"/>
      <c r="CL120" s="21"/>
      <c r="CM120" s="21"/>
      <c r="CN120" s="21"/>
      <c r="CO120" s="343"/>
      <c r="CP120" s="545"/>
      <c r="CQ120" s="545"/>
      <c r="CR120" s="545"/>
      <c r="CS120" s="340"/>
      <c r="CT120" s="318"/>
      <c r="CU120" s="88"/>
      <c r="CV120" s="88"/>
      <c r="CW120" s="319"/>
      <c r="CX120" s="344"/>
      <c r="CY120" s="343"/>
      <c r="CZ120" s="545"/>
      <c r="DA120" s="545"/>
      <c r="DB120" s="545"/>
      <c r="DC120" s="340"/>
    </row>
    <row r="121" spans="1:107" ht="15.75">
      <c r="A121" s="314"/>
      <c r="B121" s="333"/>
      <c r="C121" s="312"/>
      <c r="D121" s="104"/>
      <c r="E121" s="108"/>
      <c r="F121" s="38"/>
      <c r="G121" s="13"/>
      <c r="H121" s="13"/>
      <c r="I121" s="47"/>
      <c r="J121" s="47"/>
      <c r="K121" s="47"/>
      <c r="L121" s="53"/>
      <c r="M121" s="53"/>
      <c r="N121" s="47"/>
      <c r="O121" s="47"/>
      <c r="P121" s="47"/>
      <c r="Q121" s="47"/>
      <c r="R121" s="47"/>
      <c r="S121" s="47"/>
      <c r="T121" s="47"/>
      <c r="U121" s="38"/>
      <c r="V121" s="13"/>
      <c r="W121" s="13"/>
      <c r="X121" s="47"/>
      <c r="Y121" s="47"/>
      <c r="Z121" s="47"/>
      <c r="AA121" s="47"/>
      <c r="AB121" s="47"/>
      <c r="AC121" s="47"/>
      <c r="AD121" s="47"/>
      <c r="AE121" s="47"/>
      <c r="AF121" s="47"/>
      <c r="AG121" s="38"/>
      <c r="AH121" s="13"/>
      <c r="AI121" s="13"/>
      <c r="AJ121" s="13"/>
      <c r="AK121" s="47"/>
      <c r="AL121" s="47"/>
      <c r="AM121" s="47"/>
      <c r="AN121" s="47"/>
      <c r="AO121" s="47"/>
      <c r="AP121" s="47"/>
      <c r="AQ121" s="47"/>
      <c r="AR121" s="47"/>
      <c r="AS121" s="47"/>
      <c r="AT121" s="38"/>
      <c r="AU121" s="13"/>
      <c r="AV121" s="13"/>
      <c r="AW121" s="13"/>
      <c r="AX121" s="47"/>
      <c r="AY121" s="47"/>
      <c r="AZ121" s="47"/>
      <c r="BA121" s="47"/>
      <c r="BB121" s="47"/>
      <c r="BC121" s="47"/>
      <c r="BD121" s="47"/>
      <c r="BE121" s="47"/>
      <c r="BF121" s="47"/>
      <c r="BG121" s="38"/>
      <c r="BH121" s="13"/>
      <c r="BI121" s="13"/>
      <c r="BJ121" s="545"/>
      <c r="BK121" s="39"/>
      <c r="BL121" s="38"/>
      <c r="BM121" s="16"/>
      <c r="BN121" s="16"/>
      <c r="BO121" s="13"/>
      <c r="BP121" s="13"/>
      <c r="BQ121" s="13"/>
      <c r="BR121" s="13"/>
      <c r="BS121" s="13"/>
      <c r="BT121" s="39"/>
      <c r="BU121" s="38"/>
      <c r="BV121" s="13"/>
      <c r="BW121" s="13"/>
      <c r="BX121" s="13"/>
      <c r="BY121" s="13"/>
      <c r="BZ121" s="13"/>
      <c r="CA121" s="371"/>
      <c r="CB121" s="38"/>
      <c r="CC121" s="13"/>
      <c r="CD121" s="13"/>
      <c r="CE121" s="13"/>
      <c r="CF121" s="13"/>
      <c r="CG121" s="13"/>
      <c r="CH121" s="13"/>
      <c r="CI121" s="371"/>
      <c r="CJ121" s="101"/>
      <c r="CK121" s="13"/>
      <c r="CL121" s="21"/>
      <c r="CM121" s="21"/>
      <c r="CN121" s="21"/>
      <c r="CO121" s="343"/>
      <c r="CP121" s="545"/>
      <c r="CQ121" s="545"/>
      <c r="CR121" s="545"/>
      <c r="CS121" s="340"/>
      <c r="CT121" s="318"/>
      <c r="CU121" s="88"/>
      <c r="CV121" s="88"/>
      <c r="CW121" s="319"/>
      <c r="CX121" s="344"/>
      <c r="CY121" s="343"/>
      <c r="CZ121" s="545"/>
      <c r="DA121" s="545"/>
      <c r="DB121" s="545"/>
      <c r="DC121" s="340"/>
    </row>
    <row r="122" spans="1:107" ht="15.75">
      <c r="A122" s="314"/>
      <c r="B122" s="333"/>
      <c r="C122" s="312"/>
      <c r="D122" s="104"/>
      <c r="E122" s="108"/>
      <c r="F122" s="38"/>
      <c r="G122" s="13"/>
      <c r="H122" s="13"/>
      <c r="I122" s="47"/>
      <c r="J122" s="47"/>
      <c r="K122" s="47"/>
      <c r="L122" s="53"/>
      <c r="M122" s="53"/>
      <c r="N122" s="47"/>
      <c r="O122" s="47"/>
      <c r="P122" s="47"/>
      <c r="Q122" s="47"/>
      <c r="R122" s="47"/>
      <c r="S122" s="47"/>
      <c r="T122" s="47"/>
      <c r="U122" s="38"/>
      <c r="V122" s="13"/>
      <c r="W122" s="13"/>
      <c r="X122" s="47"/>
      <c r="Y122" s="47"/>
      <c r="Z122" s="47"/>
      <c r="AA122" s="47"/>
      <c r="AB122" s="47"/>
      <c r="AC122" s="47"/>
      <c r="AD122" s="47"/>
      <c r="AE122" s="47"/>
      <c r="AF122" s="47"/>
      <c r="AG122" s="38"/>
      <c r="AH122" s="13"/>
      <c r="AI122" s="13"/>
      <c r="AJ122" s="13"/>
      <c r="AK122" s="47"/>
      <c r="AL122" s="47"/>
      <c r="AM122" s="47"/>
      <c r="AN122" s="47"/>
      <c r="AO122" s="47"/>
      <c r="AP122" s="47"/>
      <c r="AQ122" s="47"/>
      <c r="AR122" s="47"/>
      <c r="AS122" s="47"/>
      <c r="AT122" s="38"/>
      <c r="AU122" s="13"/>
      <c r="AV122" s="13"/>
      <c r="AW122" s="13"/>
      <c r="AX122" s="47"/>
      <c r="AY122" s="47"/>
      <c r="AZ122" s="47"/>
      <c r="BA122" s="47"/>
      <c r="BB122" s="47"/>
      <c r="BC122" s="47"/>
      <c r="BD122" s="47"/>
      <c r="BE122" s="47"/>
      <c r="BF122" s="47"/>
      <c r="BG122" s="38"/>
      <c r="BH122" s="13"/>
      <c r="BI122" s="13"/>
      <c r="BJ122" s="545"/>
      <c r="BK122" s="39"/>
      <c r="BL122" s="38"/>
      <c r="BM122" s="16"/>
      <c r="BN122" s="16"/>
      <c r="BO122" s="13"/>
      <c r="BP122" s="13"/>
      <c r="BQ122" s="13"/>
      <c r="BR122" s="13"/>
      <c r="BS122" s="13"/>
      <c r="BT122" s="39"/>
      <c r="BU122" s="38"/>
      <c r="BV122" s="13"/>
      <c r="BW122" s="13"/>
      <c r="BX122" s="13"/>
      <c r="BY122" s="13"/>
      <c r="BZ122" s="13"/>
      <c r="CA122" s="371"/>
      <c r="CB122" s="38"/>
      <c r="CC122" s="13"/>
      <c r="CD122" s="13"/>
      <c r="CE122" s="13"/>
      <c r="CF122" s="13"/>
      <c r="CG122" s="13"/>
      <c r="CH122" s="13"/>
      <c r="CI122" s="371"/>
      <c r="CJ122" s="101"/>
      <c r="CK122" s="13"/>
      <c r="CL122" s="21"/>
      <c r="CM122" s="21"/>
      <c r="CN122" s="21"/>
      <c r="CO122" s="343"/>
      <c r="CP122" s="545"/>
      <c r="CQ122" s="545"/>
      <c r="CR122" s="545"/>
      <c r="CS122" s="340"/>
      <c r="CT122" s="318"/>
      <c r="CU122" s="88"/>
      <c r="CV122" s="88"/>
      <c r="CW122" s="319"/>
      <c r="CX122" s="344"/>
      <c r="CY122" s="343"/>
      <c r="CZ122" s="545"/>
      <c r="DA122" s="545"/>
      <c r="DB122" s="545"/>
      <c r="DC122" s="340"/>
    </row>
    <row r="123" spans="1:107" ht="15.75">
      <c r="A123" s="314"/>
      <c r="B123" s="333"/>
      <c r="C123" s="312"/>
      <c r="D123" s="104"/>
      <c r="E123" s="108"/>
      <c r="F123" s="38"/>
      <c r="G123" s="13"/>
      <c r="H123" s="13"/>
      <c r="I123" s="47"/>
      <c r="J123" s="47"/>
      <c r="K123" s="47"/>
      <c r="L123" s="53"/>
      <c r="M123" s="53"/>
      <c r="N123" s="47"/>
      <c r="O123" s="47"/>
      <c r="P123" s="47"/>
      <c r="Q123" s="47"/>
      <c r="R123" s="47"/>
      <c r="S123" s="47"/>
      <c r="T123" s="47"/>
      <c r="U123" s="38"/>
      <c r="V123" s="13"/>
      <c r="W123" s="13"/>
      <c r="X123" s="47"/>
      <c r="Y123" s="47"/>
      <c r="Z123" s="47"/>
      <c r="AA123" s="47"/>
      <c r="AB123" s="47"/>
      <c r="AC123" s="47"/>
      <c r="AD123" s="47"/>
      <c r="AE123" s="47"/>
      <c r="AF123" s="47"/>
      <c r="AG123" s="38"/>
      <c r="AH123" s="13"/>
      <c r="AI123" s="13"/>
      <c r="AJ123" s="13"/>
      <c r="AK123" s="47"/>
      <c r="AL123" s="47"/>
      <c r="AM123" s="47"/>
      <c r="AN123" s="47"/>
      <c r="AO123" s="47"/>
      <c r="AP123" s="47"/>
      <c r="AQ123" s="47"/>
      <c r="AR123" s="47"/>
      <c r="AS123" s="47"/>
      <c r="AT123" s="38"/>
      <c r="AU123" s="13"/>
      <c r="AV123" s="13"/>
      <c r="AW123" s="13"/>
      <c r="AX123" s="47"/>
      <c r="AY123" s="47"/>
      <c r="AZ123" s="47"/>
      <c r="BA123" s="47"/>
      <c r="BB123" s="47"/>
      <c r="BC123" s="47"/>
      <c r="BD123" s="47"/>
      <c r="BE123" s="47"/>
      <c r="BF123" s="47"/>
      <c r="BG123" s="38"/>
      <c r="BH123" s="13"/>
      <c r="BI123" s="13"/>
      <c r="BJ123" s="545"/>
      <c r="BK123" s="39"/>
      <c r="BL123" s="38"/>
      <c r="BM123" s="16"/>
      <c r="BN123" s="16"/>
      <c r="BO123" s="13"/>
      <c r="BP123" s="13"/>
      <c r="BQ123" s="13"/>
      <c r="BR123" s="13"/>
      <c r="BS123" s="13"/>
      <c r="BT123" s="39"/>
      <c r="BU123" s="38"/>
      <c r="BV123" s="13"/>
      <c r="BW123" s="13"/>
      <c r="BX123" s="13"/>
      <c r="BY123" s="13"/>
      <c r="BZ123" s="13"/>
      <c r="CA123" s="371"/>
      <c r="CB123" s="38"/>
      <c r="CC123" s="13"/>
      <c r="CD123" s="13"/>
      <c r="CE123" s="13"/>
      <c r="CF123" s="13"/>
      <c r="CG123" s="13"/>
      <c r="CH123" s="13"/>
      <c r="CI123" s="371"/>
      <c r="CJ123" s="101"/>
      <c r="CK123" s="270"/>
      <c r="CL123" s="21"/>
      <c r="CM123" s="21"/>
      <c r="CN123" s="21"/>
      <c r="CO123" s="343"/>
      <c r="CP123" s="545"/>
      <c r="CQ123" s="545"/>
      <c r="CR123" s="545"/>
      <c r="CS123" s="340"/>
      <c r="CT123" s="318"/>
      <c r="CU123" s="88"/>
      <c r="CV123" s="88"/>
      <c r="CW123" s="319"/>
      <c r="CX123" s="344"/>
      <c r="CY123" s="343"/>
      <c r="CZ123" s="545"/>
      <c r="DA123" s="545"/>
      <c r="DB123" s="545"/>
      <c r="DC123" s="340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69"/>
      <c r="CJ124" s="341"/>
      <c r="CK124" s="270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43"/>
      <c r="CZ124" s="545"/>
      <c r="DA124" s="545"/>
      <c r="DB124" s="545"/>
      <c r="DC124" s="340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69"/>
      <c r="CJ125" s="341"/>
      <c r="CK125" s="270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43"/>
      <c r="CZ125" s="545"/>
      <c r="DA125" s="545"/>
      <c r="DB125" s="545"/>
      <c r="DC125" s="340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69"/>
      <c r="CJ126" s="341"/>
      <c r="CK126" s="270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43"/>
      <c r="CZ126" s="545"/>
      <c r="DA126" s="545"/>
      <c r="DB126" s="545"/>
      <c r="DC126" s="340"/>
    </row>
    <row r="127" spans="1:107" ht="15" customHeight="1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69"/>
      <c r="CJ127" s="341"/>
      <c r="CK127" s="270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43"/>
      <c r="CZ127" s="545"/>
      <c r="DA127" s="545"/>
      <c r="DB127" s="545"/>
      <c r="DC127" s="340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69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43"/>
      <c r="CZ128" s="545"/>
      <c r="DA128" s="545"/>
      <c r="DB128" s="545"/>
      <c r="DC128" s="340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69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43"/>
      <c r="CZ129" s="545"/>
      <c r="DA129" s="545"/>
      <c r="DB129" s="545"/>
      <c r="DC129" s="340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69"/>
      <c r="CJ130" s="341"/>
      <c r="CK130" s="270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43"/>
      <c r="CZ130" s="545"/>
      <c r="DA130" s="545"/>
      <c r="DB130" s="545"/>
      <c r="DC130" s="340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69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43"/>
      <c r="CZ131" s="545"/>
      <c r="DA131" s="545"/>
      <c r="DB131" s="545"/>
      <c r="DC131" s="340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69"/>
      <c r="CJ132" s="341"/>
      <c r="CK132" s="13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43"/>
      <c r="CZ132" s="545"/>
      <c r="DA132" s="545"/>
      <c r="DB132" s="545"/>
      <c r="DC132" s="340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69"/>
      <c r="CJ133" s="341"/>
      <c r="CK133" s="270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43"/>
      <c r="CZ133" s="545"/>
      <c r="DA133" s="545"/>
      <c r="DB133" s="545"/>
      <c r="DC133" s="340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69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43"/>
      <c r="CZ134" s="545"/>
      <c r="DA134" s="545"/>
      <c r="DB134" s="545"/>
      <c r="DC134" s="340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69"/>
      <c r="CJ135" s="341"/>
      <c r="CK135" s="270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43"/>
      <c r="CZ135" s="545"/>
      <c r="DA135" s="545"/>
      <c r="DB135" s="545"/>
      <c r="DC135" s="340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69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43"/>
      <c r="CZ136" s="545"/>
      <c r="DA136" s="545"/>
      <c r="DB136" s="545"/>
      <c r="DC136" s="340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69"/>
      <c r="CJ137" s="341"/>
      <c r="CK137" s="270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43"/>
      <c r="CZ137" s="545"/>
      <c r="DA137" s="545"/>
      <c r="DB137" s="545"/>
      <c r="DC137" s="340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69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43"/>
      <c r="CZ138" s="545"/>
      <c r="DA138" s="545"/>
      <c r="DB138" s="545"/>
      <c r="DC138" s="340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69"/>
      <c r="CJ139" s="341"/>
      <c r="CK139" s="270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43"/>
      <c r="CZ139" s="545"/>
      <c r="DA139" s="545"/>
      <c r="DB139" s="545"/>
      <c r="DC139" s="340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69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43"/>
      <c r="CZ140" s="545"/>
      <c r="DA140" s="545"/>
      <c r="DB140" s="545"/>
      <c r="DC140" s="340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69"/>
      <c r="CJ141" s="341"/>
      <c r="CK141" s="270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43"/>
      <c r="CZ141" s="545"/>
      <c r="DA141" s="545"/>
      <c r="DB141" s="545"/>
      <c r="DC141" s="340"/>
    </row>
    <row r="142" spans="1:107" ht="15.75">
      <c r="A142" s="314"/>
      <c r="B142" s="333"/>
      <c r="C142" s="312"/>
      <c r="D142" s="104"/>
      <c r="E142" s="108"/>
      <c r="F142" s="38"/>
      <c r="G142" s="13"/>
      <c r="H142" s="13"/>
      <c r="I142" s="47"/>
      <c r="J142" s="47"/>
      <c r="K142" s="47"/>
      <c r="L142" s="53"/>
      <c r="M142" s="53"/>
      <c r="N142" s="47"/>
      <c r="O142" s="47"/>
      <c r="P142" s="47"/>
      <c r="Q142" s="47"/>
      <c r="R142" s="47"/>
      <c r="S142" s="47"/>
      <c r="T142" s="47"/>
      <c r="U142" s="38"/>
      <c r="V142" s="13"/>
      <c r="W142" s="13"/>
      <c r="X142" s="47"/>
      <c r="Y142" s="47"/>
      <c r="Z142" s="47"/>
      <c r="AA142" s="47"/>
      <c r="AB142" s="47"/>
      <c r="AC142" s="47"/>
      <c r="AD142" s="47"/>
      <c r="AE142" s="47"/>
      <c r="AF142" s="47"/>
      <c r="AG142" s="38"/>
      <c r="AH142" s="13"/>
      <c r="AI142" s="13"/>
      <c r="AJ142" s="13"/>
      <c r="AK142" s="47"/>
      <c r="AL142" s="47"/>
      <c r="AM142" s="47"/>
      <c r="AN142" s="47"/>
      <c r="AO142" s="47"/>
      <c r="AP142" s="47"/>
      <c r="AQ142" s="47"/>
      <c r="AR142" s="47"/>
      <c r="AS142" s="47"/>
      <c r="AT142" s="38"/>
      <c r="AU142" s="13"/>
      <c r="AV142" s="13"/>
      <c r="AW142" s="13"/>
      <c r="AX142" s="47"/>
      <c r="AY142" s="47"/>
      <c r="AZ142" s="47"/>
      <c r="BA142" s="47"/>
      <c r="BB142" s="47"/>
      <c r="BC142" s="47"/>
      <c r="BD142" s="47"/>
      <c r="BE142" s="47"/>
      <c r="BF142" s="47"/>
      <c r="BG142" s="38"/>
      <c r="BH142" s="13"/>
      <c r="BI142" s="13"/>
      <c r="BJ142" s="13"/>
      <c r="BK142" s="39"/>
      <c r="BL142" s="38"/>
      <c r="BM142" s="16"/>
      <c r="BN142" s="16"/>
      <c r="BO142" s="13"/>
      <c r="BP142" s="13"/>
      <c r="BQ142" s="13"/>
      <c r="BR142" s="13"/>
      <c r="BS142" s="13"/>
      <c r="BT142" s="39"/>
      <c r="BU142" s="38"/>
      <c r="BV142" s="13"/>
      <c r="BW142" s="13"/>
      <c r="BX142" s="13"/>
      <c r="BY142" s="13"/>
      <c r="BZ142" s="13"/>
      <c r="CA142" s="371"/>
      <c r="CB142" s="38"/>
      <c r="CC142" s="13"/>
      <c r="CD142" s="13"/>
      <c r="CE142" s="13"/>
      <c r="CF142" s="13"/>
      <c r="CG142" s="13"/>
      <c r="CH142" s="13"/>
      <c r="CI142" s="371"/>
      <c r="CJ142" s="101"/>
      <c r="CK142" s="270"/>
      <c r="CL142" s="21"/>
      <c r="CM142" s="21"/>
      <c r="CN142" s="21"/>
      <c r="CO142" s="343"/>
      <c r="CP142" s="545"/>
      <c r="CQ142" s="545"/>
      <c r="CR142" s="545"/>
      <c r="CS142" s="340"/>
      <c r="CT142" s="318"/>
      <c r="CU142" s="88"/>
      <c r="CV142" s="88"/>
      <c r="CW142" s="319"/>
      <c r="CX142" s="344"/>
      <c r="CY142" s="343"/>
      <c r="CZ142" s="545"/>
      <c r="DA142" s="545"/>
      <c r="DB142" s="545"/>
      <c r="DC142" s="340"/>
    </row>
    <row r="143" spans="1:107" ht="15.75">
      <c r="A143" s="314"/>
      <c r="B143" s="333"/>
      <c r="C143" s="312"/>
      <c r="D143" s="104"/>
      <c r="E143" s="108"/>
      <c r="F143" s="38"/>
      <c r="G143" s="13"/>
      <c r="H143" s="13"/>
      <c r="I143" s="47"/>
      <c r="J143" s="47"/>
      <c r="K143" s="47"/>
      <c r="L143" s="53"/>
      <c r="M143" s="53"/>
      <c r="N143" s="47"/>
      <c r="O143" s="47"/>
      <c r="P143" s="47"/>
      <c r="Q143" s="47"/>
      <c r="R143" s="47"/>
      <c r="S143" s="47"/>
      <c r="T143" s="47"/>
      <c r="U143" s="38"/>
      <c r="V143" s="13"/>
      <c r="W143" s="13"/>
      <c r="X143" s="47"/>
      <c r="Y143" s="47"/>
      <c r="Z143" s="47"/>
      <c r="AA143" s="47"/>
      <c r="AB143" s="47"/>
      <c r="AC143" s="47"/>
      <c r="AD143" s="47"/>
      <c r="AE143" s="47"/>
      <c r="AF143" s="47"/>
      <c r="AG143" s="38"/>
      <c r="AH143" s="13"/>
      <c r="AI143" s="13"/>
      <c r="AJ143" s="13"/>
      <c r="AK143" s="47"/>
      <c r="AL143" s="47"/>
      <c r="AM143" s="47"/>
      <c r="AN143" s="47"/>
      <c r="AO143" s="47"/>
      <c r="AP143" s="47"/>
      <c r="AQ143" s="47"/>
      <c r="AR143" s="47"/>
      <c r="AS143" s="47"/>
      <c r="AT143" s="38"/>
      <c r="AU143" s="13"/>
      <c r="AV143" s="13"/>
      <c r="AW143" s="13"/>
      <c r="AX143" s="47"/>
      <c r="AY143" s="47"/>
      <c r="AZ143" s="47"/>
      <c r="BA143" s="47"/>
      <c r="BB143" s="47"/>
      <c r="BC143" s="47"/>
      <c r="BD143" s="47"/>
      <c r="BE143" s="47"/>
      <c r="BF143" s="47"/>
      <c r="BG143" s="38"/>
      <c r="BH143" s="13"/>
      <c r="BI143" s="13"/>
      <c r="BJ143" s="13"/>
      <c r="BK143" s="39"/>
      <c r="BL143" s="38"/>
      <c r="BM143" s="16"/>
      <c r="BN143" s="16"/>
      <c r="BO143" s="13"/>
      <c r="BP143" s="13"/>
      <c r="BQ143" s="13"/>
      <c r="BR143" s="13"/>
      <c r="BS143" s="13"/>
      <c r="BT143" s="39"/>
      <c r="BU143" s="38"/>
      <c r="BV143" s="13"/>
      <c r="BW143" s="13"/>
      <c r="BX143" s="13"/>
      <c r="BY143" s="13"/>
      <c r="BZ143" s="13"/>
      <c r="CA143" s="371"/>
      <c r="CB143" s="38"/>
      <c r="CC143" s="13"/>
      <c r="CD143" s="13"/>
      <c r="CE143" s="13"/>
      <c r="CF143" s="13"/>
      <c r="CG143" s="13"/>
      <c r="CH143" s="13"/>
      <c r="CI143" s="371"/>
      <c r="CJ143" s="101"/>
      <c r="CK143" s="270"/>
      <c r="CL143" s="21"/>
      <c r="CM143" s="21"/>
      <c r="CN143" s="21"/>
      <c r="CO143" s="343"/>
      <c r="CP143" s="545"/>
      <c r="CQ143" s="545"/>
      <c r="CR143" s="545"/>
      <c r="CS143" s="340"/>
      <c r="CT143" s="318"/>
      <c r="CU143" s="88"/>
      <c r="CV143" s="88"/>
      <c r="CW143" s="319"/>
      <c r="CX143" s="344"/>
      <c r="CY143" s="343"/>
      <c r="CZ143" s="545"/>
      <c r="DA143" s="545"/>
      <c r="DB143" s="545"/>
      <c r="DC143" s="340"/>
    </row>
    <row r="144" spans="1:107" ht="15.75">
      <c r="A144" s="314"/>
      <c r="B144" s="333"/>
      <c r="C144" s="312"/>
      <c r="D144" s="104"/>
      <c r="E144" s="108"/>
      <c r="F144" s="38"/>
      <c r="G144" s="13"/>
      <c r="H144" s="13"/>
      <c r="I144" s="47"/>
      <c r="J144" s="47"/>
      <c r="K144" s="47"/>
      <c r="L144" s="53"/>
      <c r="M144" s="53"/>
      <c r="N144" s="47"/>
      <c r="O144" s="47"/>
      <c r="P144" s="47"/>
      <c r="Q144" s="47"/>
      <c r="R144" s="47"/>
      <c r="S144" s="47"/>
      <c r="T144" s="47"/>
      <c r="U144" s="38"/>
      <c r="V144" s="13"/>
      <c r="W144" s="13"/>
      <c r="X144" s="47"/>
      <c r="Y144" s="47"/>
      <c r="Z144" s="47"/>
      <c r="AA144" s="47"/>
      <c r="AB144" s="47"/>
      <c r="AC144" s="47"/>
      <c r="AD144" s="47"/>
      <c r="AE144" s="47"/>
      <c r="AF144" s="47"/>
      <c r="AG144" s="38"/>
      <c r="AH144" s="13"/>
      <c r="AI144" s="13"/>
      <c r="AJ144" s="13"/>
      <c r="AK144" s="47"/>
      <c r="AL144" s="47"/>
      <c r="AM144" s="47"/>
      <c r="AN144" s="47"/>
      <c r="AO144" s="47"/>
      <c r="AP144" s="47"/>
      <c r="AQ144" s="47"/>
      <c r="AR144" s="47"/>
      <c r="AS144" s="47"/>
      <c r="AT144" s="38"/>
      <c r="AU144" s="13"/>
      <c r="AV144" s="13"/>
      <c r="AW144" s="13"/>
      <c r="AX144" s="47"/>
      <c r="AY144" s="47"/>
      <c r="AZ144" s="47"/>
      <c r="BA144" s="47"/>
      <c r="BB144" s="47"/>
      <c r="BC144" s="47"/>
      <c r="BD144" s="47"/>
      <c r="BE144" s="47"/>
      <c r="BF144" s="47"/>
      <c r="BG144" s="38"/>
      <c r="BH144" s="13"/>
      <c r="BI144" s="13"/>
      <c r="BJ144" s="13"/>
      <c r="BK144" s="39"/>
      <c r="BL144" s="38"/>
      <c r="BM144" s="16"/>
      <c r="BN144" s="16"/>
      <c r="BO144" s="13"/>
      <c r="BP144" s="13"/>
      <c r="BQ144" s="13"/>
      <c r="BR144" s="13"/>
      <c r="BS144" s="13"/>
      <c r="BT144" s="39"/>
      <c r="BU144" s="38"/>
      <c r="BV144" s="13"/>
      <c r="BW144" s="13"/>
      <c r="BX144" s="13"/>
      <c r="BY144" s="13"/>
      <c r="BZ144" s="13"/>
      <c r="CA144" s="371"/>
      <c r="CB144" s="38"/>
      <c r="CC144" s="13"/>
      <c r="CD144" s="13"/>
      <c r="CE144" s="13"/>
      <c r="CF144" s="13"/>
      <c r="CG144" s="13"/>
      <c r="CH144" s="13"/>
      <c r="CI144" s="371"/>
      <c r="CJ144" s="101"/>
      <c r="CK144" s="13"/>
      <c r="CL144" s="21"/>
      <c r="CM144" s="21"/>
      <c r="CN144" s="21"/>
      <c r="CO144" s="343"/>
      <c r="CP144" s="545"/>
      <c r="CQ144" s="545"/>
      <c r="CR144" s="545"/>
      <c r="CS144" s="340"/>
      <c r="CT144" s="318"/>
      <c r="CU144" s="88"/>
      <c r="CV144" s="88"/>
      <c r="CW144" s="319"/>
      <c r="CX144" s="344"/>
      <c r="CY144" s="343"/>
      <c r="CZ144" s="545"/>
      <c r="DA144" s="545"/>
      <c r="DB144" s="545"/>
      <c r="DC144" s="340"/>
    </row>
    <row r="145" spans="1:107" ht="15.75">
      <c r="A145" s="314"/>
      <c r="B145" s="333"/>
      <c r="C145" s="312"/>
      <c r="D145" s="104"/>
      <c r="E145" s="108"/>
      <c r="F145" s="38"/>
      <c r="G145" s="13"/>
      <c r="H145" s="13"/>
      <c r="I145" s="47"/>
      <c r="J145" s="47"/>
      <c r="K145" s="47"/>
      <c r="L145" s="53"/>
      <c r="M145" s="53"/>
      <c r="N145" s="47"/>
      <c r="O145" s="47"/>
      <c r="P145" s="47"/>
      <c r="Q145" s="47"/>
      <c r="R145" s="47"/>
      <c r="S145" s="47"/>
      <c r="T145" s="47"/>
      <c r="U145" s="38"/>
      <c r="V145" s="13"/>
      <c r="W145" s="13"/>
      <c r="X145" s="47"/>
      <c r="Y145" s="47"/>
      <c r="Z145" s="47"/>
      <c r="AA145" s="47"/>
      <c r="AB145" s="47"/>
      <c r="AC145" s="47"/>
      <c r="AD145" s="47"/>
      <c r="AE145" s="47"/>
      <c r="AF145" s="47"/>
      <c r="AG145" s="38"/>
      <c r="AH145" s="13"/>
      <c r="AI145" s="13"/>
      <c r="AJ145" s="13"/>
      <c r="AK145" s="47"/>
      <c r="AL145" s="47"/>
      <c r="AM145" s="47"/>
      <c r="AN145" s="47"/>
      <c r="AO145" s="47"/>
      <c r="AP145" s="47"/>
      <c r="AQ145" s="47"/>
      <c r="AR145" s="47"/>
      <c r="AS145" s="47"/>
      <c r="AT145" s="38"/>
      <c r="AU145" s="13"/>
      <c r="AV145" s="13"/>
      <c r="AW145" s="13"/>
      <c r="AX145" s="47"/>
      <c r="AY145" s="47"/>
      <c r="AZ145" s="47"/>
      <c r="BA145" s="47"/>
      <c r="BB145" s="47"/>
      <c r="BC145" s="47"/>
      <c r="BD145" s="47"/>
      <c r="BE145" s="47"/>
      <c r="BF145" s="47"/>
      <c r="BG145" s="38"/>
      <c r="BH145" s="13"/>
      <c r="BI145" s="13"/>
      <c r="BJ145" s="13"/>
      <c r="BK145" s="39"/>
      <c r="BL145" s="38"/>
      <c r="BM145" s="16"/>
      <c r="BN145" s="16"/>
      <c r="BO145" s="13"/>
      <c r="BP145" s="13"/>
      <c r="BQ145" s="13"/>
      <c r="BR145" s="13"/>
      <c r="BS145" s="13"/>
      <c r="BT145" s="39"/>
      <c r="BU145" s="38"/>
      <c r="BV145" s="13"/>
      <c r="BW145" s="13"/>
      <c r="BX145" s="13"/>
      <c r="BY145" s="13"/>
      <c r="BZ145" s="13"/>
      <c r="CA145" s="371"/>
      <c r="CB145" s="38"/>
      <c r="CC145" s="13"/>
      <c r="CD145" s="13"/>
      <c r="CE145" s="13"/>
      <c r="CF145" s="13"/>
      <c r="CG145" s="13"/>
      <c r="CH145" s="13"/>
      <c r="CI145" s="371"/>
      <c r="CJ145" s="101"/>
      <c r="CK145" s="13"/>
      <c r="CL145" s="21"/>
      <c r="CM145" s="21"/>
      <c r="CN145" s="21"/>
      <c r="CO145" s="343"/>
      <c r="CP145" s="545"/>
      <c r="CQ145" s="545"/>
      <c r="CR145" s="545"/>
      <c r="CS145" s="340"/>
      <c r="CT145" s="318"/>
      <c r="CU145" s="88"/>
      <c r="CV145" s="88"/>
      <c r="CW145" s="319"/>
      <c r="CX145" s="344"/>
      <c r="CY145" s="343"/>
      <c r="CZ145" s="545"/>
      <c r="DA145" s="545"/>
      <c r="DB145" s="545"/>
      <c r="DC145" s="340"/>
    </row>
    <row r="146" spans="1:107" ht="15.75">
      <c r="A146" s="314"/>
      <c r="B146" s="333"/>
      <c r="C146" s="312"/>
      <c r="D146" s="104"/>
      <c r="E146" s="108"/>
      <c r="F146" s="38"/>
      <c r="G146" s="13"/>
      <c r="H146" s="13"/>
      <c r="I146" s="47"/>
      <c r="J146" s="47"/>
      <c r="K146" s="47"/>
      <c r="L146" s="53"/>
      <c r="M146" s="53"/>
      <c r="N146" s="47"/>
      <c r="O146" s="47"/>
      <c r="P146" s="47"/>
      <c r="Q146" s="47"/>
      <c r="R146" s="47"/>
      <c r="S146" s="47"/>
      <c r="T146" s="47"/>
      <c r="U146" s="38"/>
      <c r="V146" s="13"/>
      <c r="W146" s="13"/>
      <c r="X146" s="47"/>
      <c r="Y146" s="47"/>
      <c r="Z146" s="47"/>
      <c r="AA146" s="47"/>
      <c r="AB146" s="47"/>
      <c r="AC146" s="47"/>
      <c r="AD146" s="47"/>
      <c r="AE146" s="47"/>
      <c r="AF146" s="47"/>
      <c r="AG146" s="38"/>
      <c r="AH146" s="13"/>
      <c r="AI146" s="13"/>
      <c r="AJ146" s="13"/>
      <c r="AK146" s="47"/>
      <c r="AL146" s="47"/>
      <c r="AM146" s="47"/>
      <c r="AN146" s="47"/>
      <c r="AO146" s="47"/>
      <c r="AP146" s="47"/>
      <c r="AQ146" s="47"/>
      <c r="AR146" s="47"/>
      <c r="AS146" s="47"/>
      <c r="AT146" s="38"/>
      <c r="AU146" s="13"/>
      <c r="AV146" s="13"/>
      <c r="AW146" s="13"/>
      <c r="AX146" s="47"/>
      <c r="AY146" s="47"/>
      <c r="AZ146" s="47"/>
      <c r="BA146" s="47"/>
      <c r="BB146" s="47"/>
      <c r="BC146" s="47"/>
      <c r="BD146" s="47"/>
      <c r="BE146" s="47"/>
      <c r="BF146" s="47"/>
      <c r="BG146" s="38"/>
      <c r="BH146" s="13"/>
      <c r="BI146" s="13"/>
      <c r="BJ146" s="13"/>
      <c r="BK146" s="39"/>
      <c r="BL146" s="38"/>
      <c r="BM146" s="16"/>
      <c r="BN146" s="16"/>
      <c r="BO146" s="13"/>
      <c r="BP146" s="13"/>
      <c r="BQ146" s="13"/>
      <c r="BR146" s="13"/>
      <c r="BS146" s="13"/>
      <c r="BT146" s="39"/>
      <c r="BU146" s="38"/>
      <c r="BV146" s="13"/>
      <c r="BW146" s="13"/>
      <c r="BX146" s="13"/>
      <c r="BY146" s="13"/>
      <c r="BZ146" s="13"/>
      <c r="CA146" s="371"/>
      <c r="CB146" s="38"/>
      <c r="CC146" s="13"/>
      <c r="CD146" s="13"/>
      <c r="CE146" s="13"/>
      <c r="CF146" s="13"/>
      <c r="CG146" s="13"/>
      <c r="CH146" s="13"/>
      <c r="CI146" s="371"/>
      <c r="CJ146" s="101"/>
      <c r="CK146" s="13"/>
      <c r="CL146" s="21"/>
      <c r="CM146" s="21"/>
      <c r="CN146" s="21"/>
      <c r="CO146" s="343"/>
      <c r="CP146" s="545"/>
      <c r="CQ146" s="545"/>
      <c r="CR146" s="545"/>
      <c r="CS146" s="340"/>
      <c r="CT146" s="318"/>
      <c r="CU146" s="88"/>
      <c r="CV146" s="88"/>
      <c r="CW146" s="319"/>
      <c r="CX146" s="344"/>
      <c r="CY146" s="343"/>
      <c r="CZ146" s="545"/>
      <c r="DA146" s="545"/>
      <c r="DB146" s="545"/>
      <c r="DC146" s="340"/>
    </row>
    <row r="147" spans="1:107" ht="15.75">
      <c r="A147" s="314"/>
      <c r="B147" s="333"/>
      <c r="C147" s="312"/>
      <c r="D147" s="104"/>
      <c r="E147" s="108"/>
      <c r="F147" s="38"/>
      <c r="G147" s="13"/>
      <c r="H147" s="13"/>
      <c r="I147" s="47"/>
      <c r="J147" s="47"/>
      <c r="K147" s="47"/>
      <c r="L147" s="53"/>
      <c r="M147" s="53"/>
      <c r="N147" s="47"/>
      <c r="O147" s="47"/>
      <c r="P147" s="47"/>
      <c r="Q147" s="47"/>
      <c r="R147" s="47"/>
      <c r="S147" s="47"/>
      <c r="T147" s="47"/>
      <c r="U147" s="38"/>
      <c r="V147" s="13"/>
      <c r="W147" s="13"/>
      <c r="X147" s="47"/>
      <c r="Y147" s="47"/>
      <c r="Z147" s="47"/>
      <c r="AA147" s="47"/>
      <c r="AB147" s="47"/>
      <c r="AC147" s="47"/>
      <c r="AD147" s="47"/>
      <c r="AE147" s="47"/>
      <c r="AF147" s="47"/>
      <c r="AG147" s="38"/>
      <c r="AH147" s="13"/>
      <c r="AI147" s="13"/>
      <c r="AJ147" s="13"/>
      <c r="AK147" s="47"/>
      <c r="AL147" s="47"/>
      <c r="AM147" s="47"/>
      <c r="AN147" s="47"/>
      <c r="AO147" s="47"/>
      <c r="AP147" s="47"/>
      <c r="AQ147" s="47"/>
      <c r="AR147" s="47"/>
      <c r="AS147" s="47"/>
      <c r="AT147" s="38"/>
      <c r="AU147" s="13"/>
      <c r="AV147" s="13"/>
      <c r="AW147" s="13"/>
      <c r="AX147" s="47"/>
      <c r="AY147" s="47"/>
      <c r="AZ147" s="47"/>
      <c r="BA147" s="47"/>
      <c r="BB147" s="47"/>
      <c r="BC147" s="47"/>
      <c r="BD147" s="47"/>
      <c r="BE147" s="47"/>
      <c r="BF147" s="47"/>
      <c r="BG147" s="38"/>
      <c r="BH147" s="13"/>
      <c r="BI147" s="13"/>
      <c r="BJ147" s="13"/>
      <c r="BK147" s="39"/>
      <c r="BL147" s="38"/>
      <c r="BM147" s="16"/>
      <c r="BN147" s="16"/>
      <c r="BO147" s="13"/>
      <c r="BP147" s="13"/>
      <c r="BQ147" s="13"/>
      <c r="BR147" s="13"/>
      <c r="BS147" s="13"/>
      <c r="BT147" s="39"/>
      <c r="BU147" s="38"/>
      <c r="BV147" s="13"/>
      <c r="BW147" s="13"/>
      <c r="BX147" s="13"/>
      <c r="BY147" s="13"/>
      <c r="BZ147" s="13"/>
      <c r="CA147" s="371"/>
      <c r="CB147" s="38"/>
      <c r="CC147" s="13"/>
      <c r="CD147" s="13"/>
      <c r="CE147" s="13"/>
      <c r="CF147" s="13"/>
      <c r="CG147" s="13"/>
      <c r="CH147" s="13"/>
      <c r="CI147" s="371"/>
      <c r="CJ147" s="101"/>
      <c r="CK147" s="13"/>
      <c r="CL147" s="21"/>
      <c r="CM147" s="21"/>
      <c r="CN147" s="21"/>
      <c r="CO147" s="121"/>
      <c r="CP147" s="13"/>
      <c r="CQ147" s="13"/>
      <c r="CR147" s="13"/>
      <c r="CS147" s="340"/>
      <c r="CT147" s="318"/>
      <c r="CU147" s="88"/>
      <c r="CV147" s="88"/>
      <c r="CW147" s="319"/>
      <c r="CX147" s="344"/>
      <c r="CY147" s="121"/>
      <c r="CZ147" s="13"/>
      <c r="DA147" s="13"/>
      <c r="DB147" s="13"/>
      <c r="DC147" s="340"/>
    </row>
    <row r="148" spans="1:107" ht="16.5" thickBot="1">
      <c r="A148" s="274"/>
      <c r="B148" s="64"/>
      <c r="C148" s="65"/>
      <c r="D148" s="639"/>
      <c r="E148" s="108"/>
      <c r="F148" s="375"/>
      <c r="G148" s="33"/>
      <c r="H148" s="33"/>
      <c r="I148" s="45"/>
      <c r="J148" s="45"/>
      <c r="K148" s="45"/>
      <c r="L148" s="51"/>
      <c r="M148" s="51"/>
      <c r="N148" s="45"/>
      <c r="O148" s="45"/>
      <c r="P148" s="45"/>
      <c r="Q148" s="45"/>
      <c r="R148" s="45"/>
      <c r="S148" s="45"/>
      <c r="T148" s="45"/>
      <c r="U148" s="375"/>
      <c r="V148" s="33"/>
      <c r="W148" s="33"/>
      <c r="X148" s="45"/>
      <c r="Y148" s="45"/>
      <c r="Z148" s="45"/>
      <c r="AA148" s="45"/>
      <c r="AB148" s="45"/>
      <c r="AC148" s="45"/>
      <c r="AD148" s="45"/>
      <c r="AE148" s="45"/>
      <c r="AF148" s="45"/>
      <c r="AG148" s="375"/>
      <c r="AH148" s="33"/>
      <c r="AI148" s="33"/>
      <c r="AJ148" s="33"/>
      <c r="AK148" s="45"/>
      <c r="AL148" s="45"/>
      <c r="AM148" s="45"/>
      <c r="AN148" s="45"/>
      <c r="AO148" s="45"/>
      <c r="AP148" s="45"/>
      <c r="AQ148" s="45"/>
      <c r="AR148" s="45"/>
      <c r="AS148" s="45"/>
      <c r="AT148" s="375"/>
      <c r="AU148" s="33"/>
      <c r="AV148" s="33"/>
      <c r="AW148" s="33"/>
      <c r="AX148" s="45"/>
      <c r="AY148" s="45"/>
      <c r="AZ148" s="45"/>
      <c r="BA148" s="45"/>
      <c r="BB148" s="45"/>
      <c r="BC148" s="45"/>
      <c r="BD148" s="45"/>
      <c r="BE148" s="45"/>
      <c r="BF148" s="45"/>
      <c r="BG148" s="375"/>
      <c r="BH148" s="33"/>
      <c r="BI148" s="33"/>
      <c r="BJ148" s="33"/>
      <c r="BK148" s="285"/>
      <c r="BL148" s="375"/>
      <c r="BM148" s="33"/>
      <c r="BN148" s="33"/>
      <c r="BO148" s="33"/>
      <c r="BP148" s="33"/>
      <c r="BQ148" s="33"/>
      <c r="BR148" s="33"/>
      <c r="BS148" s="33"/>
      <c r="BT148" s="285"/>
      <c r="BU148" s="375"/>
      <c r="BV148" s="33"/>
      <c r="BW148" s="33"/>
      <c r="BX148" s="33"/>
      <c r="BY148" s="33"/>
      <c r="BZ148" s="33"/>
      <c r="CA148" s="380"/>
      <c r="CB148" s="375"/>
      <c r="CC148" s="33"/>
      <c r="CD148" s="33"/>
      <c r="CE148" s="33"/>
      <c r="CF148" s="33"/>
      <c r="CG148" s="33"/>
      <c r="CH148" s="33"/>
      <c r="CI148" s="380"/>
      <c r="CJ148" s="640"/>
      <c r="CK148" s="70"/>
      <c r="CL148" s="73"/>
      <c r="CM148" s="73"/>
      <c r="CN148" s="73"/>
      <c r="CO148" s="283"/>
      <c r="CP148" s="33"/>
      <c r="CQ148" s="33"/>
      <c r="CR148" s="33"/>
      <c r="CS148" s="285"/>
      <c r="CT148" s="286"/>
      <c r="CU148" s="97"/>
      <c r="CV148" s="97"/>
      <c r="CW148" s="288"/>
      <c r="CX148" s="641"/>
      <c r="CY148" s="283"/>
      <c r="CZ148" s="33"/>
      <c r="DA148" s="33"/>
      <c r="DB148" s="33"/>
      <c r="DC148" s="285"/>
    </row>
    <row r="149" spans="1:107" ht="15" customHeight="1">
      <c r="A149" s="313"/>
      <c r="B149" s="321"/>
      <c r="C149" s="320"/>
      <c r="D149" s="103"/>
      <c r="E149" s="107"/>
      <c r="F149" s="324"/>
      <c r="G149" s="546"/>
      <c r="H149" s="546"/>
      <c r="I149" s="326"/>
      <c r="J149" s="326"/>
      <c r="K149" s="326"/>
      <c r="L149" s="327"/>
      <c r="M149" s="327"/>
      <c r="N149" s="326"/>
      <c r="O149" s="326"/>
      <c r="P149" s="326"/>
      <c r="Q149" s="326"/>
      <c r="R149" s="326"/>
      <c r="S149" s="326"/>
      <c r="T149" s="326"/>
      <c r="U149" s="324"/>
      <c r="V149" s="546"/>
      <c r="W149" s="546"/>
      <c r="X149" s="326"/>
      <c r="Y149" s="326"/>
      <c r="Z149" s="326"/>
      <c r="AA149" s="326"/>
      <c r="AB149" s="326"/>
      <c r="AC149" s="326"/>
      <c r="AD149" s="326"/>
      <c r="AE149" s="326"/>
      <c r="AF149" s="326"/>
      <c r="AG149" s="324"/>
      <c r="AH149" s="546"/>
      <c r="AI149" s="546"/>
      <c r="AJ149" s="546"/>
      <c r="AK149" s="326"/>
      <c r="AL149" s="326"/>
      <c r="AM149" s="326"/>
      <c r="AN149" s="326"/>
      <c r="AO149" s="326"/>
      <c r="AP149" s="326"/>
      <c r="AQ149" s="326"/>
      <c r="AR149" s="326"/>
      <c r="AS149" s="326"/>
      <c r="AT149" s="324"/>
      <c r="AU149" s="546"/>
      <c r="AV149" s="546"/>
      <c r="AW149" s="546"/>
      <c r="AX149" s="326"/>
      <c r="AY149" s="326"/>
      <c r="AZ149" s="326"/>
      <c r="BA149" s="326"/>
      <c r="BB149" s="326"/>
      <c r="BC149" s="326"/>
      <c r="BD149" s="326"/>
      <c r="BE149" s="326"/>
      <c r="BF149" s="326"/>
      <c r="BG149" s="324"/>
      <c r="BH149" s="546"/>
      <c r="BI149" s="546"/>
      <c r="BJ149" s="546"/>
      <c r="BK149" s="328"/>
      <c r="BL149" s="324"/>
      <c r="BM149" s="546"/>
      <c r="BN149" s="546"/>
      <c r="BO149" s="546"/>
      <c r="BP149" s="546"/>
      <c r="BQ149" s="546"/>
      <c r="BR149" s="546"/>
      <c r="BS149" s="546"/>
      <c r="BT149" s="328"/>
      <c r="BU149" s="324"/>
      <c r="BV149" s="546"/>
      <c r="BW149" s="546"/>
      <c r="BX149" s="546"/>
      <c r="BY149" s="546"/>
      <c r="BZ149" s="546"/>
      <c r="CA149" s="368"/>
      <c r="CB149" s="324"/>
      <c r="CC149" s="546"/>
      <c r="CD149" s="546"/>
      <c r="CE149" s="546"/>
      <c r="CF149" s="546"/>
      <c r="CG149" s="546"/>
      <c r="CH149" s="546"/>
      <c r="CI149" s="368"/>
      <c r="CJ149" s="329"/>
      <c r="CK149" s="69"/>
      <c r="CL149" s="330"/>
      <c r="CM149" s="330"/>
      <c r="CN149" s="330"/>
      <c r="CO149" s="331"/>
      <c r="CP149" s="546"/>
      <c r="CQ149" s="546"/>
      <c r="CR149" s="546"/>
      <c r="CS149" s="328"/>
      <c r="CT149" s="315"/>
      <c r="CU149" s="316"/>
      <c r="CV149" s="316"/>
      <c r="CW149" s="317"/>
      <c r="CX149" s="332"/>
      <c r="CY149" s="331"/>
      <c r="CZ149" s="546"/>
      <c r="DA149" s="546"/>
      <c r="DB149" s="546"/>
      <c r="DC149" s="328"/>
    </row>
    <row r="150" spans="1:107" ht="15" customHeight="1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69"/>
      <c r="CJ150" s="341"/>
      <c r="CK150" s="270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43"/>
      <c r="CZ150" s="545"/>
      <c r="DA150" s="545"/>
      <c r="DB150" s="545"/>
      <c r="DC150" s="340"/>
    </row>
    <row r="151" spans="1:107" ht="15" customHeight="1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69"/>
      <c r="CJ151" s="341"/>
      <c r="CK151" s="270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43"/>
      <c r="CZ151" s="545"/>
      <c r="DA151" s="545"/>
      <c r="DB151" s="545"/>
      <c r="DC151" s="340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69"/>
      <c r="CJ152" s="341"/>
      <c r="CK152" s="270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43"/>
      <c r="CZ152" s="545"/>
      <c r="DA152" s="545"/>
      <c r="DB152" s="545"/>
      <c r="DC152" s="340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69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43"/>
      <c r="CZ153" s="545"/>
      <c r="DA153" s="545"/>
      <c r="DB153" s="545"/>
      <c r="DC153" s="340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69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43"/>
      <c r="CZ154" s="545"/>
      <c r="DA154" s="545"/>
      <c r="DB154" s="545"/>
      <c r="DC154" s="340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69"/>
      <c r="CJ155" s="341"/>
      <c r="CK155" s="270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43"/>
      <c r="CZ155" s="545"/>
      <c r="DA155" s="545"/>
      <c r="DB155" s="545"/>
      <c r="DC155" s="340"/>
    </row>
    <row r="156" spans="1:107" ht="15.75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69"/>
      <c r="CJ156" s="341"/>
      <c r="CK156" s="270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43"/>
      <c r="CZ156" s="545"/>
      <c r="DA156" s="545"/>
      <c r="DB156" s="545"/>
      <c r="DC156" s="340"/>
    </row>
    <row r="157" spans="1:107" ht="15.75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69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43"/>
      <c r="CZ157" s="545"/>
      <c r="DA157" s="545"/>
      <c r="DB157" s="545"/>
      <c r="DC157" s="340"/>
    </row>
    <row r="158" spans="1:107" ht="15.75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69"/>
      <c r="CJ158" s="341"/>
      <c r="CK158" s="270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43"/>
      <c r="CZ158" s="545"/>
      <c r="DA158" s="545"/>
      <c r="DB158" s="545"/>
      <c r="DC158" s="340"/>
    </row>
    <row r="159" spans="1:107" ht="15.75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69"/>
      <c r="CJ159" s="341"/>
      <c r="CK159" s="13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43"/>
      <c r="CZ159" s="545"/>
      <c r="DA159" s="545"/>
      <c r="DB159" s="545"/>
      <c r="DC159" s="340"/>
    </row>
    <row r="160" spans="1:107" ht="15.75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69"/>
      <c r="CJ160" s="341"/>
      <c r="CK160" s="270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43"/>
      <c r="CZ160" s="545"/>
      <c r="DA160" s="545"/>
      <c r="DB160" s="545"/>
      <c r="DC160" s="340"/>
    </row>
    <row r="161" spans="1:107" ht="15.75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69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43"/>
      <c r="CZ161" s="545"/>
      <c r="DA161" s="545"/>
      <c r="DB161" s="545"/>
      <c r="DC161" s="340"/>
    </row>
    <row r="162" spans="1:107" ht="15.75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69"/>
      <c r="CJ162" s="341"/>
      <c r="CK162" s="270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43"/>
      <c r="CZ162" s="545"/>
      <c r="DA162" s="545"/>
      <c r="DB162" s="545"/>
      <c r="DC162" s="340"/>
    </row>
    <row r="163" spans="1:107" ht="15.75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69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43"/>
      <c r="CZ163" s="545"/>
      <c r="DA163" s="545"/>
      <c r="DB163" s="545"/>
      <c r="DC163" s="340"/>
    </row>
    <row r="164" spans="1:107" ht="15.75">
      <c r="A164" s="314"/>
      <c r="B164" s="333"/>
      <c r="C164" s="312"/>
      <c r="D164" s="104"/>
      <c r="E164" s="108"/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47"/>
      <c r="Q164" s="47"/>
      <c r="R164" s="47"/>
      <c r="S164" s="47"/>
      <c r="T164" s="47"/>
      <c r="U164" s="38"/>
      <c r="V164" s="13"/>
      <c r="W164" s="13"/>
      <c r="X164" s="47"/>
      <c r="Y164" s="47"/>
      <c r="Z164" s="47"/>
      <c r="AA164" s="47"/>
      <c r="AB164" s="47"/>
      <c r="AC164" s="47"/>
      <c r="AD164" s="47"/>
      <c r="AE164" s="47"/>
      <c r="AF164" s="47"/>
      <c r="AG164" s="38"/>
      <c r="AH164" s="13"/>
      <c r="AI164" s="13"/>
      <c r="AJ164" s="13"/>
      <c r="AK164" s="47"/>
      <c r="AL164" s="47"/>
      <c r="AM164" s="47"/>
      <c r="AN164" s="47"/>
      <c r="AO164" s="47"/>
      <c r="AP164" s="47"/>
      <c r="AQ164" s="47"/>
      <c r="AR164" s="47"/>
      <c r="AS164" s="47"/>
      <c r="AT164" s="38"/>
      <c r="AU164" s="13"/>
      <c r="AV164" s="13"/>
      <c r="AW164" s="13"/>
      <c r="AX164" s="47"/>
      <c r="AY164" s="47"/>
      <c r="AZ164" s="47"/>
      <c r="BA164" s="47"/>
      <c r="BB164" s="47"/>
      <c r="BC164" s="47"/>
      <c r="BD164" s="47"/>
      <c r="BE164" s="47"/>
      <c r="BF164" s="47"/>
      <c r="BG164" s="38"/>
      <c r="BH164" s="13"/>
      <c r="BI164" s="13"/>
      <c r="BJ164" s="13"/>
      <c r="BK164" s="39"/>
      <c r="BL164" s="38"/>
      <c r="BM164" s="16"/>
      <c r="BN164" s="16"/>
      <c r="BO164" s="13"/>
      <c r="BP164" s="13"/>
      <c r="BQ164" s="13"/>
      <c r="BR164" s="13"/>
      <c r="BS164" s="13"/>
      <c r="BT164" s="39"/>
      <c r="BU164" s="38"/>
      <c r="BV164" s="13"/>
      <c r="BW164" s="13"/>
      <c r="BX164" s="13"/>
      <c r="BY164" s="13"/>
      <c r="BZ164" s="13"/>
      <c r="CA164" s="371"/>
      <c r="CB164" s="38"/>
      <c r="CC164" s="13"/>
      <c r="CD164" s="13"/>
      <c r="CE164" s="13"/>
      <c r="CF164" s="13"/>
      <c r="CG164" s="13"/>
      <c r="CH164" s="13"/>
      <c r="CI164" s="371"/>
      <c r="CJ164" s="101"/>
      <c r="CK164" s="270"/>
      <c r="CL164" s="21"/>
      <c r="CM164" s="21"/>
      <c r="CN164" s="21"/>
      <c r="CO164" s="343"/>
      <c r="CP164" s="545"/>
      <c r="CQ164" s="545"/>
      <c r="CR164" s="545"/>
      <c r="CS164" s="340"/>
      <c r="CT164" s="318"/>
      <c r="CU164" s="88"/>
      <c r="CV164" s="88"/>
      <c r="CW164" s="319"/>
      <c r="CX164" s="344"/>
      <c r="CY164" s="343"/>
      <c r="CZ164" s="545"/>
      <c r="DA164" s="545"/>
      <c r="DB164" s="545"/>
      <c r="DC164" s="340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69"/>
      <c r="CJ165" s="341"/>
      <c r="CK165" s="270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43"/>
      <c r="CZ165" s="545"/>
      <c r="DA165" s="545"/>
      <c r="DB165" s="545"/>
      <c r="DC165" s="340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69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43"/>
      <c r="CZ166" s="545"/>
      <c r="DA166" s="545"/>
      <c r="DB166" s="545"/>
      <c r="DC166" s="340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69"/>
      <c r="CJ167" s="341"/>
      <c r="CK167" s="270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43"/>
      <c r="CZ167" s="545"/>
      <c r="DA167" s="545"/>
      <c r="DB167" s="545"/>
      <c r="DC167" s="340"/>
    </row>
    <row r="168" spans="1:107" ht="15.75">
      <c r="A168" s="314"/>
      <c r="B168" s="333"/>
      <c r="C168" s="312"/>
      <c r="D168" s="104"/>
      <c r="E168" s="108"/>
      <c r="F168" s="38"/>
      <c r="G168" s="13"/>
      <c r="H168" s="13"/>
      <c r="I168" s="47"/>
      <c r="J168" s="47"/>
      <c r="K168" s="47"/>
      <c r="L168" s="53"/>
      <c r="M168" s="53"/>
      <c r="N168" s="47"/>
      <c r="O168" s="47"/>
      <c r="P168" s="47"/>
      <c r="Q168" s="47"/>
      <c r="R168" s="47"/>
      <c r="S168" s="47"/>
      <c r="T168" s="47"/>
      <c r="U168" s="38"/>
      <c r="V168" s="13"/>
      <c r="W168" s="13"/>
      <c r="X168" s="47"/>
      <c r="Y168" s="47"/>
      <c r="Z168" s="47"/>
      <c r="AA168" s="47"/>
      <c r="AB168" s="47"/>
      <c r="AC168" s="47"/>
      <c r="AD168" s="47"/>
      <c r="AE168" s="47"/>
      <c r="AF168" s="47"/>
      <c r="AG168" s="38"/>
      <c r="AH168" s="13"/>
      <c r="AI168" s="13"/>
      <c r="AJ168" s="13"/>
      <c r="AK168" s="47"/>
      <c r="AL168" s="47"/>
      <c r="AM168" s="47"/>
      <c r="AN168" s="47"/>
      <c r="AO168" s="47"/>
      <c r="AP168" s="47"/>
      <c r="AQ168" s="47"/>
      <c r="AR168" s="47"/>
      <c r="AS168" s="47"/>
      <c r="AT168" s="38"/>
      <c r="AU168" s="13"/>
      <c r="AV168" s="13"/>
      <c r="AW168" s="13"/>
      <c r="AX168" s="47"/>
      <c r="AY168" s="47"/>
      <c r="AZ168" s="47"/>
      <c r="BA168" s="47"/>
      <c r="BB168" s="47"/>
      <c r="BC168" s="47"/>
      <c r="BD168" s="47"/>
      <c r="BE168" s="47"/>
      <c r="BF168" s="47"/>
      <c r="BG168" s="38"/>
      <c r="BH168" s="13"/>
      <c r="BI168" s="13"/>
      <c r="BJ168" s="545"/>
      <c r="BK168" s="39"/>
      <c r="BL168" s="38"/>
      <c r="BM168" s="16"/>
      <c r="BN168" s="16"/>
      <c r="BO168" s="13"/>
      <c r="BP168" s="13"/>
      <c r="BQ168" s="13"/>
      <c r="BR168" s="13"/>
      <c r="BS168" s="13"/>
      <c r="BT168" s="39"/>
      <c r="BU168" s="38"/>
      <c r="BV168" s="13"/>
      <c r="BW168" s="13"/>
      <c r="BX168" s="13"/>
      <c r="BY168" s="13"/>
      <c r="BZ168" s="13"/>
      <c r="CA168" s="369"/>
      <c r="CB168" s="336"/>
      <c r="CC168" s="545"/>
      <c r="CD168" s="545"/>
      <c r="CE168" s="545"/>
      <c r="CF168" s="545"/>
      <c r="CG168" s="545"/>
      <c r="CH168" s="545"/>
      <c r="CI168" s="369"/>
      <c r="CJ168" s="341"/>
      <c r="CK168" s="270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43"/>
      <c r="CZ168" s="545"/>
      <c r="DA168" s="545"/>
      <c r="DB168" s="545"/>
      <c r="DC168" s="340"/>
    </row>
    <row r="169" spans="1:107" ht="15.75">
      <c r="A169" s="314"/>
      <c r="B169" s="333"/>
      <c r="C169" s="312"/>
      <c r="D169" s="104"/>
      <c r="E169" s="108"/>
      <c r="F169" s="38"/>
      <c r="G169" s="13"/>
      <c r="H169" s="13"/>
      <c r="I169" s="47"/>
      <c r="J169" s="47"/>
      <c r="K169" s="47"/>
      <c r="L169" s="53"/>
      <c r="M169" s="53"/>
      <c r="N169" s="47"/>
      <c r="O169" s="47"/>
      <c r="P169" s="47"/>
      <c r="Q169" s="47"/>
      <c r="R169" s="47"/>
      <c r="S169" s="47"/>
      <c r="T169" s="47"/>
      <c r="U169" s="38"/>
      <c r="V169" s="13"/>
      <c r="W169" s="13"/>
      <c r="X169" s="47"/>
      <c r="Y169" s="47"/>
      <c r="Z169" s="47"/>
      <c r="AA169" s="47"/>
      <c r="AB169" s="47"/>
      <c r="AC169" s="47"/>
      <c r="AD169" s="47"/>
      <c r="AE169" s="47"/>
      <c r="AF169" s="47"/>
      <c r="AG169" s="38"/>
      <c r="AH169" s="13"/>
      <c r="AI169" s="13"/>
      <c r="AJ169" s="13"/>
      <c r="AK169" s="47"/>
      <c r="AL169" s="47"/>
      <c r="AM169" s="47"/>
      <c r="AN169" s="47"/>
      <c r="AO169" s="47"/>
      <c r="AP169" s="47"/>
      <c r="AQ169" s="47"/>
      <c r="AR169" s="47"/>
      <c r="AS169" s="47"/>
      <c r="AT169" s="38"/>
      <c r="AU169" s="13"/>
      <c r="AV169" s="13"/>
      <c r="AW169" s="13"/>
      <c r="AX169" s="47"/>
      <c r="AY169" s="47"/>
      <c r="AZ169" s="47"/>
      <c r="BA169" s="47"/>
      <c r="BB169" s="47"/>
      <c r="BC169" s="47"/>
      <c r="BD169" s="47"/>
      <c r="BE169" s="47"/>
      <c r="BF169" s="47"/>
      <c r="BG169" s="38"/>
      <c r="BH169" s="13"/>
      <c r="BI169" s="13"/>
      <c r="BJ169" s="13"/>
      <c r="BK169" s="39"/>
      <c r="BL169" s="38"/>
      <c r="BM169" s="16"/>
      <c r="BN169" s="16"/>
      <c r="BO169" s="13"/>
      <c r="BP169" s="13"/>
      <c r="BQ169" s="13"/>
      <c r="BR169" s="13"/>
      <c r="BS169" s="13"/>
      <c r="BT169" s="39"/>
      <c r="BU169" s="38"/>
      <c r="BV169" s="13"/>
      <c r="BW169" s="13"/>
      <c r="BX169" s="13"/>
      <c r="BY169" s="13"/>
      <c r="BZ169" s="13"/>
      <c r="CA169" s="371"/>
      <c r="CB169" s="38"/>
      <c r="CC169" s="13"/>
      <c r="CD169" s="13"/>
      <c r="CE169" s="13"/>
      <c r="CF169" s="13"/>
      <c r="CG169" s="13"/>
      <c r="CH169" s="13"/>
      <c r="CI169" s="371"/>
      <c r="CJ169" s="101"/>
      <c r="CK169" s="270"/>
      <c r="CL169" s="21"/>
      <c r="CM169" s="21"/>
      <c r="CN169" s="21"/>
      <c r="CO169" s="343"/>
      <c r="CP169" s="545"/>
      <c r="CQ169" s="545"/>
      <c r="CR169" s="545"/>
      <c r="CS169" s="340"/>
      <c r="CT169" s="318"/>
      <c r="CU169" s="88"/>
      <c r="CV169" s="88"/>
      <c r="CW169" s="319"/>
      <c r="CX169" s="344"/>
      <c r="CY169" s="343"/>
      <c r="CZ169" s="545"/>
      <c r="DA169" s="545"/>
      <c r="DB169" s="545"/>
      <c r="DC169" s="340"/>
    </row>
    <row r="170" spans="1:107" ht="15.75">
      <c r="A170" s="314"/>
      <c r="B170" s="333"/>
      <c r="C170" s="312"/>
      <c r="D170" s="104"/>
      <c r="E170" s="108"/>
      <c r="F170" s="38"/>
      <c r="G170" s="13"/>
      <c r="H170" s="13"/>
      <c r="I170" s="47"/>
      <c r="J170" s="47"/>
      <c r="K170" s="47"/>
      <c r="L170" s="53"/>
      <c r="M170" s="53"/>
      <c r="N170" s="47"/>
      <c r="O170" s="47"/>
      <c r="P170" s="47"/>
      <c r="Q170" s="47"/>
      <c r="R170" s="47"/>
      <c r="S170" s="47"/>
      <c r="T170" s="47"/>
      <c r="U170" s="38"/>
      <c r="V170" s="13"/>
      <c r="W170" s="13"/>
      <c r="X170" s="47"/>
      <c r="Y170" s="47"/>
      <c r="Z170" s="47"/>
      <c r="AA170" s="47"/>
      <c r="AB170" s="47"/>
      <c r="AC170" s="47"/>
      <c r="AD170" s="47"/>
      <c r="AE170" s="47"/>
      <c r="AF170" s="47"/>
      <c r="AG170" s="38"/>
      <c r="AH170" s="13"/>
      <c r="AI170" s="13"/>
      <c r="AJ170" s="13"/>
      <c r="AK170" s="47"/>
      <c r="AL170" s="47"/>
      <c r="AM170" s="47"/>
      <c r="AN170" s="47"/>
      <c r="AO170" s="47"/>
      <c r="AP170" s="47"/>
      <c r="AQ170" s="47"/>
      <c r="AR170" s="47"/>
      <c r="AS170" s="47"/>
      <c r="AT170" s="38"/>
      <c r="AU170" s="13"/>
      <c r="AV170" s="13"/>
      <c r="AW170" s="13"/>
      <c r="AX170" s="47"/>
      <c r="AY170" s="47"/>
      <c r="AZ170" s="47"/>
      <c r="BA170" s="47"/>
      <c r="BB170" s="47"/>
      <c r="BC170" s="47"/>
      <c r="BD170" s="47"/>
      <c r="BE170" s="47"/>
      <c r="BF170" s="47"/>
      <c r="BG170" s="38"/>
      <c r="BH170" s="13"/>
      <c r="BI170" s="13"/>
      <c r="BJ170" s="13"/>
      <c r="BK170" s="39"/>
      <c r="BL170" s="38"/>
      <c r="BM170" s="16"/>
      <c r="BN170" s="16"/>
      <c r="BO170" s="13"/>
      <c r="BP170" s="13"/>
      <c r="BQ170" s="13"/>
      <c r="BR170" s="13"/>
      <c r="BS170" s="13"/>
      <c r="BT170" s="39"/>
      <c r="BU170" s="38"/>
      <c r="BV170" s="13"/>
      <c r="BW170" s="13"/>
      <c r="BX170" s="13"/>
      <c r="BY170" s="13"/>
      <c r="BZ170" s="13"/>
      <c r="CA170" s="371"/>
      <c r="CB170" s="38"/>
      <c r="CC170" s="13"/>
      <c r="CD170" s="13"/>
      <c r="CE170" s="13"/>
      <c r="CF170" s="13"/>
      <c r="CG170" s="13"/>
      <c r="CH170" s="13"/>
      <c r="CI170" s="371"/>
      <c r="CJ170" s="101"/>
      <c r="CK170" s="270"/>
      <c r="CL170" s="21"/>
      <c r="CM170" s="21"/>
      <c r="CN170" s="21"/>
      <c r="CO170" s="343"/>
      <c r="CP170" s="545"/>
      <c r="CQ170" s="545"/>
      <c r="CR170" s="545"/>
      <c r="CS170" s="340"/>
      <c r="CT170" s="318"/>
      <c r="CU170" s="88"/>
      <c r="CV170" s="88"/>
      <c r="CW170" s="319"/>
      <c r="CX170" s="344"/>
      <c r="CY170" s="343"/>
      <c r="CZ170" s="545"/>
      <c r="DA170" s="545"/>
      <c r="DB170" s="545"/>
      <c r="DC170" s="340"/>
    </row>
    <row r="171" spans="1:107" ht="15.75">
      <c r="A171" s="314"/>
      <c r="B171" s="333"/>
      <c r="C171" s="312"/>
      <c r="D171" s="104"/>
      <c r="E171" s="108"/>
      <c r="F171" s="38"/>
      <c r="G171" s="13"/>
      <c r="H171" s="13"/>
      <c r="I171" s="47"/>
      <c r="J171" s="47"/>
      <c r="K171" s="47"/>
      <c r="L171" s="53"/>
      <c r="M171" s="53"/>
      <c r="N171" s="47"/>
      <c r="O171" s="47"/>
      <c r="P171" s="47"/>
      <c r="Q171" s="47"/>
      <c r="R171" s="47"/>
      <c r="S171" s="47"/>
      <c r="T171" s="47"/>
      <c r="U171" s="38"/>
      <c r="V171" s="13"/>
      <c r="W171" s="13"/>
      <c r="X171" s="47"/>
      <c r="Y171" s="47"/>
      <c r="Z171" s="47"/>
      <c r="AA171" s="47"/>
      <c r="AB171" s="47"/>
      <c r="AC171" s="47"/>
      <c r="AD171" s="47"/>
      <c r="AE171" s="47"/>
      <c r="AF171" s="47"/>
      <c r="AG171" s="38"/>
      <c r="AH171" s="13"/>
      <c r="AI171" s="13"/>
      <c r="AJ171" s="13"/>
      <c r="AK171" s="47"/>
      <c r="AL171" s="47"/>
      <c r="AM171" s="47"/>
      <c r="AN171" s="47"/>
      <c r="AO171" s="47"/>
      <c r="AP171" s="47"/>
      <c r="AQ171" s="47"/>
      <c r="AR171" s="47"/>
      <c r="AS171" s="47"/>
      <c r="AT171" s="38"/>
      <c r="AU171" s="13"/>
      <c r="AV171" s="13"/>
      <c r="AW171" s="13"/>
      <c r="AX171" s="47"/>
      <c r="AY171" s="47"/>
      <c r="AZ171" s="47"/>
      <c r="BA171" s="47"/>
      <c r="BB171" s="47"/>
      <c r="BC171" s="47"/>
      <c r="BD171" s="47"/>
      <c r="BE171" s="47"/>
      <c r="BF171" s="47"/>
      <c r="BG171" s="38"/>
      <c r="BH171" s="13"/>
      <c r="BI171" s="13"/>
      <c r="BJ171" s="13"/>
      <c r="BK171" s="39"/>
      <c r="BL171" s="38"/>
      <c r="BM171" s="16"/>
      <c r="BN171" s="16"/>
      <c r="BO171" s="13"/>
      <c r="BP171" s="13"/>
      <c r="BQ171" s="13"/>
      <c r="BR171" s="13"/>
      <c r="BS171" s="13"/>
      <c r="BT171" s="39"/>
      <c r="BU171" s="38"/>
      <c r="BV171" s="13"/>
      <c r="BW171" s="13"/>
      <c r="BX171" s="13"/>
      <c r="BY171" s="13"/>
      <c r="BZ171" s="13"/>
      <c r="CA171" s="371"/>
      <c r="CB171" s="38"/>
      <c r="CC171" s="13"/>
      <c r="CD171" s="13"/>
      <c r="CE171" s="13"/>
      <c r="CF171" s="13"/>
      <c r="CG171" s="13"/>
      <c r="CH171" s="13"/>
      <c r="CI171" s="371"/>
      <c r="CJ171" s="101"/>
      <c r="CK171" s="13"/>
      <c r="CL171" s="21"/>
      <c r="CM171" s="21"/>
      <c r="CN171" s="21"/>
      <c r="CO171" s="343"/>
      <c r="CP171" s="545"/>
      <c r="CQ171" s="545"/>
      <c r="CR171" s="545"/>
      <c r="CS171" s="340"/>
      <c r="CT171" s="318"/>
      <c r="CU171" s="88"/>
      <c r="CV171" s="88"/>
      <c r="CW171" s="319"/>
      <c r="CX171" s="344"/>
      <c r="CY171" s="343"/>
      <c r="CZ171" s="545"/>
      <c r="DA171" s="545"/>
      <c r="DB171" s="545"/>
      <c r="DC171" s="340"/>
    </row>
    <row r="172" spans="1:107" ht="15.75">
      <c r="A172" s="314"/>
      <c r="B172" s="333"/>
      <c r="C172" s="312"/>
      <c r="D172" s="104"/>
      <c r="E172" s="108"/>
      <c r="F172" s="38"/>
      <c r="G172" s="13"/>
      <c r="H172" s="13"/>
      <c r="I172" s="47"/>
      <c r="J172" s="47"/>
      <c r="K172" s="47"/>
      <c r="L172" s="53"/>
      <c r="M172" s="53"/>
      <c r="N172" s="47"/>
      <c r="O172" s="47"/>
      <c r="P172" s="47"/>
      <c r="Q172" s="47"/>
      <c r="R172" s="47"/>
      <c r="S172" s="47"/>
      <c r="T172" s="47"/>
      <c r="U172" s="38"/>
      <c r="V172" s="13"/>
      <c r="W172" s="13"/>
      <c r="X172" s="47"/>
      <c r="Y172" s="47"/>
      <c r="Z172" s="47"/>
      <c r="AA172" s="47"/>
      <c r="AB172" s="47"/>
      <c r="AC172" s="47"/>
      <c r="AD172" s="47"/>
      <c r="AE172" s="47"/>
      <c r="AF172" s="47"/>
      <c r="AG172" s="38"/>
      <c r="AH172" s="13"/>
      <c r="AI172" s="13"/>
      <c r="AJ172" s="13"/>
      <c r="AK172" s="47"/>
      <c r="AL172" s="47"/>
      <c r="AM172" s="47"/>
      <c r="AN172" s="47"/>
      <c r="AO172" s="47"/>
      <c r="AP172" s="47"/>
      <c r="AQ172" s="47"/>
      <c r="AR172" s="47"/>
      <c r="AS172" s="47"/>
      <c r="AT172" s="38"/>
      <c r="AU172" s="13"/>
      <c r="AV172" s="13"/>
      <c r="AW172" s="13"/>
      <c r="AX172" s="47"/>
      <c r="AY172" s="47"/>
      <c r="AZ172" s="47"/>
      <c r="BA172" s="47"/>
      <c r="BB172" s="47"/>
      <c r="BC172" s="47"/>
      <c r="BD172" s="47"/>
      <c r="BE172" s="47"/>
      <c r="BF172" s="47"/>
      <c r="BG172" s="38"/>
      <c r="BH172" s="13"/>
      <c r="BI172" s="13"/>
      <c r="BJ172" s="13"/>
      <c r="BK172" s="39"/>
      <c r="BL172" s="38"/>
      <c r="BM172" s="16"/>
      <c r="BN172" s="16"/>
      <c r="BO172" s="13"/>
      <c r="BP172" s="13"/>
      <c r="BQ172" s="13"/>
      <c r="BR172" s="13"/>
      <c r="BS172" s="13"/>
      <c r="BT172" s="39"/>
      <c r="BU172" s="38"/>
      <c r="BV172" s="13"/>
      <c r="BW172" s="13"/>
      <c r="BX172" s="13"/>
      <c r="BY172" s="13"/>
      <c r="BZ172" s="13"/>
      <c r="CA172" s="371"/>
      <c r="CB172" s="38"/>
      <c r="CC172" s="13"/>
      <c r="CD172" s="13"/>
      <c r="CE172" s="13"/>
      <c r="CF172" s="13"/>
      <c r="CG172" s="13"/>
      <c r="CH172" s="13"/>
      <c r="CI172" s="371"/>
      <c r="CJ172" s="101"/>
      <c r="CK172" s="13"/>
      <c r="CL172" s="21"/>
      <c r="CM172" s="21"/>
      <c r="CN172" s="21"/>
      <c r="CO172" s="343"/>
      <c r="CP172" s="545"/>
      <c r="CQ172" s="545"/>
      <c r="CR172" s="545"/>
      <c r="CS172" s="340"/>
      <c r="CT172" s="318"/>
      <c r="CU172" s="88"/>
      <c r="CV172" s="88"/>
      <c r="CW172" s="319"/>
      <c r="CX172" s="344"/>
      <c r="CY172" s="343"/>
      <c r="CZ172" s="545"/>
      <c r="DA172" s="545"/>
      <c r="DB172" s="545"/>
      <c r="DC172" s="340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69"/>
      <c r="CJ173" s="341"/>
      <c r="CK173" s="270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43"/>
      <c r="CZ173" s="545"/>
      <c r="DA173" s="545"/>
      <c r="DB173" s="545"/>
      <c r="DC173" s="340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69"/>
      <c r="CJ174" s="341"/>
      <c r="CK174" s="270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43"/>
      <c r="CZ174" s="545"/>
      <c r="DA174" s="545"/>
      <c r="DB174" s="545"/>
      <c r="DC174" s="340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69"/>
      <c r="CJ175" s="341"/>
      <c r="CK175" s="27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43"/>
      <c r="CZ175" s="545"/>
      <c r="DA175" s="545"/>
      <c r="DB175" s="545"/>
      <c r="DC175" s="340"/>
    </row>
    <row r="176" spans="1:107" ht="15" customHeight="1">
      <c r="A176" s="314"/>
      <c r="B176" s="333"/>
      <c r="C176" s="312"/>
      <c r="D176" s="104"/>
      <c r="E176" s="108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69"/>
      <c r="CJ176" s="341"/>
      <c r="CK176" s="270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43"/>
      <c r="CZ176" s="545"/>
      <c r="DA176" s="545"/>
      <c r="DB176" s="545"/>
      <c r="DC176" s="340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69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43"/>
      <c r="CZ177" s="545"/>
      <c r="DA177" s="545"/>
      <c r="DB177" s="545"/>
      <c r="DC177" s="340"/>
    </row>
    <row r="178" spans="1:107" ht="15.75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69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43"/>
      <c r="CZ178" s="545"/>
      <c r="DA178" s="545"/>
      <c r="DB178" s="545"/>
      <c r="DC178" s="340"/>
    </row>
    <row r="179" spans="1:107" ht="15.75">
      <c r="A179" s="314"/>
      <c r="B179" s="333"/>
      <c r="C179" s="312"/>
      <c r="D179" s="104"/>
      <c r="E179" s="108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69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43"/>
      <c r="CZ179" s="545"/>
      <c r="DA179" s="545"/>
      <c r="DB179" s="545"/>
      <c r="DC179" s="340"/>
    </row>
    <row r="180" spans="1:107" ht="15.75">
      <c r="A180" s="314"/>
      <c r="B180" s="333"/>
      <c r="C180" s="312"/>
      <c r="D180" s="104"/>
      <c r="E180" s="108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69"/>
      <c r="CJ180" s="341"/>
      <c r="CK180" s="270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43"/>
      <c r="CZ180" s="545"/>
      <c r="DA180" s="545"/>
      <c r="DB180" s="545"/>
      <c r="DC180" s="340"/>
    </row>
    <row r="181" spans="1:107" ht="15.75">
      <c r="A181" s="314"/>
      <c r="B181" s="333"/>
      <c r="C181" s="312"/>
      <c r="D181" s="104"/>
      <c r="E181" s="108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69"/>
      <c r="CJ181" s="341"/>
      <c r="CK181" s="270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43"/>
      <c r="CZ181" s="545"/>
      <c r="DA181" s="545"/>
      <c r="DB181" s="545"/>
      <c r="DC181" s="340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69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43"/>
      <c r="CZ182" s="545"/>
      <c r="DA182" s="545"/>
      <c r="DB182" s="545"/>
      <c r="DC182" s="340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69"/>
      <c r="CJ183" s="341"/>
      <c r="CK183" s="270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43"/>
      <c r="CZ183" s="545"/>
      <c r="DA183" s="545"/>
      <c r="DB183" s="545"/>
      <c r="DC183" s="340"/>
    </row>
    <row r="184" spans="1:107" ht="15.75">
      <c r="A184" s="314"/>
      <c r="B184" s="333"/>
      <c r="C184" s="312"/>
      <c r="D184" s="104"/>
      <c r="E184" s="108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69"/>
      <c r="CJ184" s="341"/>
      <c r="CK184" s="270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43"/>
      <c r="CZ184" s="545"/>
      <c r="DA184" s="545"/>
      <c r="DB184" s="545"/>
      <c r="DC184" s="340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69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43"/>
      <c r="CZ185" s="545"/>
      <c r="DA185" s="545"/>
      <c r="DB185" s="545"/>
      <c r="DC185" s="340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69"/>
      <c r="CJ186" s="341"/>
      <c r="CK186" s="270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43"/>
      <c r="CZ186" s="545"/>
      <c r="DA186" s="545"/>
      <c r="DB186" s="545"/>
      <c r="DC186" s="340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69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43"/>
      <c r="CZ187" s="545"/>
      <c r="DA187" s="545"/>
      <c r="DB187" s="545"/>
      <c r="DC187" s="340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69"/>
      <c r="CJ188" s="341"/>
      <c r="CK188" s="270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43"/>
      <c r="CZ188" s="545"/>
      <c r="DA188" s="545"/>
      <c r="DB188" s="545"/>
      <c r="DC188" s="340"/>
    </row>
    <row r="189" spans="1:107" ht="15.75">
      <c r="A189" s="314"/>
      <c r="B189" s="333"/>
      <c r="C189" s="312"/>
      <c r="D189" s="104"/>
      <c r="E189" s="108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69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43"/>
      <c r="CZ189" s="545"/>
      <c r="DA189" s="545"/>
      <c r="DB189" s="545"/>
      <c r="DC189" s="340"/>
    </row>
    <row r="190" spans="1:107" ht="15.75">
      <c r="A190" s="314"/>
      <c r="B190" s="333"/>
      <c r="C190" s="312"/>
      <c r="D190" s="104"/>
      <c r="E190" s="108"/>
      <c r="F190" s="336"/>
      <c r="G190" s="545"/>
      <c r="H190" s="545"/>
      <c r="I190" s="338"/>
      <c r="J190" s="338"/>
      <c r="K190" s="338"/>
      <c r="L190" s="339"/>
      <c r="M190" s="339"/>
      <c r="N190" s="338"/>
      <c r="O190" s="338"/>
      <c r="P190" s="338"/>
      <c r="Q190" s="338"/>
      <c r="R190" s="338"/>
      <c r="S190" s="338"/>
      <c r="T190" s="338"/>
      <c r="U190" s="336"/>
      <c r="V190" s="545"/>
      <c r="W190" s="545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6"/>
      <c r="AH190" s="545"/>
      <c r="AI190" s="545"/>
      <c r="AJ190" s="545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6"/>
      <c r="AU190" s="545"/>
      <c r="AV190" s="545"/>
      <c r="AW190" s="545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6"/>
      <c r="BH190" s="545"/>
      <c r="BI190" s="545"/>
      <c r="BJ190" s="545"/>
      <c r="BK190" s="340"/>
      <c r="BL190" s="336"/>
      <c r="BM190" s="545"/>
      <c r="BN190" s="545"/>
      <c r="BO190" s="545"/>
      <c r="BP190" s="545"/>
      <c r="BQ190" s="545"/>
      <c r="BR190" s="545"/>
      <c r="BS190" s="545"/>
      <c r="BT190" s="340"/>
      <c r="BU190" s="336"/>
      <c r="BV190" s="545"/>
      <c r="BW190" s="545"/>
      <c r="BX190" s="545"/>
      <c r="BY190" s="545"/>
      <c r="BZ190" s="545"/>
      <c r="CA190" s="369"/>
      <c r="CB190" s="336"/>
      <c r="CC190" s="545"/>
      <c r="CD190" s="545"/>
      <c r="CE190" s="545"/>
      <c r="CF190" s="545"/>
      <c r="CG190" s="545"/>
      <c r="CH190" s="545"/>
      <c r="CI190" s="369"/>
      <c r="CJ190" s="341"/>
      <c r="CK190" s="270"/>
      <c r="CL190" s="342"/>
      <c r="CM190" s="342"/>
      <c r="CN190" s="342"/>
      <c r="CO190" s="343"/>
      <c r="CP190" s="545"/>
      <c r="CQ190" s="545"/>
      <c r="CR190" s="545"/>
      <c r="CS190" s="340"/>
      <c r="CT190" s="318"/>
      <c r="CU190" s="311"/>
      <c r="CV190" s="311"/>
      <c r="CW190" s="319"/>
      <c r="CX190" s="344"/>
      <c r="CY190" s="343"/>
      <c r="CZ190" s="545"/>
      <c r="DA190" s="545"/>
      <c r="DB190" s="545"/>
      <c r="DC190" s="340"/>
    </row>
    <row r="191" spans="1:107" ht="15.75">
      <c r="A191" s="314"/>
      <c r="B191" s="333"/>
      <c r="C191" s="312"/>
      <c r="D191" s="104"/>
      <c r="E191" s="108"/>
      <c r="F191" s="38"/>
      <c r="G191" s="13"/>
      <c r="H191" s="13"/>
      <c r="I191" s="47"/>
      <c r="J191" s="47"/>
      <c r="K191" s="47"/>
      <c r="L191" s="53"/>
      <c r="M191" s="53"/>
      <c r="N191" s="47"/>
      <c r="O191" s="47"/>
      <c r="P191" s="47"/>
      <c r="Q191" s="47"/>
      <c r="R191" s="47"/>
      <c r="S191" s="47"/>
      <c r="T191" s="47"/>
      <c r="U191" s="38"/>
      <c r="V191" s="13"/>
      <c r="W191" s="13"/>
      <c r="X191" s="47"/>
      <c r="Y191" s="47"/>
      <c r="Z191" s="47"/>
      <c r="AA191" s="47"/>
      <c r="AB191" s="47"/>
      <c r="AC191" s="47"/>
      <c r="AD191" s="47"/>
      <c r="AE191" s="47"/>
      <c r="AF191" s="47"/>
      <c r="AG191" s="38"/>
      <c r="AH191" s="13"/>
      <c r="AI191" s="13"/>
      <c r="AJ191" s="13"/>
      <c r="AK191" s="47"/>
      <c r="AL191" s="47"/>
      <c r="AM191" s="47"/>
      <c r="AN191" s="47"/>
      <c r="AO191" s="47"/>
      <c r="AP191" s="47"/>
      <c r="AQ191" s="47"/>
      <c r="AR191" s="47"/>
      <c r="AS191" s="47"/>
      <c r="AT191" s="38"/>
      <c r="AU191" s="13"/>
      <c r="AV191" s="13"/>
      <c r="AW191" s="13"/>
      <c r="AX191" s="47"/>
      <c r="AY191" s="47"/>
      <c r="AZ191" s="47"/>
      <c r="BA191" s="47"/>
      <c r="BB191" s="47"/>
      <c r="BC191" s="47"/>
      <c r="BD191" s="47"/>
      <c r="BE191" s="47"/>
      <c r="BF191" s="47"/>
      <c r="BG191" s="38"/>
      <c r="BH191" s="13"/>
      <c r="BI191" s="13"/>
      <c r="BJ191" s="545"/>
      <c r="BK191" s="39"/>
      <c r="BL191" s="38"/>
      <c r="BM191" s="16"/>
      <c r="BN191" s="16"/>
      <c r="BO191" s="13"/>
      <c r="BP191" s="13"/>
      <c r="BQ191" s="13"/>
      <c r="BR191" s="13"/>
      <c r="BS191" s="13"/>
      <c r="BT191" s="39"/>
      <c r="BU191" s="38"/>
      <c r="BV191" s="13"/>
      <c r="BW191" s="13"/>
      <c r="BX191" s="13"/>
      <c r="BY191" s="13"/>
      <c r="BZ191" s="13"/>
      <c r="CA191" s="371"/>
      <c r="CB191" s="38"/>
      <c r="CC191" s="13"/>
      <c r="CD191" s="13"/>
      <c r="CE191" s="13"/>
      <c r="CF191" s="13"/>
      <c r="CG191" s="13"/>
      <c r="CH191" s="13"/>
      <c r="CI191" s="371"/>
      <c r="CJ191" s="101"/>
      <c r="CK191" s="270"/>
      <c r="CL191" s="21"/>
      <c r="CM191" s="21"/>
      <c r="CN191" s="21"/>
      <c r="CO191" s="343"/>
      <c r="CP191" s="545"/>
      <c r="CQ191" s="545"/>
      <c r="CR191" s="545"/>
      <c r="CS191" s="340"/>
      <c r="CT191" s="318"/>
      <c r="CU191" s="88"/>
      <c r="CV191" s="88"/>
      <c r="CW191" s="319"/>
      <c r="CX191" s="344"/>
      <c r="CY191" s="343"/>
      <c r="CZ191" s="545"/>
      <c r="DA191" s="545"/>
      <c r="DB191" s="545"/>
      <c r="DC191" s="340"/>
    </row>
    <row r="192" spans="1:107" ht="15.75">
      <c r="A192" s="314"/>
      <c r="B192" s="333"/>
      <c r="C192" s="312"/>
      <c r="D192" s="104"/>
      <c r="E192" s="108"/>
      <c r="F192" s="38"/>
      <c r="G192" s="13"/>
      <c r="H192" s="13"/>
      <c r="I192" s="47"/>
      <c r="J192" s="47"/>
      <c r="K192" s="47"/>
      <c r="L192" s="53"/>
      <c r="M192" s="53"/>
      <c r="N192" s="47"/>
      <c r="O192" s="47"/>
      <c r="P192" s="47"/>
      <c r="Q192" s="47"/>
      <c r="R192" s="47"/>
      <c r="S192" s="47"/>
      <c r="T192" s="47"/>
      <c r="U192" s="38"/>
      <c r="V192" s="13"/>
      <c r="W192" s="13"/>
      <c r="X192" s="47"/>
      <c r="Y192" s="47"/>
      <c r="Z192" s="47"/>
      <c r="AA192" s="47"/>
      <c r="AB192" s="47"/>
      <c r="AC192" s="47"/>
      <c r="AD192" s="47"/>
      <c r="AE192" s="47"/>
      <c r="AF192" s="47"/>
      <c r="AG192" s="38"/>
      <c r="AH192" s="13"/>
      <c r="AI192" s="13"/>
      <c r="AJ192" s="13"/>
      <c r="AK192" s="47"/>
      <c r="AL192" s="47"/>
      <c r="AM192" s="47"/>
      <c r="AN192" s="47"/>
      <c r="AO192" s="47"/>
      <c r="AP192" s="47"/>
      <c r="AQ192" s="47"/>
      <c r="AR192" s="47"/>
      <c r="AS192" s="47"/>
      <c r="AT192" s="38"/>
      <c r="AU192" s="13"/>
      <c r="AV192" s="13"/>
      <c r="AW192" s="13"/>
      <c r="AX192" s="47"/>
      <c r="AY192" s="47"/>
      <c r="AZ192" s="47"/>
      <c r="BA192" s="47"/>
      <c r="BB192" s="47"/>
      <c r="BC192" s="47"/>
      <c r="BD192" s="47"/>
      <c r="BE192" s="47"/>
      <c r="BF192" s="47"/>
      <c r="BG192" s="38"/>
      <c r="BH192" s="13"/>
      <c r="BI192" s="13"/>
      <c r="BJ192" s="545"/>
      <c r="BK192" s="39"/>
      <c r="BL192" s="38"/>
      <c r="BM192" s="16"/>
      <c r="BN192" s="16"/>
      <c r="BO192" s="13"/>
      <c r="BP192" s="13"/>
      <c r="BQ192" s="13"/>
      <c r="BR192" s="13"/>
      <c r="BS192" s="13"/>
      <c r="BT192" s="39"/>
      <c r="BU192" s="38"/>
      <c r="BV192" s="13"/>
      <c r="BW192" s="13"/>
      <c r="BX192" s="13"/>
      <c r="BY192" s="13"/>
      <c r="BZ192" s="13"/>
      <c r="CA192" s="371"/>
      <c r="CB192" s="38"/>
      <c r="CC192" s="13"/>
      <c r="CD192" s="13"/>
      <c r="CE192" s="13"/>
      <c r="CF192" s="13"/>
      <c r="CG192" s="13"/>
      <c r="CH192" s="13"/>
      <c r="CI192" s="371"/>
      <c r="CJ192" s="101"/>
      <c r="CK192" s="270"/>
      <c r="CL192" s="21"/>
      <c r="CM192" s="21"/>
      <c r="CN192" s="21"/>
      <c r="CO192" s="343"/>
      <c r="CP192" s="545"/>
      <c r="CQ192" s="545"/>
      <c r="CR192" s="545"/>
      <c r="CS192" s="340"/>
      <c r="CT192" s="318"/>
      <c r="CU192" s="88"/>
      <c r="CV192" s="88"/>
      <c r="CW192" s="319"/>
      <c r="CX192" s="344"/>
      <c r="CY192" s="343"/>
      <c r="CZ192" s="545"/>
      <c r="DA192" s="545"/>
      <c r="DB192" s="545"/>
      <c r="DC192" s="340"/>
    </row>
    <row r="193" spans="1:107" ht="15.75">
      <c r="A193" s="314"/>
      <c r="B193" s="333"/>
      <c r="C193" s="312"/>
      <c r="D193" s="104"/>
      <c r="E193" s="108"/>
      <c r="F193" s="38"/>
      <c r="G193" s="13"/>
      <c r="H193" s="13"/>
      <c r="I193" s="47"/>
      <c r="J193" s="47"/>
      <c r="K193" s="47"/>
      <c r="L193" s="53"/>
      <c r="M193" s="53"/>
      <c r="N193" s="47"/>
      <c r="O193" s="47"/>
      <c r="P193" s="47"/>
      <c r="Q193" s="47"/>
      <c r="R193" s="47"/>
      <c r="S193" s="47"/>
      <c r="T193" s="47"/>
      <c r="U193" s="38"/>
      <c r="V193" s="13"/>
      <c r="W193" s="13"/>
      <c r="X193" s="47"/>
      <c r="Y193" s="47"/>
      <c r="Z193" s="47"/>
      <c r="AA193" s="47"/>
      <c r="AB193" s="47"/>
      <c r="AC193" s="47"/>
      <c r="AD193" s="47"/>
      <c r="AE193" s="47"/>
      <c r="AF193" s="47"/>
      <c r="AG193" s="38"/>
      <c r="AH193" s="13"/>
      <c r="AI193" s="13"/>
      <c r="AJ193" s="13"/>
      <c r="AK193" s="47"/>
      <c r="AL193" s="47"/>
      <c r="AM193" s="47"/>
      <c r="AN193" s="47"/>
      <c r="AO193" s="47"/>
      <c r="AP193" s="47"/>
      <c r="AQ193" s="47"/>
      <c r="AR193" s="47"/>
      <c r="AS193" s="47"/>
      <c r="AT193" s="38"/>
      <c r="AU193" s="13"/>
      <c r="AV193" s="13"/>
      <c r="AW193" s="13"/>
      <c r="AX193" s="47"/>
      <c r="AY193" s="47"/>
      <c r="AZ193" s="47"/>
      <c r="BA193" s="47"/>
      <c r="BB193" s="47"/>
      <c r="BC193" s="47"/>
      <c r="BD193" s="47"/>
      <c r="BE193" s="47"/>
      <c r="BF193" s="47"/>
      <c r="BG193" s="38"/>
      <c r="BH193" s="13"/>
      <c r="BI193" s="13"/>
      <c r="BJ193" s="13"/>
      <c r="BK193" s="39"/>
      <c r="BL193" s="38"/>
      <c r="BM193" s="16"/>
      <c r="BN193" s="16"/>
      <c r="BO193" s="13"/>
      <c r="BP193" s="13"/>
      <c r="BQ193" s="13"/>
      <c r="BR193" s="13"/>
      <c r="BS193" s="13"/>
      <c r="BT193" s="39"/>
      <c r="BU193" s="38"/>
      <c r="BV193" s="13"/>
      <c r="BW193" s="13"/>
      <c r="BX193" s="13"/>
      <c r="BY193" s="13"/>
      <c r="BZ193" s="13"/>
      <c r="CA193" s="371"/>
      <c r="CB193" s="38"/>
      <c r="CC193" s="13"/>
      <c r="CD193" s="13"/>
      <c r="CE193" s="13"/>
      <c r="CF193" s="13"/>
      <c r="CG193" s="13"/>
      <c r="CH193" s="13"/>
      <c r="CI193" s="371"/>
      <c r="CJ193" s="101"/>
      <c r="CK193" s="13"/>
      <c r="CL193" s="21"/>
      <c r="CM193" s="21"/>
      <c r="CN193" s="21"/>
      <c r="CO193" s="343"/>
      <c r="CP193" s="545"/>
      <c r="CQ193" s="545"/>
      <c r="CR193" s="545"/>
      <c r="CS193" s="340"/>
      <c r="CT193" s="318"/>
      <c r="CU193" s="88"/>
      <c r="CV193" s="88"/>
      <c r="CW193" s="319"/>
      <c r="CX193" s="344"/>
      <c r="CY193" s="343"/>
      <c r="CZ193" s="545"/>
      <c r="DA193" s="545"/>
      <c r="DB193" s="545"/>
      <c r="DC193" s="340"/>
    </row>
    <row r="194" spans="1:107" ht="15.75">
      <c r="A194" s="314"/>
      <c r="B194" s="333"/>
      <c r="C194" s="312"/>
      <c r="D194" s="104"/>
      <c r="E194" s="108"/>
      <c r="F194" s="38"/>
      <c r="G194" s="13"/>
      <c r="H194" s="13"/>
      <c r="I194" s="47"/>
      <c r="J194" s="47"/>
      <c r="K194" s="47"/>
      <c r="L194" s="53"/>
      <c r="M194" s="53"/>
      <c r="N194" s="47"/>
      <c r="O194" s="47"/>
      <c r="P194" s="47"/>
      <c r="Q194" s="47"/>
      <c r="R194" s="47"/>
      <c r="S194" s="47"/>
      <c r="T194" s="47"/>
      <c r="U194" s="38"/>
      <c r="V194" s="13"/>
      <c r="W194" s="13"/>
      <c r="X194" s="47"/>
      <c r="Y194" s="47"/>
      <c r="Z194" s="47"/>
      <c r="AA194" s="47"/>
      <c r="AB194" s="47"/>
      <c r="AC194" s="47"/>
      <c r="AD194" s="47"/>
      <c r="AE194" s="47"/>
      <c r="AF194" s="47"/>
      <c r="AG194" s="38"/>
      <c r="AH194" s="13"/>
      <c r="AI194" s="13"/>
      <c r="AJ194" s="13"/>
      <c r="AK194" s="47"/>
      <c r="AL194" s="47"/>
      <c r="AM194" s="47"/>
      <c r="AN194" s="47"/>
      <c r="AO194" s="47"/>
      <c r="AP194" s="47"/>
      <c r="AQ194" s="47"/>
      <c r="AR194" s="47"/>
      <c r="AS194" s="47"/>
      <c r="AT194" s="38"/>
      <c r="AU194" s="13"/>
      <c r="AV194" s="13"/>
      <c r="AW194" s="13"/>
      <c r="AX194" s="47"/>
      <c r="AY194" s="47"/>
      <c r="AZ194" s="47"/>
      <c r="BA194" s="47"/>
      <c r="BB194" s="47"/>
      <c r="BC194" s="47"/>
      <c r="BD194" s="47"/>
      <c r="BE194" s="47"/>
      <c r="BF194" s="47"/>
      <c r="BG194" s="38"/>
      <c r="BH194" s="13"/>
      <c r="BI194" s="13"/>
      <c r="BJ194" s="13"/>
      <c r="BK194" s="39"/>
      <c r="BL194" s="38"/>
      <c r="BM194" s="16"/>
      <c r="BN194" s="16"/>
      <c r="BO194" s="13"/>
      <c r="BP194" s="13"/>
      <c r="BQ194" s="13"/>
      <c r="BR194" s="13"/>
      <c r="BS194" s="13"/>
      <c r="BT194" s="39"/>
      <c r="BU194" s="38"/>
      <c r="BV194" s="13"/>
      <c r="BW194" s="13"/>
      <c r="BX194" s="13"/>
      <c r="BY194" s="13"/>
      <c r="BZ194" s="13"/>
      <c r="CA194" s="371"/>
      <c r="CB194" s="38"/>
      <c r="CC194" s="13"/>
      <c r="CD194" s="13"/>
      <c r="CE194" s="13"/>
      <c r="CF194" s="13"/>
      <c r="CG194" s="13"/>
      <c r="CH194" s="13"/>
      <c r="CI194" s="371"/>
      <c r="CJ194" s="101"/>
      <c r="CK194" s="13"/>
      <c r="CL194" s="21"/>
      <c r="CM194" s="21"/>
      <c r="CN194" s="21"/>
      <c r="CO194" s="343"/>
      <c r="CP194" s="545"/>
      <c r="CQ194" s="545"/>
      <c r="CR194" s="545"/>
      <c r="CS194" s="340"/>
      <c r="CT194" s="318"/>
      <c r="CU194" s="88"/>
      <c r="CV194" s="88"/>
      <c r="CW194" s="319"/>
      <c r="CX194" s="344"/>
      <c r="CY194" s="343"/>
      <c r="CZ194" s="545"/>
      <c r="DA194" s="545"/>
      <c r="DB194" s="545"/>
      <c r="DC194" s="340"/>
    </row>
    <row r="195" spans="1:107" ht="15.75">
      <c r="A195" s="314"/>
      <c r="B195" s="333"/>
      <c r="C195" s="312"/>
      <c r="D195" s="104"/>
      <c r="E195" s="108"/>
      <c r="F195" s="38"/>
      <c r="G195" s="13"/>
      <c r="H195" s="13"/>
      <c r="I195" s="47"/>
      <c r="J195" s="47"/>
      <c r="K195" s="47"/>
      <c r="L195" s="53"/>
      <c r="M195" s="53"/>
      <c r="N195" s="47"/>
      <c r="O195" s="47"/>
      <c r="P195" s="47"/>
      <c r="Q195" s="47"/>
      <c r="R195" s="47"/>
      <c r="S195" s="47"/>
      <c r="T195" s="47"/>
      <c r="U195" s="38"/>
      <c r="V195" s="13"/>
      <c r="W195" s="13"/>
      <c r="X195" s="47"/>
      <c r="Y195" s="47"/>
      <c r="Z195" s="47"/>
      <c r="AA195" s="47"/>
      <c r="AB195" s="47"/>
      <c r="AC195" s="47"/>
      <c r="AD195" s="47"/>
      <c r="AE195" s="47"/>
      <c r="AF195" s="47"/>
      <c r="AG195" s="38"/>
      <c r="AH195" s="13"/>
      <c r="AI195" s="13"/>
      <c r="AJ195" s="13"/>
      <c r="AK195" s="47"/>
      <c r="AL195" s="47"/>
      <c r="AM195" s="47"/>
      <c r="AN195" s="47"/>
      <c r="AO195" s="47"/>
      <c r="AP195" s="47"/>
      <c r="AQ195" s="47"/>
      <c r="AR195" s="47"/>
      <c r="AS195" s="47"/>
      <c r="AT195" s="38"/>
      <c r="AU195" s="13"/>
      <c r="AV195" s="13"/>
      <c r="AW195" s="13"/>
      <c r="AX195" s="47"/>
      <c r="AY195" s="47"/>
      <c r="AZ195" s="47"/>
      <c r="BA195" s="47"/>
      <c r="BB195" s="47"/>
      <c r="BC195" s="47"/>
      <c r="BD195" s="47"/>
      <c r="BE195" s="47"/>
      <c r="BF195" s="47"/>
      <c r="BG195" s="38"/>
      <c r="BH195" s="13"/>
      <c r="BI195" s="13"/>
      <c r="BJ195" s="13"/>
      <c r="BK195" s="39"/>
      <c r="BL195" s="38"/>
      <c r="BM195" s="16"/>
      <c r="BN195" s="16"/>
      <c r="BO195" s="13"/>
      <c r="BP195" s="13"/>
      <c r="BQ195" s="13"/>
      <c r="BR195" s="13"/>
      <c r="BS195" s="13"/>
      <c r="BT195" s="39"/>
      <c r="BU195" s="38"/>
      <c r="BV195" s="13"/>
      <c r="BW195" s="13"/>
      <c r="BX195" s="13"/>
      <c r="BY195" s="13"/>
      <c r="BZ195" s="13"/>
      <c r="CA195" s="371"/>
      <c r="CB195" s="38"/>
      <c r="CC195" s="13"/>
      <c r="CD195" s="13"/>
      <c r="CE195" s="13"/>
      <c r="CF195" s="13"/>
      <c r="CG195" s="13"/>
      <c r="CH195" s="13"/>
      <c r="CI195" s="371"/>
      <c r="CJ195" s="101"/>
      <c r="CK195" s="13"/>
      <c r="CL195" s="21"/>
      <c r="CM195" s="21"/>
      <c r="CN195" s="21"/>
      <c r="CO195" s="343"/>
      <c r="CP195" s="545"/>
      <c r="CQ195" s="545"/>
      <c r="CR195" s="545"/>
      <c r="CS195" s="340"/>
      <c r="CT195" s="318"/>
      <c r="CU195" s="88"/>
      <c r="CV195" s="88"/>
      <c r="CW195" s="319"/>
      <c r="CX195" s="344"/>
      <c r="CY195" s="343"/>
      <c r="CZ195" s="545"/>
      <c r="DA195" s="545"/>
      <c r="DB195" s="545"/>
      <c r="DC195" s="340"/>
    </row>
    <row r="196" spans="1:107" ht="15.75">
      <c r="A196" s="314"/>
      <c r="B196" s="333"/>
      <c r="C196" s="312"/>
      <c r="D196" s="104"/>
      <c r="E196" s="108"/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47"/>
      <c r="Q196" s="47"/>
      <c r="R196" s="47"/>
      <c r="S196" s="47"/>
      <c r="T196" s="47"/>
      <c r="U196" s="38"/>
      <c r="V196" s="13"/>
      <c r="W196" s="13"/>
      <c r="X196" s="47"/>
      <c r="Y196" s="47"/>
      <c r="Z196" s="47"/>
      <c r="AA196" s="47"/>
      <c r="AB196" s="47"/>
      <c r="AC196" s="47"/>
      <c r="AD196" s="47"/>
      <c r="AE196" s="47"/>
      <c r="AF196" s="47"/>
      <c r="AG196" s="38"/>
      <c r="AH196" s="13"/>
      <c r="AI196" s="13"/>
      <c r="AJ196" s="13"/>
      <c r="AK196" s="47"/>
      <c r="AL196" s="47"/>
      <c r="AM196" s="47"/>
      <c r="AN196" s="47"/>
      <c r="AO196" s="47"/>
      <c r="AP196" s="47"/>
      <c r="AQ196" s="47"/>
      <c r="AR196" s="47"/>
      <c r="AS196" s="47"/>
      <c r="AT196" s="38"/>
      <c r="AU196" s="13"/>
      <c r="AV196" s="13"/>
      <c r="AW196" s="13"/>
      <c r="AX196" s="47"/>
      <c r="AY196" s="47"/>
      <c r="AZ196" s="47"/>
      <c r="BA196" s="47"/>
      <c r="BB196" s="47"/>
      <c r="BC196" s="47"/>
      <c r="BD196" s="47"/>
      <c r="BE196" s="47"/>
      <c r="BF196" s="47"/>
      <c r="BG196" s="38"/>
      <c r="BH196" s="13"/>
      <c r="BI196" s="13"/>
      <c r="BJ196" s="13"/>
      <c r="BK196" s="39"/>
      <c r="BL196" s="38"/>
      <c r="BM196" s="16"/>
      <c r="BN196" s="16"/>
      <c r="BO196" s="13"/>
      <c r="BP196" s="13"/>
      <c r="BQ196" s="13"/>
      <c r="BR196" s="13"/>
      <c r="BS196" s="13"/>
      <c r="BT196" s="39"/>
      <c r="BU196" s="38"/>
      <c r="BV196" s="13"/>
      <c r="BW196" s="13"/>
      <c r="BX196" s="13"/>
      <c r="BY196" s="13"/>
      <c r="BZ196" s="13"/>
      <c r="CA196" s="371"/>
      <c r="CB196" s="38"/>
      <c r="CC196" s="13"/>
      <c r="CD196" s="13"/>
      <c r="CE196" s="13"/>
      <c r="CF196" s="13"/>
      <c r="CG196" s="13"/>
      <c r="CH196" s="13"/>
      <c r="CI196" s="371"/>
      <c r="CJ196" s="101"/>
      <c r="CK196" s="270"/>
      <c r="CL196" s="21"/>
      <c r="CM196" s="21"/>
      <c r="CN196" s="21"/>
      <c r="CO196" s="343"/>
      <c r="CP196" s="545"/>
      <c r="CQ196" s="545"/>
      <c r="CR196" s="545"/>
      <c r="CS196" s="340"/>
      <c r="CT196" s="318"/>
      <c r="CU196" s="88"/>
      <c r="CV196" s="88"/>
      <c r="CW196" s="319"/>
      <c r="CX196" s="344"/>
      <c r="CY196" s="343"/>
      <c r="CZ196" s="545"/>
      <c r="DA196" s="545"/>
      <c r="DB196" s="545"/>
      <c r="DC196" s="340"/>
    </row>
    <row r="197" spans="1:107" ht="16.5" thickBot="1">
      <c r="A197" s="274"/>
      <c r="B197" s="64"/>
      <c r="C197" s="65"/>
      <c r="D197" s="639"/>
      <c r="E197" s="375"/>
      <c r="F197" s="277"/>
      <c r="G197" s="41"/>
      <c r="H197" s="41"/>
      <c r="I197" s="48"/>
      <c r="J197" s="48"/>
      <c r="K197" s="48"/>
      <c r="L197" s="54"/>
      <c r="M197" s="54"/>
      <c r="N197" s="48"/>
      <c r="O197" s="48"/>
      <c r="P197" s="48"/>
      <c r="Q197" s="48"/>
      <c r="R197" s="48"/>
      <c r="S197" s="48"/>
      <c r="T197" s="48"/>
      <c r="U197" s="277"/>
      <c r="V197" s="41"/>
      <c r="W197" s="41"/>
      <c r="X197" s="48"/>
      <c r="Y197" s="48"/>
      <c r="Z197" s="48"/>
      <c r="AA197" s="48"/>
      <c r="AB197" s="48"/>
      <c r="AC197" s="48"/>
      <c r="AD197" s="48"/>
      <c r="AE197" s="48"/>
      <c r="AF197" s="48"/>
      <c r="AG197" s="277"/>
      <c r="AH197" s="41"/>
      <c r="AI197" s="41"/>
      <c r="AJ197" s="41"/>
      <c r="AK197" s="48"/>
      <c r="AL197" s="48"/>
      <c r="AM197" s="48"/>
      <c r="AN197" s="48"/>
      <c r="AO197" s="48"/>
      <c r="AP197" s="48"/>
      <c r="AQ197" s="48"/>
      <c r="AR197" s="48"/>
      <c r="AS197" s="48"/>
      <c r="AT197" s="277"/>
      <c r="AU197" s="41"/>
      <c r="AV197" s="41"/>
      <c r="AW197" s="41"/>
      <c r="AX197" s="48"/>
      <c r="AY197" s="48"/>
      <c r="AZ197" s="48"/>
      <c r="BA197" s="48"/>
      <c r="BB197" s="48"/>
      <c r="BC197" s="48"/>
      <c r="BD197" s="48"/>
      <c r="BE197" s="48"/>
      <c r="BF197" s="48"/>
      <c r="BG197" s="277"/>
      <c r="BH197" s="41"/>
      <c r="BI197" s="41"/>
      <c r="BJ197" s="41"/>
      <c r="BK197" s="281"/>
      <c r="BL197" s="277"/>
      <c r="BM197" s="68"/>
      <c r="BN197" s="68"/>
      <c r="BO197" s="41"/>
      <c r="BP197" s="41"/>
      <c r="BQ197" s="41"/>
      <c r="BR197" s="41"/>
      <c r="BS197" s="41"/>
      <c r="BT197" s="281"/>
      <c r="BU197" s="277"/>
      <c r="BV197" s="41"/>
      <c r="BW197" s="41"/>
      <c r="BX197" s="41"/>
      <c r="BY197" s="41"/>
      <c r="BZ197" s="41"/>
      <c r="CA197" s="634"/>
      <c r="CB197" s="277"/>
      <c r="CC197" s="41"/>
      <c r="CD197" s="41"/>
      <c r="CE197" s="41"/>
      <c r="CF197" s="41"/>
      <c r="CG197" s="41"/>
      <c r="CH197" s="41"/>
      <c r="CI197" s="634"/>
      <c r="CJ197" s="642"/>
      <c r="CK197" s="41"/>
      <c r="CL197" s="75"/>
      <c r="CM197" s="75"/>
      <c r="CN197" s="75"/>
      <c r="CO197" s="290"/>
      <c r="CP197" s="41"/>
      <c r="CQ197" s="41"/>
      <c r="CR197" s="41"/>
      <c r="CS197" s="285"/>
      <c r="CT197" s="286"/>
      <c r="CU197" s="85"/>
      <c r="CV197" s="85"/>
      <c r="CW197" s="288"/>
      <c r="CX197" s="641"/>
      <c r="CY197" s="290"/>
      <c r="CZ197" s="41"/>
      <c r="DA197" s="41"/>
      <c r="DB197" s="41"/>
      <c r="DC197" s="285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115" bestFit="1" customWidth="1"/>
    <col min="6" max="6" width="8.5703125" style="115" bestFit="1" customWidth="1"/>
    <col min="7" max="7" width="9.28515625" style="115" bestFit="1" customWidth="1"/>
    <col min="8" max="8" width="6.7109375" bestFit="1" customWidth="1"/>
    <col min="9" max="9" width="7.42578125" bestFit="1" customWidth="1"/>
    <col min="10" max="10" width="8.140625" style="115" bestFit="1" customWidth="1"/>
    <col min="11" max="11" width="8.140625" bestFit="1" customWidth="1"/>
    <col min="12" max="16" width="8.5703125" bestFit="1" customWidth="1"/>
    <col min="17" max="22" width="8.5703125" style="544" customWidth="1"/>
    <col min="23" max="23" width="9.28515625" bestFit="1" customWidth="1"/>
    <col min="24" max="25" width="9.7109375" bestFit="1" customWidth="1"/>
    <col min="26" max="26" width="9.7109375" style="544" customWidth="1"/>
    <col min="27" max="27" width="9.28515625" style="115" bestFit="1" customWidth="1"/>
    <col min="28" max="28" width="8.5703125" style="115" bestFit="1" customWidth="1"/>
    <col min="29" max="29" width="9.28515625" style="115" bestFit="1" customWidth="1"/>
    <col min="30" max="31" width="6.7109375" bestFit="1" customWidth="1"/>
    <col min="32" max="32" width="8.140625" style="115" bestFit="1" customWidth="1"/>
    <col min="33" max="33" width="8.140625" bestFit="1" customWidth="1"/>
    <col min="34" max="38" width="8.5703125" bestFit="1" customWidth="1"/>
    <col min="39" max="44" width="8.5703125" style="544" customWidth="1"/>
    <col min="45" max="47" width="8.5703125" bestFit="1" customWidth="1"/>
    <col min="48" max="48" width="9.28515625" style="115" bestFit="1" customWidth="1"/>
    <col min="49" max="49" width="8.5703125" style="115" bestFit="1" customWidth="1"/>
    <col min="50" max="50" width="9.28515625" style="115" bestFit="1" customWidth="1"/>
    <col min="51" max="51" width="6.7109375" bestFit="1" customWidth="1"/>
    <col min="52" max="52" width="7.42578125" bestFit="1" customWidth="1"/>
    <col min="53" max="53" width="8.140625" style="115" bestFit="1" customWidth="1"/>
    <col min="54" max="54" width="8.140625" bestFit="1" customWidth="1"/>
    <col min="55" max="59" width="8.5703125" bestFit="1" customWidth="1"/>
    <col min="60" max="65" width="8.5703125" style="544" customWidth="1"/>
    <col min="66" max="66" width="9.28515625" bestFit="1" customWidth="1"/>
    <col min="67" max="68" width="9.7109375" bestFit="1" customWidth="1"/>
    <col min="69" max="69" width="9.7109375" style="544" customWidth="1"/>
    <col min="70" max="70" width="9.28515625" style="115" bestFit="1" customWidth="1"/>
    <col min="71" max="71" width="8.5703125" style="115" bestFit="1" customWidth="1"/>
    <col min="72" max="72" width="9.28515625" style="115" bestFit="1" customWidth="1"/>
    <col min="73" max="73" width="6.28515625" bestFit="1" customWidth="1"/>
    <col min="74" max="74" width="6.7109375" bestFit="1" customWidth="1"/>
    <col min="75" max="75" width="8.140625" style="115" bestFit="1" customWidth="1"/>
    <col min="76" max="76" width="8.140625" bestFit="1" customWidth="1"/>
    <col min="77" max="81" width="8.5703125" bestFit="1" customWidth="1"/>
    <col min="82" max="87" width="8.5703125" style="544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90" bestFit="1" customWidth="1"/>
    <col min="103" max="104" width="11.5703125" bestFit="1" customWidth="1"/>
    <col min="105" max="105" width="9.28515625" bestFit="1" customWidth="1"/>
    <col min="106" max="106" width="9.28515625" style="436" bestFit="1" customWidth="1"/>
    <col min="107" max="107" width="8.140625" style="367" bestFit="1" customWidth="1"/>
    <col min="108" max="108" width="7.7109375" style="435" bestFit="1" customWidth="1"/>
    <col min="109" max="109" width="9.28515625" style="436" bestFit="1" customWidth="1"/>
    <col min="110" max="110" width="8.140625" style="367" bestFit="1" customWidth="1"/>
    <col min="111" max="111" width="7.7109375" style="435" bestFit="1" customWidth="1"/>
    <col min="112" max="112" width="9.28515625" style="436" bestFit="1" customWidth="1"/>
    <col min="113" max="113" width="8.140625" style="367" bestFit="1" customWidth="1"/>
    <col min="114" max="114" width="7.7109375" style="435" bestFit="1" customWidth="1"/>
    <col min="115" max="115" width="9.28515625" style="436" bestFit="1" customWidth="1"/>
    <col min="116" max="116" width="8.140625" style="367" bestFit="1" customWidth="1"/>
    <col min="117" max="117" width="7.7109375" style="435" bestFit="1" customWidth="1"/>
    <col min="118" max="118" width="9.28515625" style="544" bestFit="1" customWidth="1"/>
  </cols>
  <sheetData>
    <row r="1" spans="1:120" s="9" customFormat="1" ht="209.25" customHeight="1" thickBot="1">
      <c r="A1" s="22" t="s">
        <v>0</v>
      </c>
      <c r="B1" s="22" t="s">
        <v>1</v>
      </c>
      <c r="C1" s="22" t="s">
        <v>2</v>
      </c>
      <c r="D1" s="22" t="s">
        <v>3</v>
      </c>
      <c r="E1" s="55" t="s">
        <v>166</v>
      </c>
      <c r="F1" s="7" t="s">
        <v>167</v>
      </c>
      <c r="G1" s="7" t="s">
        <v>168</v>
      </c>
      <c r="H1" s="388" t="s">
        <v>169</v>
      </c>
      <c r="I1" s="7" t="s">
        <v>170</v>
      </c>
      <c r="J1" s="55" t="s">
        <v>171</v>
      </c>
      <c r="K1" s="7" t="s">
        <v>172</v>
      </c>
      <c r="L1" s="7" t="s">
        <v>173</v>
      </c>
      <c r="M1" s="7" t="s">
        <v>174</v>
      </c>
      <c r="N1" s="7" t="s">
        <v>175</v>
      </c>
      <c r="O1" s="7" t="s">
        <v>176</v>
      </c>
      <c r="P1" s="7" t="s">
        <v>177</v>
      </c>
      <c r="Q1" s="7" t="s">
        <v>287</v>
      </c>
      <c r="R1" s="7" t="s">
        <v>288</v>
      </c>
      <c r="S1" s="7" t="s">
        <v>289</v>
      </c>
      <c r="T1" s="7" t="s">
        <v>290</v>
      </c>
      <c r="U1" s="7" t="s">
        <v>291</v>
      </c>
      <c r="V1" s="7" t="s">
        <v>293</v>
      </c>
      <c r="W1" s="7" t="s">
        <v>178</v>
      </c>
      <c r="X1" s="7" t="s">
        <v>179</v>
      </c>
      <c r="Y1" s="8" t="s">
        <v>180</v>
      </c>
      <c r="Z1" s="7" t="s">
        <v>292</v>
      </c>
      <c r="AA1" s="55" t="s">
        <v>181</v>
      </c>
      <c r="AB1" s="7" t="s">
        <v>182</v>
      </c>
      <c r="AC1" s="7" t="s">
        <v>183</v>
      </c>
      <c r="AD1" s="388" t="s">
        <v>184</v>
      </c>
      <c r="AE1" s="7" t="s">
        <v>185</v>
      </c>
      <c r="AF1" s="55" t="s">
        <v>186</v>
      </c>
      <c r="AG1" s="7" t="s">
        <v>187</v>
      </c>
      <c r="AH1" s="7" t="s">
        <v>188</v>
      </c>
      <c r="AI1" s="7" t="s">
        <v>189</v>
      </c>
      <c r="AJ1" s="7" t="s">
        <v>190</v>
      </c>
      <c r="AK1" s="7" t="s">
        <v>191</v>
      </c>
      <c r="AL1" s="7" t="s">
        <v>192</v>
      </c>
      <c r="AM1" s="7" t="s">
        <v>282</v>
      </c>
      <c r="AN1" s="7" t="s">
        <v>283</v>
      </c>
      <c r="AO1" s="7" t="s">
        <v>284</v>
      </c>
      <c r="AP1" s="7" t="s">
        <v>285</v>
      </c>
      <c r="AQ1" s="7" t="s">
        <v>286</v>
      </c>
      <c r="AR1" s="7" t="s">
        <v>294</v>
      </c>
      <c r="AS1" s="7" t="s">
        <v>193</v>
      </c>
      <c r="AT1" s="18" t="s">
        <v>194</v>
      </c>
      <c r="AU1" s="8" t="s">
        <v>195</v>
      </c>
      <c r="AV1" s="55" t="s">
        <v>196</v>
      </c>
      <c r="AW1" s="7" t="s">
        <v>197</v>
      </c>
      <c r="AX1" s="7" t="s">
        <v>198</v>
      </c>
      <c r="AY1" s="388" t="s">
        <v>199</v>
      </c>
      <c r="AZ1" s="7" t="s">
        <v>200</v>
      </c>
      <c r="BA1" s="7" t="s">
        <v>201</v>
      </c>
      <c r="BB1" s="7" t="s">
        <v>202</v>
      </c>
      <c r="BC1" s="7" t="s">
        <v>203</v>
      </c>
      <c r="BD1" s="7" t="s">
        <v>204</v>
      </c>
      <c r="BE1" s="7" t="s">
        <v>205</v>
      </c>
      <c r="BF1" s="7" t="s">
        <v>206</v>
      </c>
      <c r="BG1" s="7" t="s">
        <v>207</v>
      </c>
      <c r="BH1" s="7" t="s">
        <v>277</v>
      </c>
      <c r="BI1" s="7" t="s">
        <v>278</v>
      </c>
      <c r="BJ1" s="7" t="s">
        <v>279</v>
      </c>
      <c r="BK1" s="7" t="s">
        <v>280</v>
      </c>
      <c r="BL1" s="7" t="s">
        <v>281</v>
      </c>
      <c r="BM1" s="7" t="s">
        <v>295</v>
      </c>
      <c r="BN1" s="7" t="s">
        <v>208</v>
      </c>
      <c r="BO1" s="7" t="s">
        <v>209</v>
      </c>
      <c r="BP1" s="8" t="s">
        <v>210</v>
      </c>
      <c r="BQ1" s="7" t="s">
        <v>292</v>
      </c>
      <c r="BR1" s="55" t="s">
        <v>211</v>
      </c>
      <c r="BS1" s="7" t="s">
        <v>212</v>
      </c>
      <c r="BT1" s="7" t="s">
        <v>213</v>
      </c>
      <c r="BU1" s="388" t="s">
        <v>214</v>
      </c>
      <c r="BV1" s="7" t="s">
        <v>215</v>
      </c>
      <c r="BW1" s="7" t="s">
        <v>216</v>
      </c>
      <c r="BX1" s="7" t="s">
        <v>217</v>
      </c>
      <c r="BY1" s="7" t="s">
        <v>218</v>
      </c>
      <c r="BZ1" s="7" t="s">
        <v>219</v>
      </c>
      <c r="CA1" s="7" t="s">
        <v>220</v>
      </c>
      <c r="CB1" s="7" t="s">
        <v>221</v>
      </c>
      <c r="CC1" s="7" t="s">
        <v>222</v>
      </c>
      <c r="CD1" s="7" t="s">
        <v>272</v>
      </c>
      <c r="CE1" s="7" t="s">
        <v>273</v>
      </c>
      <c r="CF1" s="7" t="s">
        <v>274</v>
      </c>
      <c r="CG1" s="7" t="s">
        <v>275</v>
      </c>
      <c r="CH1" s="7" t="s">
        <v>276</v>
      </c>
      <c r="CI1" s="7" t="s">
        <v>296</v>
      </c>
      <c r="CJ1" s="7" t="s">
        <v>223</v>
      </c>
      <c r="CK1" s="7" t="s">
        <v>224</v>
      </c>
      <c r="CL1" s="8" t="s">
        <v>225</v>
      </c>
      <c r="CM1" s="6" t="s">
        <v>9</v>
      </c>
      <c r="CN1" s="7" t="s">
        <v>10</v>
      </c>
      <c r="CO1" s="7" t="s">
        <v>11</v>
      </c>
      <c r="CP1" s="7" t="s">
        <v>35</v>
      </c>
      <c r="CQ1" s="8" t="s">
        <v>12</v>
      </c>
      <c r="CR1" s="6" t="s">
        <v>13</v>
      </c>
      <c r="CS1" s="7" t="s">
        <v>14</v>
      </c>
      <c r="CT1" s="7" t="s">
        <v>36</v>
      </c>
      <c r="CU1" s="7" t="s">
        <v>37</v>
      </c>
      <c r="CV1" s="8" t="s">
        <v>15</v>
      </c>
      <c r="CW1" s="6" t="s">
        <v>4</v>
      </c>
      <c r="CX1" s="7" t="s">
        <v>5</v>
      </c>
      <c r="CY1" s="7" t="s">
        <v>6</v>
      </c>
      <c r="CZ1" s="7" t="s">
        <v>7</v>
      </c>
      <c r="DA1" s="8" t="s">
        <v>41</v>
      </c>
      <c r="DB1" s="401" t="s">
        <v>226</v>
      </c>
      <c r="DC1" s="402" t="s">
        <v>227</v>
      </c>
      <c r="DD1" s="403" t="s">
        <v>228</v>
      </c>
      <c r="DE1" s="404" t="s">
        <v>226</v>
      </c>
      <c r="DF1" s="402" t="s">
        <v>227</v>
      </c>
      <c r="DG1" s="403" t="s">
        <v>228</v>
      </c>
      <c r="DH1" s="404" t="s">
        <v>229</v>
      </c>
      <c r="DI1" s="402" t="s">
        <v>230</v>
      </c>
      <c r="DJ1" s="403" t="s">
        <v>231</v>
      </c>
      <c r="DK1" s="404" t="s">
        <v>229</v>
      </c>
      <c r="DL1" s="402" t="s">
        <v>230</v>
      </c>
      <c r="DM1" s="405" t="s">
        <v>231</v>
      </c>
      <c r="DN1" s="8" t="s">
        <v>41</v>
      </c>
    </row>
    <row r="2" spans="1:120" s="299" customFormat="1" ht="15.75">
      <c r="A2" s="406"/>
      <c r="B2" s="407"/>
      <c r="C2" s="408"/>
      <c r="D2" s="323"/>
      <c r="E2" s="409"/>
      <c r="F2" s="409"/>
      <c r="G2" s="409"/>
      <c r="H2" s="327"/>
      <c r="I2" s="327"/>
      <c r="J2" s="326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348"/>
      <c r="Z2" s="558"/>
      <c r="AA2" s="409"/>
      <c r="AB2" s="409"/>
      <c r="AC2" s="409"/>
      <c r="AD2" s="327"/>
      <c r="AE2" s="327"/>
      <c r="AF2" s="326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348"/>
      <c r="AV2" s="409"/>
      <c r="AW2" s="409"/>
      <c r="AX2" s="409"/>
      <c r="AY2" s="327"/>
      <c r="AZ2" s="327"/>
      <c r="BA2" s="326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348"/>
      <c r="BQ2" s="550"/>
      <c r="BR2" s="409"/>
      <c r="BS2" s="409"/>
      <c r="BT2" s="409"/>
      <c r="BU2" s="327"/>
      <c r="BV2" s="327"/>
      <c r="BW2" s="326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348"/>
      <c r="CM2" s="410"/>
      <c r="CN2" s="69"/>
      <c r="CO2" s="69"/>
      <c r="CP2" s="69"/>
      <c r="CQ2" s="411"/>
      <c r="CR2" s="331"/>
      <c r="CS2" s="546"/>
      <c r="CT2" s="546"/>
      <c r="CU2" s="546"/>
      <c r="CV2" s="328"/>
      <c r="CW2" s="315"/>
      <c r="CX2" s="316"/>
      <c r="CY2" s="316"/>
      <c r="CZ2" s="316"/>
      <c r="DA2" s="317"/>
      <c r="DB2" s="412"/>
      <c r="DC2" s="110"/>
      <c r="DD2" s="413"/>
      <c r="DE2" s="414"/>
      <c r="DF2" s="110"/>
      <c r="DG2" s="413"/>
      <c r="DH2" s="414"/>
      <c r="DI2" s="110"/>
      <c r="DJ2" s="413"/>
      <c r="DK2" s="414"/>
      <c r="DL2" s="110"/>
      <c r="DM2" s="52"/>
      <c r="DN2" s="317"/>
      <c r="DO2" s="530"/>
      <c r="DP2" s="530"/>
    </row>
    <row r="3" spans="1:120" s="299" customFormat="1" ht="15.75">
      <c r="A3" s="415"/>
      <c r="B3" s="416"/>
      <c r="C3" s="417"/>
      <c r="D3" s="24"/>
      <c r="E3" s="418"/>
      <c r="F3" s="418"/>
      <c r="G3" s="418"/>
      <c r="H3" s="339"/>
      <c r="I3" s="339"/>
      <c r="J3" s="338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346"/>
      <c r="Z3" s="559"/>
      <c r="AA3" s="418"/>
      <c r="AB3" s="418"/>
      <c r="AC3" s="418"/>
      <c r="AD3" s="339"/>
      <c r="AE3" s="339"/>
      <c r="AF3" s="338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346"/>
      <c r="AV3" s="418"/>
      <c r="AW3" s="418"/>
      <c r="AX3" s="418"/>
      <c r="AY3" s="339"/>
      <c r="AZ3" s="339"/>
      <c r="BA3" s="338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346"/>
      <c r="BQ3" s="548"/>
      <c r="BR3" s="418"/>
      <c r="BS3" s="418"/>
      <c r="BT3" s="418"/>
      <c r="BU3" s="339"/>
      <c r="BV3" s="339"/>
      <c r="BW3" s="338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346"/>
      <c r="CM3" s="419"/>
      <c r="CN3" s="270"/>
      <c r="CO3" s="270"/>
      <c r="CP3" s="270"/>
      <c r="CQ3" s="420"/>
      <c r="CR3" s="343"/>
      <c r="CS3" s="545"/>
      <c r="CT3" s="545"/>
      <c r="CU3" s="545"/>
      <c r="CV3" s="340"/>
      <c r="CW3" s="318"/>
      <c r="CX3" s="311"/>
      <c r="CY3" s="311"/>
      <c r="CZ3" s="311"/>
      <c r="DA3" s="319"/>
      <c r="DB3" s="421"/>
      <c r="DC3" s="112"/>
      <c r="DD3" s="422"/>
      <c r="DE3" s="423"/>
      <c r="DF3" s="112"/>
      <c r="DG3" s="422"/>
      <c r="DH3" s="423"/>
      <c r="DI3" s="112"/>
      <c r="DJ3" s="422"/>
      <c r="DK3" s="423"/>
      <c r="DL3" s="112"/>
      <c r="DM3" s="53"/>
      <c r="DN3" s="319"/>
      <c r="DO3" s="530"/>
      <c r="DP3" s="530"/>
    </row>
    <row r="4" spans="1:120" s="299" customFormat="1" ht="15.75">
      <c r="A4" s="415"/>
      <c r="B4" s="416"/>
      <c r="C4" s="417"/>
      <c r="D4" s="24"/>
      <c r="E4" s="418"/>
      <c r="F4" s="418"/>
      <c r="G4" s="418"/>
      <c r="H4" s="339"/>
      <c r="I4" s="339"/>
      <c r="J4" s="338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346"/>
      <c r="Z4" s="559"/>
      <c r="AA4" s="418"/>
      <c r="AB4" s="418"/>
      <c r="AC4" s="418"/>
      <c r="AD4" s="339"/>
      <c r="AE4" s="339"/>
      <c r="AF4" s="338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346"/>
      <c r="AV4" s="418"/>
      <c r="AW4" s="418"/>
      <c r="AX4" s="418"/>
      <c r="AY4" s="339"/>
      <c r="AZ4" s="339"/>
      <c r="BA4" s="338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346"/>
      <c r="BQ4" s="548"/>
      <c r="BR4" s="418"/>
      <c r="BS4" s="418"/>
      <c r="BT4" s="418"/>
      <c r="BU4" s="339"/>
      <c r="BV4" s="339"/>
      <c r="BW4" s="338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346"/>
      <c r="CM4" s="419"/>
      <c r="CN4" s="270"/>
      <c r="CO4" s="270"/>
      <c r="CP4" s="270"/>
      <c r="CQ4" s="420"/>
      <c r="CR4" s="343"/>
      <c r="CS4" s="545"/>
      <c r="CT4" s="545"/>
      <c r="CU4" s="545"/>
      <c r="CV4" s="340"/>
      <c r="CW4" s="318"/>
      <c r="CX4" s="311"/>
      <c r="CY4" s="311"/>
      <c r="CZ4" s="311"/>
      <c r="DA4" s="319"/>
      <c r="DB4" s="421"/>
      <c r="DC4" s="112"/>
      <c r="DD4" s="422"/>
      <c r="DE4" s="423"/>
      <c r="DF4" s="112"/>
      <c r="DG4" s="422"/>
      <c r="DH4" s="423"/>
      <c r="DI4" s="112"/>
      <c r="DJ4" s="422"/>
      <c r="DK4" s="423"/>
      <c r="DL4" s="112"/>
      <c r="DM4" s="53"/>
      <c r="DN4" s="319"/>
      <c r="DO4" s="530"/>
      <c r="DP4" s="530"/>
    </row>
    <row r="5" spans="1:120" s="299" customFormat="1" ht="15.75">
      <c r="A5" s="415"/>
      <c r="B5" s="416"/>
      <c r="C5" s="417"/>
      <c r="D5" s="24"/>
      <c r="E5" s="418"/>
      <c r="F5" s="418"/>
      <c r="G5" s="418"/>
      <c r="H5" s="339"/>
      <c r="I5" s="339"/>
      <c r="J5" s="338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346"/>
      <c r="Z5" s="559"/>
      <c r="AA5" s="418"/>
      <c r="AB5" s="418"/>
      <c r="AC5" s="418"/>
      <c r="AD5" s="339"/>
      <c r="AE5" s="339"/>
      <c r="AF5" s="338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346"/>
      <c r="AV5" s="418"/>
      <c r="AW5" s="418"/>
      <c r="AX5" s="418"/>
      <c r="AY5" s="339"/>
      <c r="AZ5" s="339"/>
      <c r="BA5" s="338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346"/>
      <c r="BQ5" s="548"/>
      <c r="BR5" s="418"/>
      <c r="BS5" s="418"/>
      <c r="BT5" s="418"/>
      <c r="BU5" s="339"/>
      <c r="BV5" s="339"/>
      <c r="BW5" s="338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346"/>
      <c r="CM5" s="419"/>
      <c r="CN5" s="270"/>
      <c r="CO5" s="270"/>
      <c r="CP5" s="270"/>
      <c r="CQ5" s="420"/>
      <c r="CR5" s="343"/>
      <c r="CS5" s="545"/>
      <c r="CT5" s="545"/>
      <c r="CU5" s="545"/>
      <c r="CV5" s="340"/>
      <c r="CW5" s="318"/>
      <c r="CX5" s="311"/>
      <c r="CY5" s="311"/>
      <c r="CZ5" s="311"/>
      <c r="DA5" s="319"/>
      <c r="DB5" s="421"/>
      <c r="DC5" s="112"/>
      <c r="DD5" s="422"/>
      <c r="DE5" s="423"/>
      <c r="DF5" s="112"/>
      <c r="DG5" s="422"/>
      <c r="DH5" s="423"/>
      <c r="DI5" s="112"/>
      <c r="DJ5" s="422"/>
      <c r="DK5" s="423"/>
      <c r="DL5" s="112"/>
      <c r="DM5" s="53"/>
      <c r="DN5" s="319"/>
      <c r="DO5" s="530"/>
      <c r="DP5" s="530"/>
    </row>
    <row r="6" spans="1:120" s="299" customFormat="1" ht="15.75">
      <c r="A6" s="415"/>
      <c r="B6" s="416"/>
      <c r="C6" s="417"/>
      <c r="D6" s="24"/>
      <c r="E6" s="418"/>
      <c r="F6" s="418"/>
      <c r="G6" s="418"/>
      <c r="H6" s="339"/>
      <c r="I6" s="339"/>
      <c r="J6" s="338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346"/>
      <c r="Z6" s="559"/>
      <c r="AA6" s="418"/>
      <c r="AB6" s="418"/>
      <c r="AC6" s="418"/>
      <c r="AD6" s="339"/>
      <c r="AE6" s="339"/>
      <c r="AF6" s="338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346"/>
      <c r="AV6" s="418"/>
      <c r="AW6" s="418"/>
      <c r="AX6" s="418"/>
      <c r="AY6" s="339"/>
      <c r="AZ6" s="339"/>
      <c r="BA6" s="338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346"/>
      <c r="BQ6" s="548"/>
      <c r="BR6" s="418"/>
      <c r="BS6" s="418"/>
      <c r="BT6" s="418"/>
      <c r="BU6" s="339"/>
      <c r="BV6" s="339"/>
      <c r="BW6" s="338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346"/>
      <c r="CM6" s="419"/>
      <c r="CN6" s="13"/>
      <c r="CO6" s="270"/>
      <c r="CP6" s="270"/>
      <c r="CQ6" s="420"/>
      <c r="CR6" s="343"/>
      <c r="CS6" s="545"/>
      <c r="CT6" s="545"/>
      <c r="CU6" s="545"/>
      <c r="CV6" s="340"/>
      <c r="CW6" s="318"/>
      <c r="CX6" s="311"/>
      <c r="CY6" s="311"/>
      <c r="CZ6" s="311"/>
      <c r="DA6" s="319"/>
      <c r="DB6" s="421"/>
      <c r="DC6" s="112"/>
      <c r="DD6" s="422"/>
      <c r="DE6" s="423"/>
      <c r="DF6" s="112"/>
      <c r="DG6" s="422"/>
      <c r="DH6" s="423"/>
      <c r="DI6" s="112"/>
      <c r="DJ6" s="422"/>
      <c r="DK6" s="423"/>
      <c r="DL6" s="112"/>
      <c r="DM6" s="53"/>
      <c r="DN6" s="319"/>
      <c r="DO6" s="530"/>
      <c r="DP6" s="530"/>
    </row>
    <row r="7" spans="1:120" s="299" customFormat="1" ht="15.75">
      <c r="A7" s="415"/>
      <c r="B7" s="416"/>
      <c r="C7" s="417"/>
      <c r="D7" s="335"/>
      <c r="E7" s="424"/>
      <c r="F7" s="424"/>
      <c r="G7" s="424"/>
      <c r="H7" s="339"/>
      <c r="I7" s="339"/>
      <c r="J7" s="338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346"/>
      <c r="Z7" s="559"/>
      <c r="AA7" s="424"/>
      <c r="AB7" s="424"/>
      <c r="AC7" s="424"/>
      <c r="AD7" s="339"/>
      <c r="AE7" s="339"/>
      <c r="AF7" s="338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346"/>
      <c r="AV7" s="424"/>
      <c r="AW7" s="424"/>
      <c r="AX7" s="424"/>
      <c r="AY7" s="339"/>
      <c r="AZ7" s="339"/>
      <c r="BA7" s="338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346"/>
      <c r="BQ7" s="548"/>
      <c r="BR7" s="424"/>
      <c r="BS7" s="424"/>
      <c r="BT7" s="424"/>
      <c r="BU7" s="339"/>
      <c r="BV7" s="339"/>
      <c r="BW7" s="338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346"/>
      <c r="CM7" s="419"/>
      <c r="CN7" s="13"/>
      <c r="CO7" s="270"/>
      <c r="CP7" s="270"/>
      <c r="CQ7" s="420"/>
      <c r="CR7" s="343"/>
      <c r="CS7" s="337"/>
      <c r="CT7" s="337"/>
      <c r="CU7" s="337"/>
      <c r="CV7" s="340"/>
      <c r="CW7" s="318"/>
      <c r="CX7" s="311"/>
      <c r="CY7" s="311"/>
      <c r="CZ7" s="311"/>
      <c r="DA7" s="319"/>
      <c r="DB7" s="421"/>
      <c r="DC7" s="112"/>
      <c r="DD7" s="422"/>
      <c r="DE7" s="423"/>
      <c r="DF7" s="112"/>
      <c r="DG7" s="422"/>
      <c r="DH7" s="423"/>
      <c r="DI7" s="112"/>
      <c r="DJ7" s="422"/>
      <c r="DK7" s="423"/>
      <c r="DL7" s="112"/>
      <c r="DM7" s="53"/>
      <c r="DN7" s="319"/>
      <c r="DO7" s="530"/>
      <c r="DP7" s="530"/>
    </row>
    <row r="8" spans="1:120" s="299" customFormat="1" ht="15.75">
      <c r="A8" s="415"/>
      <c r="B8" s="416"/>
      <c r="C8" s="417"/>
      <c r="D8" s="24"/>
      <c r="E8" s="418"/>
      <c r="F8" s="418"/>
      <c r="G8" s="418"/>
      <c r="H8" s="339"/>
      <c r="I8" s="339"/>
      <c r="J8" s="338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346"/>
      <c r="Z8" s="548"/>
      <c r="AA8" s="418"/>
      <c r="AB8" s="418"/>
      <c r="AC8" s="418"/>
      <c r="AD8" s="339"/>
      <c r="AE8" s="339"/>
      <c r="AF8" s="338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346"/>
      <c r="AV8" s="418"/>
      <c r="AW8" s="418"/>
      <c r="AX8" s="418"/>
      <c r="AY8" s="339"/>
      <c r="AZ8" s="339"/>
      <c r="BA8" s="338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346"/>
      <c r="BQ8" s="548"/>
      <c r="BR8" s="418"/>
      <c r="BS8" s="418"/>
      <c r="BT8" s="418"/>
      <c r="BU8" s="339"/>
      <c r="BV8" s="339"/>
      <c r="BW8" s="338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346"/>
      <c r="CM8" s="419"/>
      <c r="CN8" s="270"/>
      <c r="CO8" s="270"/>
      <c r="CP8" s="270"/>
      <c r="CQ8" s="420"/>
      <c r="CR8" s="343"/>
      <c r="CS8" s="545"/>
      <c r="CT8" s="545"/>
      <c r="CU8" s="545"/>
      <c r="CV8" s="340"/>
      <c r="CW8" s="318"/>
      <c r="CX8" s="311"/>
      <c r="CY8" s="311"/>
      <c r="CZ8" s="311"/>
      <c r="DA8" s="319"/>
      <c r="DB8" s="421"/>
      <c r="DC8" s="112"/>
      <c r="DD8" s="422"/>
      <c r="DE8" s="423"/>
      <c r="DF8" s="112"/>
      <c r="DG8" s="422"/>
      <c r="DH8" s="423"/>
      <c r="DI8" s="112"/>
      <c r="DJ8" s="422"/>
      <c r="DK8" s="423"/>
      <c r="DL8" s="112"/>
      <c r="DM8" s="53"/>
      <c r="DN8" s="319"/>
      <c r="DO8" s="530"/>
      <c r="DP8" s="530"/>
    </row>
    <row r="9" spans="1:120" s="299" customFormat="1" ht="16.5" thickBot="1">
      <c r="A9" s="425"/>
      <c r="B9" s="426"/>
      <c r="C9" s="427"/>
      <c r="D9" s="374"/>
      <c r="E9" s="428"/>
      <c r="F9" s="428"/>
      <c r="G9" s="428"/>
      <c r="H9" s="377"/>
      <c r="I9" s="377"/>
      <c r="J9" s="376"/>
      <c r="K9" s="393"/>
      <c r="L9" s="393"/>
      <c r="M9" s="393"/>
      <c r="N9" s="393"/>
      <c r="O9" s="393"/>
      <c r="P9" s="393"/>
      <c r="Q9" s="393"/>
      <c r="R9" s="393"/>
      <c r="S9" s="393"/>
      <c r="T9" s="393"/>
      <c r="U9" s="393"/>
      <c r="V9" s="393"/>
      <c r="W9" s="393"/>
      <c r="X9" s="393"/>
      <c r="Y9" s="429"/>
      <c r="Z9" s="549"/>
      <c r="AA9" s="428"/>
      <c r="AB9" s="428"/>
      <c r="AC9" s="428"/>
      <c r="AD9" s="377"/>
      <c r="AE9" s="377"/>
      <c r="AF9" s="376"/>
      <c r="AG9" s="393"/>
      <c r="AH9" s="393"/>
      <c r="AI9" s="393"/>
      <c r="AJ9" s="393"/>
      <c r="AK9" s="393"/>
      <c r="AL9" s="393"/>
      <c r="AM9" s="393"/>
      <c r="AN9" s="393"/>
      <c r="AO9" s="393"/>
      <c r="AP9" s="393"/>
      <c r="AQ9" s="393"/>
      <c r="AR9" s="393"/>
      <c r="AS9" s="393"/>
      <c r="AT9" s="393"/>
      <c r="AU9" s="429"/>
      <c r="AV9" s="428"/>
      <c r="AW9" s="428"/>
      <c r="AX9" s="428"/>
      <c r="AY9" s="377"/>
      <c r="AZ9" s="377"/>
      <c r="BA9" s="376"/>
      <c r="BB9" s="393"/>
      <c r="BC9" s="393"/>
      <c r="BD9" s="393"/>
      <c r="BE9" s="393"/>
      <c r="BF9" s="393"/>
      <c r="BG9" s="393"/>
      <c r="BH9" s="393"/>
      <c r="BI9" s="393"/>
      <c r="BJ9" s="393"/>
      <c r="BK9" s="393"/>
      <c r="BL9" s="393"/>
      <c r="BM9" s="393"/>
      <c r="BN9" s="393"/>
      <c r="BO9" s="393"/>
      <c r="BP9" s="429"/>
      <c r="BQ9" s="549"/>
      <c r="BR9" s="428"/>
      <c r="BS9" s="428"/>
      <c r="BT9" s="428"/>
      <c r="BU9" s="377"/>
      <c r="BV9" s="377"/>
      <c r="BW9" s="376"/>
      <c r="BX9" s="393"/>
      <c r="BY9" s="393"/>
      <c r="BZ9" s="393"/>
      <c r="CA9" s="393"/>
      <c r="CB9" s="393"/>
      <c r="CC9" s="393"/>
      <c r="CD9" s="393"/>
      <c r="CE9" s="393"/>
      <c r="CF9" s="393"/>
      <c r="CG9" s="393"/>
      <c r="CH9" s="393"/>
      <c r="CI9" s="393"/>
      <c r="CJ9" s="393"/>
      <c r="CK9" s="393"/>
      <c r="CL9" s="429"/>
      <c r="CM9" s="430"/>
      <c r="CN9" s="382"/>
      <c r="CO9" s="382"/>
      <c r="CP9" s="382"/>
      <c r="CQ9" s="431"/>
      <c r="CR9" s="283"/>
      <c r="CS9" s="284"/>
      <c r="CT9" s="284"/>
      <c r="CU9" s="284"/>
      <c r="CV9" s="340"/>
      <c r="CW9" s="286"/>
      <c r="CX9" s="291"/>
      <c r="CY9" s="291"/>
      <c r="CZ9" s="287"/>
      <c r="DA9" s="288"/>
      <c r="DB9" s="432"/>
      <c r="DC9" s="289"/>
      <c r="DD9" s="433"/>
      <c r="DE9" s="434"/>
      <c r="DF9" s="289"/>
      <c r="DG9" s="433"/>
      <c r="DH9" s="434"/>
      <c r="DI9" s="289"/>
      <c r="DJ9" s="433"/>
      <c r="DK9" s="434"/>
      <c r="DL9" s="289"/>
      <c r="DM9" s="280"/>
      <c r="DN9" s="86"/>
      <c r="DO9" s="530"/>
      <c r="DP9" s="530"/>
    </row>
    <row r="10" spans="1:120" s="299" customFormat="1" ht="15.75">
      <c r="A10" s="406"/>
      <c r="B10" s="407"/>
      <c r="C10" s="408"/>
      <c r="D10" s="323"/>
      <c r="E10" s="409"/>
      <c r="F10" s="409"/>
      <c r="G10" s="409"/>
      <c r="H10" s="327"/>
      <c r="I10" s="327"/>
      <c r="J10" s="326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348"/>
      <c r="Z10" s="550"/>
      <c r="AA10" s="409"/>
      <c r="AB10" s="409"/>
      <c r="AC10" s="409"/>
      <c r="AD10" s="327"/>
      <c r="AE10" s="327"/>
      <c r="AF10" s="326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348"/>
      <c r="AV10" s="409"/>
      <c r="AW10" s="409"/>
      <c r="AX10" s="409"/>
      <c r="AY10" s="327"/>
      <c r="AZ10" s="327"/>
      <c r="BA10" s="326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348"/>
      <c r="BQ10" s="550"/>
      <c r="BR10" s="409"/>
      <c r="BS10" s="409"/>
      <c r="BT10" s="409"/>
      <c r="BU10" s="327"/>
      <c r="BV10" s="327"/>
      <c r="BW10" s="326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348"/>
      <c r="CM10" s="410"/>
      <c r="CN10" s="69"/>
      <c r="CO10" s="69"/>
      <c r="CP10" s="69"/>
      <c r="CQ10" s="411"/>
      <c r="CR10" s="331"/>
      <c r="CS10" s="546"/>
      <c r="CT10" s="546"/>
      <c r="CU10" s="546"/>
      <c r="CV10" s="328"/>
      <c r="CW10" s="315"/>
      <c r="CX10" s="87"/>
      <c r="CY10" s="87"/>
      <c r="CZ10" s="316"/>
      <c r="DA10" s="317"/>
      <c r="DB10" s="412"/>
      <c r="DC10" s="110"/>
      <c r="DD10" s="413"/>
      <c r="DE10" s="414"/>
      <c r="DF10" s="110"/>
      <c r="DG10" s="413"/>
      <c r="DH10" s="414"/>
      <c r="DI10" s="110"/>
      <c r="DJ10" s="413"/>
      <c r="DK10" s="414"/>
      <c r="DL10" s="110"/>
      <c r="DM10" s="52"/>
      <c r="DN10" s="317"/>
      <c r="DO10" s="530"/>
      <c r="DP10" s="530"/>
    </row>
    <row r="11" spans="1:120" s="299" customFormat="1" ht="15.75">
      <c r="A11" s="415"/>
      <c r="B11" s="416"/>
      <c r="C11" s="417"/>
      <c r="D11" s="24"/>
      <c r="E11" s="418"/>
      <c r="F11" s="418"/>
      <c r="G11" s="418"/>
      <c r="H11" s="339"/>
      <c r="I11" s="339"/>
      <c r="J11" s="338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346"/>
      <c r="Z11" s="548"/>
      <c r="AA11" s="418"/>
      <c r="AB11" s="418"/>
      <c r="AC11" s="418"/>
      <c r="AD11" s="339"/>
      <c r="AE11" s="339"/>
      <c r="AF11" s="338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346"/>
      <c r="AV11" s="418"/>
      <c r="AW11" s="418"/>
      <c r="AX11" s="418"/>
      <c r="AY11" s="339"/>
      <c r="AZ11" s="339"/>
      <c r="BA11" s="338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346"/>
      <c r="BQ11" s="548"/>
      <c r="BR11" s="418"/>
      <c r="BS11" s="418"/>
      <c r="BT11" s="418"/>
      <c r="BU11" s="339"/>
      <c r="BV11" s="339"/>
      <c r="BW11" s="338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346"/>
      <c r="CM11" s="419"/>
      <c r="CN11" s="270"/>
      <c r="CO11" s="270"/>
      <c r="CP11" s="270"/>
      <c r="CQ11" s="420"/>
      <c r="CR11" s="343"/>
      <c r="CS11" s="545"/>
      <c r="CT11" s="545"/>
      <c r="CU11" s="545"/>
      <c r="CV11" s="340"/>
      <c r="CW11" s="318"/>
      <c r="CX11" s="88"/>
      <c r="CY11" s="88"/>
      <c r="CZ11" s="311"/>
      <c r="DA11" s="319"/>
      <c r="DB11" s="421"/>
      <c r="DC11" s="112"/>
      <c r="DD11" s="422"/>
      <c r="DE11" s="423"/>
      <c r="DF11" s="112"/>
      <c r="DG11" s="422"/>
      <c r="DH11" s="423"/>
      <c r="DI11" s="112"/>
      <c r="DJ11" s="422"/>
      <c r="DK11" s="423"/>
      <c r="DL11" s="112"/>
      <c r="DM11" s="53"/>
      <c r="DN11" s="319"/>
      <c r="DO11" s="530"/>
      <c r="DP11" s="530"/>
    </row>
    <row r="12" spans="1:120" s="299" customFormat="1" ht="15.75">
      <c r="A12" s="415"/>
      <c r="B12" s="416"/>
      <c r="C12" s="417"/>
      <c r="D12" s="24"/>
      <c r="E12" s="418"/>
      <c r="F12" s="418"/>
      <c r="G12" s="418"/>
      <c r="H12" s="339"/>
      <c r="I12" s="339"/>
      <c r="J12" s="338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346"/>
      <c r="Z12" s="548"/>
      <c r="AA12" s="418"/>
      <c r="AB12" s="418"/>
      <c r="AC12" s="418"/>
      <c r="AD12" s="339"/>
      <c r="AE12" s="339"/>
      <c r="AF12" s="338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346"/>
      <c r="AV12" s="418"/>
      <c r="AW12" s="418"/>
      <c r="AX12" s="418"/>
      <c r="AY12" s="339"/>
      <c r="AZ12" s="339"/>
      <c r="BA12" s="338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346"/>
      <c r="BQ12" s="548"/>
      <c r="BR12" s="418"/>
      <c r="BS12" s="418"/>
      <c r="BT12" s="418"/>
      <c r="BU12" s="339"/>
      <c r="BV12" s="339"/>
      <c r="BW12" s="338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346"/>
      <c r="CM12" s="419"/>
      <c r="CN12" s="270"/>
      <c r="CO12" s="270"/>
      <c r="CP12" s="270"/>
      <c r="CQ12" s="420"/>
      <c r="CR12" s="343"/>
      <c r="CS12" s="545"/>
      <c r="CT12" s="545"/>
      <c r="CU12" s="545"/>
      <c r="CV12" s="340"/>
      <c r="CW12" s="318"/>
      <c r="CX12" s="88"/>
      <c r="CY12" s="88"/>
      <c r="CZ12" s="311"/>
      <c r="DA12" s="319"/>
      <c r="DB12" s="421"/>
      <c r="DC12" s="112"/>
      <c r="DD12" s="422"/>
      <c r="DE12" s="423"/>
      <c r="DF12" s="112"/>
      <c r="DG12" s="422"/>
      <c r="DH12" s="423"/>
      <c r="DI12" s="112"/>
      <c r="DJ12" s="422"/>
      <c r="DK12" s="423"/>
      <c r="DL12" s="112"/>
      <c r="DM12" s="53"/>
      <c r="DN12" s="319"/>
      <c r="DO12" s="530"/>
      <c r="DP12" s="530"/>
    </row>
    <row r="13" spans="1:120" s="299" customFormat="1" ht="15.75">
      <c r="A13" s="415"/>
      <c r="B13" s="416"/>
      <c r="C13" s="417"/>
      <c r="D13" s="24"/>
      <c r="E13" s="418"/>
      <c r="F13" s="418"/>
      <c r="G13" s="418"/>
      <c r="H13" s="339"/>
      <c r="I13" s="339"/>
      <c r="J13" s="338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346"/>
      <c r="Z13" s="548"/>
      <c r="AA13" s="418"/>
      <c r="AB13" s="418"/>
      <c r="AC13" s="418"/>
      <c r="AD13" s="339"/>
      <c r="AE13" s="339"/>
      <c r="AF13" s="338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346"/>
      <c r="AV13" s="418"/>
      <c r="AW13" s="418"/>
      <c r="AX13" s="418"/>
      <c r="AY13" s="339"/>
      <c r="AZ13" s="339"/>
      <c r="BA13" s="338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346"/>
      <c r="BQ13" s="548"/>
      <c r="BR13" s="418"/>
      <c r="BS13" s="418"/>
      <c r="BT13" s="418"/>
      <c r="BU13" s="339"/>
      <c r="BV13" s="339"/>
      <c r="BW13" s="338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346"/>
      <c r="CM13" s="419"/>
      <c r="CN13" s="270"/>
      <c r="CO13" s="270"/>
      <c r="CP13" s="270"/>
      <c r="CQ13" s="420"/>
      <c r="CR13" s="343"/>
      <c r="CS13" s="545"/>
      <c r="CT13" s="545"/>
      <c r="CU13" s="545"/>
      <c r="CV13" s="340"/>
      <c r="CW13" s="318"/>
      <c r="CX13" s="88"/>
      <c r="CY13" s="88"/>
      <c r="CZ13" s="311"/>
      <c r="DA13" s="319"/>
      <c r="DB13" s="421"/>
      <c r="DC13" s="112"/>
      <c r="DD13" s="422"/>
      <c r="DE13" s="423"/>
      <c r="DF13" s="112"/>
      <c r="DG13" s="422"/>
      <c r="DH13" s="423"/>
      <c r="DI13" s="112"/>
      <c r="DJ13" s="422"/>
      <c r="DK13" s="423"/>
      <c r="DL13" s="112"/>
      <c r="DM13" s="53"/>
      <c r="DN13" s="319"/>
      <c r="DO13" s="530"/>
      <c r="DP13" s="530"/>
    </row>
    <row r="14" spans="1:120" s="299" customFormat="1" ht="15.75">
      <c r="A14" s="415"/>
      <c r="B14" s="416"/>
      <c r="C14" s="417"/>
      <c r="D14" s="24"/>
      <c r="E14" s="418"/>
      <c r="F14" s="418"/>
      <c r="G14" s="418"/>
      <c r="H14" s="339"/>
      <c r="I14" s="339"/>
      <c r="J14" s="338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346"/>
      <c r="Z14" s="548"/>
      <c r="AA14" s="418"/>
      <c r="AB14" s="418"/>
      <c r="AC14" s="418"/>
      <c r="AD14" s="339"/>
      <c r="AE14" s="339"/>
      <c r="AF14" s="338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346"/>
      <c r="AV14" s="418"/>
      <c r="AW14" s="418"/>
      <c r="AX14" s="418"/>
      <c r="AY14" s="339"/>
      <c r="AZ14" s="339"/>
      <c r="BA14" s="338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346"/>
      <c r="BQ14" s="548"/>
      <c r="BR14" s="418"/>
      <c r="BS14" s="418"/>
      <c r="BT14" s="418"/>
      <c r="BU14" s="339"/>
      <c r="BV14" s="339"/>
      <c r="BW14" s="338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346"/>
      <c r="CM14" s="419"/>
      <c r="CN14" s="13"/>
      <c r="CO14" s="270"/>
      <c r="CP14" s="270"/>
      <c r="CQ14" s="420"/>
      <c r="CR14" s="343"/>
      <c r="CS14" s="545"/>
      <c r="CT14" s="545"/>
      <c r="CU14" s="545"/>
      <c r="CV14" s="340"/>
      <c r="CW14" s="318"/>
      <c r="CX14" s="88"/>
      <c r="CY14" s="88"/>
      <c r="CZ14" s="311"/>
      <c r="DA14" s="319"/>
      <c r="DB14" s="421"/>
      <c r="DC14" s="112"/>
      <c r="DD14" s="422"/>
      <c r="DE14" s="423"/>
      <c r="DF14" s="112"/>
      <c r="DG14" s="422"/>
      <c r="DH14" s="423"/>
      <c r="DI14" s="112"/>
      <c r="DJ14" s="422"/>
      <c r="DK14" s="423"/>
      <c r="DL14" s="112"/>
      <c r="DM14" s="53"/>
      <c r="DN14" s="319"/>
      <c r="DO14" s="530"/>
      <c r="DP14" s="530"/>
    </row>
    <row r="15" spans="1:120" s="299" customFormat="1" ht="15.75">
      <c r="A15" s="415"/>
      <c r="B15" s="416"/>
      <c r="C15" s="417"/>
      <c r="D15" s="335"/>
      <c r="E15" s="424"/>
      <c r="F15" s="424"/>
      <c r="G15" s="424"/>
      <c r="H15" s="339"/>
      <c r="I15" s="339"/>
      <c r="J15" s="338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346"/>
      <c r="Z15" s="548"/>
      <c r="AA15" s="424"/>
      <c r="AB15" s="424"/>
      <c r="AC15" s="424"/>
      <c r="AD15" s="339"/>
      <c r="AE15" s="339"/>
      <c r="AF15" s="338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346"/>
      <c r="AV15" s="424"/>
      <c r="AW15" s="424"/>
      <c r="AX15" s="424"/>
      <c r="AY15" s="339"/>
      <c r="AZ15" s="339"/>
      <c r="BA15" s="338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346"/>
      <c r="BQ15" s="548"/>
      <c r="BR15" s="424"/>
      <c r="BS15" s="424"/>
      <c r="BT15" s="424"/>
      <c r="BU15" s="339"/>
      <c r="BV15" s="339"/>
      <c r="BW15" s="338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346"/>
      <c r="CM15" s="419"/>
      <c r="CN15" s="13"/>
      <c r="CO15" s="270"/>
      <c r="CP15" s="270"/>
      <c r="CQ15" s="420"/>
      <c r="CR15" s="343"/>
      <c r="CS15" s="545"/>
      <c r="CT15" s="545"/>
      <c r="CU15" s="545"/>
      <c r="CV15" s="340"/>
      <c r="CW15" s="318"/>
      <c r="CX15" s="88"/>
      <c r="CY15" s="88"/>
      <c r="CZ15" s="311"/>
      <c r="DA15" s="319"/>
      <c r="DB15" s="421"/>
      <c r="DC15" s="112"/>
      <c r="DD15" s="422"/>
      <c r="DE15" s="423"/>
      <c r="DF15" s="112"/>
      <c r="DG15" s="422"/>
      <c r="DH15" s="423"/>
      <c r="DI15" s="112"/>
      <c r="DJ15" s="422"/>
      <c r="DK15" s="423"/>
      <c r="DL15" s="112"/>
      <c r="DM15" s="53"/>
      <c r="DN15" s="319"/>
      <c r="DO15" s="530"/>
      <c r="DP15" s="530"/>
    </row>
    <row r="16" spans="1:120" s="299" customFormat="1" ht="15.75">
      <c r="A16" s="415"/>
      <c r="B16" s="416"/>
      <c r="C16" s="417"/>
      <c r="D16" s="24"/>
      <c r="E16" s="418"/>
      <c r="F16" s="418"/>
      <c r="G16" s="418"/>
      <c r="H16" s="339"/>
      <c r="I16" s="339"/>
      <c r="J16" s="338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346"/>
      <c r="Z16" s="548"/>
      <c r="AA16" s="418"/>
      <c r="AB16" s="418"/>
      <c r="AC16" s="418"/>
      <c r="AD16" s="339"/>
      <c r="AE16" s="339"/>
      <c r="AF16" s="338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346"/>
      <c r="AV16" s="418"/>
      <c r="AW16" s="418"/>
      <c r="AX16" s="418"/>
      <c r="AY16" s="339"/>
      <c r="AZ16" s="339"/>
      <c r="BA16" s="338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346"/>
      <c r="BQ16" s="548"/>
      <c r="BR16" s="418"/>
      <c r="BS16" s="418"/>
      <c r="BT16" s="418"/>
      <c r="BU16" s="339"/>
      <c r="BV16" s="339"/>
      <c r="BW16" s="338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346"/>
      <c r="CM16" s="419"/>
      <c r="CN16" s="270"/>
      <c r="CO16" s="270"/>
      <c r="CP16" s="270"/>
      <c r="CQ16" s="420"/>
      <c r="CR16" s="343"/>
      <c r="CS16" s="545"/>
      <c r="CT16" s="545"/>
      <c r="CU16" s="545"/>
      <c r="CV16" s="340"/>
      <c r="CW16" s="318"/>
      <c r="CX16" s="88"/>
      <c r="CY16" s="88"/>
      <c r="CZ16" s="311"/>
      <c r="DA16" s="319"/>
      <c r="DB16" s="421"/>
      <c r="DC16" s="112"/>
      <c r="DD16" s="422"/>
      <c r="DE16" s="423"/>
      <c r="DF16" s="112"/>
      <c r="DG16" s="422"/>
      <c r="DH16" s="423"/>
      <c r="DI16" s="112"/>
      <c r="DJ16" s="422"/>
      <c r="DK16" s="423"/>
      <c r="DL16" s="112"/>
      <c r="DM16" s="53"/>
      <c r="DN16" s="319"/>
      <c r="DO16" s="530"/>
      <c r="DP16" s="530"/>
    </row>
    <row r="17" spans="1:120" s="299" customFormat="1" ht="16.5" thickBot="1">
      <c r="A17" s="425"/>
      <c r="B17" s="426"/>
      <c r="C17" s="427"/>
      <c r="D17" s="374"/>
      <c r="E17" s="428"/>
      <c r="F17" s="428"/>
      <c r="G17" s="428"/>
      <c r="H17" s="377"/>
      <c r="I17" s="377"/>
      <c r="J17" s="376"/>
      <c r="K17" s="393"/>
      <c r="L17" s="393"/>
      <c r="M17" s="393"/>
      <c r="N17" s="393"/>
      <c r="O17" s="393"/>
      <c r="P17" s="393"/>
      <c r="Q17" s="393"/>
      <c r="R17" s="393"/>
      <c r="S17" s="393"/>
      <c r="T17" s="393"/>
      <c r="U17" s="393"/>
      <c r="V17" s="393"/>
      <c r="W17" s="393"/>
      <c r="X17" s="393"/>
      <c r="Y17" s="429"/>
      <c r="Z17" s="549"/>
      <c r="AA17" s="428"/>
      <c r="AB17" s="428"/>
      <c r="AC17" s="428"/>
      <c r="AD17" s="377"/>
      <c r="AE17" s="377"/>
      <c r="AF17" s="376"/>
      <c r="AG17" s="393"/>
      <c r="AH17" s="393"/>
      <c r="AI17" s="393"/>
      <c r="AJ17" s="393"/>
      <c r="AK17" s="393"/>
      <c r="AL17" s="393"/>
      <c r="AM17" s="393"/>
      <c r="AN17" s="393"/>
      <c r="AO17" s="393"/>
      <c r="AP17" s="393"/>
      <c r="AQ17" s="393"/>
      <c r="AR17" s="393"/>
      <c r="AS17" s="393"/>
      <c r="AT17" s="393"/>
      <c r="AU17" s="429"/>
      <c r="AV17" s="428"/>
      <c r="AW17" s="428"/>
      <c r="AX17" s="428"/>
      <c r="AY17" s="377"/>
      <c r="AZ17" s="377"/>
      <c r="BA17" s="376"/>
      <c r="BB17" s="393"/>
      <c r="BC17" s="393"/>
      <c r="BD17" s="393"/>
      <c r="BE17" s="393"/>
      <c r="BF17" s="393"/>
      <c r="BG17" s="393"/>
      <c r="BH17" s="393"/>
      <c r="BI17" s="393"/>
      <c r="BJ17" s="393"/>
      <c r="BK17" s="393"/>
      <c r="BL17" s="393"/>
      <c r="BM17" s="393"/>
      <c r="BN17" s="393"/>
      <c r="BO17" s="393"/>
      <c r="BP17" s="429"/>
      <c r="BQ17" s="549"/>
      <c r="BR17" s="428"/>
      <c r="BS17" s="428"/>
      <c r="BT17" s="428"/>
      <c r="BU17" s="377"/>
      <c r="BV17" s="377"/>
      <c r="BW17" s="376"/>
      <c r="BX17" s="393"/>
      <c r="BY17" s="393"/>
      <c r="BZ17" s="393"/>
      <c r="CA17" s="393"/>
      <c r="CB17" s="393"/>
      <c r="CC17" s="393"/>
      <c r="CD17" s="393"/>
      <c r="CE17" s="393"/>
      <c r="CF17" s="393"/>
      <c r="CG17" s="393"/>
      <c r="CH17" s="393"/>
      <c r="CI17" s="393"/>
      <c r="CJ17" s="393"/>
      <c r="CK17" s="393"/>
      <c r="CL17" s="429"/>
      <c r="CM17" s="430"/>
      <c r="CN17" s="382"/>
      <c r="CO17" s="382"/>
      <c r="CP17" s="382"/>
      <c r="CQ17" s="431"/>
      <c r="CR17" s="283"/>
      <c r="CS17" s="284"/>
      <c r="CT17" s="284"/>
      <c r="CU17" s="284"/>
      <c r="CV17" s="340"/>
      <c r="CW17" s="286"/>
      <c r="CX17" s="291"/>
      <c r="CY17" s="291"/>
      <c r="CZ17" s="287"/>
      <c r="DA17" s="288"/>
      <c r="DB17" s="432"/>
      <c r="DC17" s="289"/>
      <c r="DD17" s="433"/>
      <c r="DE17" s="434"/>
      <c r="DF17" s="289"/>
      <c r="DG17" s="433"/>
      <c r="DH17" s="434"/>
      <c r="DI17" s="289"/>
      <c r="DJ17" s="433"/>
      <c r="DK17" s="434"/>
      <c r="DL17" s="289"/>
      <c r="DM17" s="280"/>
      <c r="DN17" s="86"/>
      <c r="DO17" s="530"/>
      <c r="DP17" s="530"/>
    </row>
    <row r="18" spans="1:120" s="299" customFormat="1" ht="15.75">
      <c r="A18" s="406"/>
      <c r="B18" s="407"/>
      <c r="C18" s="408"/>
      <c r="D18" s="323"/>
      <c r="E18" s="409"/>
      <c r="F18" s="409"/>
      <c r="G18" s="409"/>
      <c r="H18" s="52"/>
      <c r="I18" s="52"/>
      <c r="J18" s="46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565"/>
      <c r="Z18" s="551"/>
      <c r="AA18" s="409"/>
      <c r="AB18" s="409"/>
      <c r="AC18" s="409"/>
      <c r="AD18" s="52"/>
      <c r="AE18" s="52"/>
      <c r="AF18" s="46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565"/>
      <c r="AV18" s="409"/>
      <c r="AW18" s="409"/>
      <c r="AX18" s="409"/>
      <c r="AY18" s="52"/>
      <c r="AZ18" s="52"/>
      <c r="BA18" s="46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565"/>
      <c r="BQ18" s="551"/>
      <c r="BR18" s="409"/>
      <c r="BS18" s="409"/>
      <c r="BT18" s="409"/>
      <c r="BU18" s="52"/>
      <c r="BV18" s="52"/>
      <c r="BW18" s="46"/>
      <c r="BX18" s="110"/>
      <c r="BY18" s="110"/>
      <c r="BZ18" s="110"/>
      <c r="CA18" s="110"/>
      <c r="CB18" s="110"/>
      <c r="CC18" s="110"/>
      <c r="CD18" s="110"/>
      <c r="CE18" s="110"/>
      <c r="CF18" s="110"/>
      <c r="CG18" s="110"/>
      <c r="CH18" s="110"/>
      <c r="CI18" s="110"/>
      <c r="CJ18" s="110"/>
      <c r="CK18" s="110"/>
      <c r="CL18" s="565"/>
      <c r="CM18" s="35"/>
      <c r="CN18" s="36"/>
      <c r="CO18" s="36"/>
      <c r="CP18" s="36"/>
      <c r="CQ18" s="37"/>
      <c r="CR18" s="331"/>
      <c r="CS18" s="546"/>
      <c r="CT18" s="546"/>
      <c r="CU18" s="546"/>
      <c r="CV18" s="328"/>
      <c r="CW18" s="315"/>
      <c r="CX18" s="87"/>
      <c r="CY18" s="87"/>
      <c r="CZ18" s="316"/>
      <c r="DA18" s="317"/>
      <c r="DB18" s="412"/>
      <c r="DC18" s="110"/>
      <c r="DD18" s="413"/>
      <c r="DE18" s="414"/>
      <c r="DF18" s="110"/>
      <c r="DG18" s="413"/>
      <c r="DH18" s="414"/>
      <c r="DI18" s="110"/>
      <c r="DJ18" s="413"/>
      <c r="DK18" s="414"/>
      <c r="DL18" s="110"/>
      <c r="DM18" s="52"/>
      <c r="DN18" s="317"/>
      <c r="DO18" s="530"/>
      <c r="DP18" s="530"/>
    </row>
    <row r="19" spans="1:120" s="299" customFormat="1" ht="15.75">
      <c r="A19" s="415"/>
      <c r="B19" s="416"/>
      <c r="C19" s="417"/>
      <c r="D19" s="24"/>
      <c r="E19" s="418"/>
      <c r="F19" s="418"/>
      <c r="G19" s="418"/>
      <c r="H19" s="53"/>
      <c r="I19" s="53"/>
      <c r="J19" s="47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349"/>
      <c r="Z19" s="552"/>
      <c r="AA19" s="418"/>
      <c r="AB19" s="418"/>
      <c r="AC19" s="418"/>
      <c r="AD19" s="53"/>
      <c r="AE19" s="53"/>
      <c r="AF19" s="47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349"/>
      <c r="AV19" s="418"/>
      <c r="AW19" s="418"/>
      <c r="AX19" s="418"/>
      <c r="AY19" s="53"/>
      <c r="AZ19" s="53"/>
      <c r="BA19" s="47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349"/>
      <c r="BQ19" s="552"/>
      <c r="BR19" s="418"/>
      <c r="BS19" s="418"/>
      <c r="BT19" s="418"/>
      <c r="BU19" s="53"/>
      <c r="BV19" s="53"/>
      <c r="BW19" s="47"/>
      <c r="BX19" s="112"/>
      <c r="BY19" s="112"/>
      <c r="BZ19" s="112"/>
      <c r="CA19" s="112"/>
      <c r="CB19" s="112"/>
      <c r="CC19" s="112"/>
      <c r="CD19" s="112"/>
      <c r="CE19" s="112"/>
      <c r="CF19" s="112"/>
      <c r="CG19" s="112"/>
      <c r="CH19" s="112"/>
      <c r="CI19" s="112"/>
      <c r="CJ19" s="112"/>
      <c r="CK19" s="112"/>
      <c r="CL19" s="349"/>
      <c r="CM19" s="38"/>
      <c r="CN19" s="270"/>
      <c r="CO19" s="13"/>
      <c r="CP19" s="13"/>
      <c r="CQ19" s="39"/>
      <c r="CR19" s="343"/>
      <c r="CS19" s="337"/>
      <c r="CT19" s="337"/>
      <c r="CU19" s="337"/>
      <c r="CV19" s="340"/>
      <c r="CW19" s="318"/>
      <c r="CX19" s="88"/>
      <c r="CY19" s="88"/>
      <c r="CZ19" s="311"/>
      <c r="DA19" s="319"/>
      <c r="DB19" s="421"/>
      <c r="DC19" s="112"/>
      <c r="DD19" s="422"/>
      <c r="DE19" s="423"/>
      <c r="DF19" s="112"/>
      <c r="DG19" s="422"/>
      <c r="DH19" s="423"/>
      <c r="DI19" s="112"/>
      <c r="DJ19" s="422"/>
      <c r="DK19" s="423"/>
      <c r="DL19" s="112"/>
      <c r="DM19" s="53"/>
      <c r="DN19" s="319"/>
      <c r="DO19" s="530"/>
      <c r="DP19" s="530"/>
    </row>
    <row r="20" spans="1:120" s="299" customFormat="1" ht="15.75">
      <c r="A20" s="415"/>
      <c r="B20" s="416"/>
      <c r="C20" s="417"/>
      <c r="D20" s="24"/>
      <c r="E20" s="418"/>
      <c r="F20" s="418"/>
      <c r="G20" s="418"/>
      <c r="H20" s="53"/>
      <c r="I20" s="53"/>
      <c r="J20" s="47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349"/>
      <c r="Z20" s="552"/>
      <c r="AA20" s="418"/>
      <c r="AB20" s="418"/>
      <c r="AC20" s="418"/>
      <c r="AD20" s="53"/>
      <c r="AE20" s="53"/>
      <c r="AF20" s="47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349"/>
      <c r="AV20" s="418"/>
      <c r="AW20" s="418"/>
      <c r="AX20" s="418"/>
      <c r="AY20" s="53"/>
      <c r="AZ20" s="53"/>
      <c r="BA20" s="47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349"/>
      <c r="BQ20" s="552"/>
      <c r="BR20" s="418"/>
      <c r="BS20" s="418"/>
      <c r="BT20" s="418"/>
      <c r="BU20" s="53"/>
      <c r="BV20" s="53"/>
      <c r="BW20" s="47"/>
      <c r="BX20" s="112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12"/>
      <c r="CK20" s="112"/>
      <c r="CL20" s="349"/>
      <c r="CM20" s="38"/>
      <c r="CN20" s="270"/>
      <c r="CO20" s="13"/>
      <c r="CP20" s="13"/>
      <c r="CQ20" s="39"/>
      <c r="CR20" s="343"/>
      <c r="CS20" s="337"/>
      <c r="CT20" s="337"/>
      <c r="CU20" s="337"/>
      <c r="CV20" s="340"/>
      <c r="CW20" s="318"/>
      <c r="CX20" s="88"/>
      <c r="CY20" s="88"/>
      <c r="CZ20" s="311"/>
      <c r="DA20" s="319"/>
      <c r="DB20" s="421"/>
      <c r="DC20" s="112"/>
      <c r="DD20" s="422"/>
      <c r="DE20" s="423"/>
      <c r="DF20" s="112"/>
      <c r="DG20" s="422"/>
      <c r="DH20" s="423"/>
      <c r="DI20" s="112"/>
      <c r="DJ20" s="422"/>
      <c r="DK20" s="423"/>
      <c r="DL20" s="112"/>
      <c r="DM20" s="53"/>
      <c r="DN20" s="319"/>
      <c r="DO20" s="530"/>
      <c r="DP20" s="530"/>
    </row>
    <row r="21" spans="1:120" s="299" customFormat="1" ht="15.75">
      <c r="A21" s="415"/>
      <c r="B21" s="416"/>
      <c r="C21" s="417"/>
      <c r="D21" s="24"/>
      <c r="E21" s="418"/>
      <c r="F21" s="418"/>
      <c r="G21" s="418"/>
      <c r="H21" s="53"/>
      <c r="I21" s="53"/>
      <c r="J21" s="47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349"/>
      <c r="Z21" s="552"/>
      <c r="AA21" s="418"/>
      <c r="AB21" s="418"/>
      <c r="AC21" s="418"/>
      <c r="AD21" s="53"/>
      <c r="AE21" s="53"/>
      <c r="AF21" s="47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349"/>
      <c r="AV21" s="418"/>
      <c r="AW21" s="418"/>
      <c r="AX21" s="418"/>
      <c r="AY21" s="53"/>
      <c r="AZ21" s="53"/>
      <c r="BA21" s="47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346"/>
      <c r="BQ21" s="548"/>
      <c r="BR21" s="418"/>
      <c r="BS21" s="418"/>
      <c r="BT21" s="418"/>
      <c r="BU21" s="53"/>
      <c r="BV21" s="53"/>
      <c r="BW21" s="47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349"/>
      <c r="CM21" s="38"/>
      <c r="CN21" s="270"/>
      <c r="CO21" s="13"/>
      <c r="CP21" s="13"/>
      <c r="CQ21" s="39"/>
      <c r="CR21" s="343"/>
      <c r="CS21" s="337"/>
      <c r="CT21" s="337"/>
      <c r="CU21" s="337"/>
      <c r="CV21" s="340"/>
      <c r="CW21" s="318"/>
      <c r="CX21" s="88"/>
      <c r="CY21" s="88"/>
      <c r="CZ21" s="311"/>
      <c r="DA21" s="319"/>
      <c r="DB21" s="421"/>
      <c r="DC21" s="112"/>
      <c r="DD21" s="422"/>
      <c r="DE21" s="423"/>
      <c r="DF21" s="112"/>
      <c r="DG21" s="422"/>
      <c r="DH21" s="423"/>
      <c r="DI21" s="112"/>
      <c r="DJ21" s="422"/>
      <c r="DK21" s="423"/>
      <c r="DL21" s="112"/>
      <c r="DM21" s="53"/>
      <c r="DN21" s="319"/>
      <c r="DO21" s="530"/>
      <c r="DP21" s="530"/>
    </row>
    <row r="22" spans="1:120" s="299" customFormat="1" ht="15.75">
      <c r="A22" s="415"/>
      <c r="B22" s="416"/>
      <c r="C22" s="417"/>
      <c r="D22" s="24"/>
      <c r="E22" s="418"/>
      <c r="F22" s="418"/>
      <c r="G22" s="418"/>
      <c r="H22" s="53"/>
      <c r="I22" s="53"/>
      <c r="J22" s="47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349"/>
      <c r="Z22" s="552"/>
      <c r="AA22" s="418"/>
      <c r="AB22" s="418"/>
      <c r="AC22" s="418"/>
      <c r="AD22" s="53"/>
      <c r="AE22" s="53"/>
      <c r="AF22" s="47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349"/>
      <c r="AV22" s="418"/>
      <c r="AW22" s="418"/>
      <c r="AX22" s="418"/>
      <c r="AY22" s="53"/>
      <c r="AZ22" s="53"/>
      <c r="BA22" s="47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349"/>
      <c r="BQ22" s="552"/>
      <c r="BR22" s="418"/>
      <c r="BS22" s="418"/>
      <c r="BT22" s="418"/>
      <c r="BU22" s="53"/>
      <c r="BV22" s="53"/>
      <c r="BW22" s="47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112"/>
      <c r="CK22" s="112"/>
      <c r="CL22" s="349"/>
      <c r="CM22" s="38"/>
      <c r="CN22" s="13"/>
      <c r="CO22" s="13"/>
      <c r="CP22" s="13"/>
      <c r="CQ22" s="39"/>
      <c r="CR22" s="343"/>
      <c r="CS22" s="337"/>
      <c r="CT22" s="337"/>
      <c r="CU22" s="337"/>
      <c r="CV22" s="340"/>
      <c r="CW22" s="318"/>
      <c r="CX22" s="88"/>
      <c r="CY22" s="88"/>
      <c r="CZ22" s="311"/>
      <c r="DA22" s="319"/>
      <c r="DB22" s="421"/>
      <c r="DC22" s="112"/>
      <c r="DD22" s="422"/>
      <c r="DE22" s="423"/>
      <c r="DF22" s="112"/>
      <c r="DG22" s="422"/>
      <c r="DH22" s="423"/>
      <c r="DI22" s="112"/>
      <c r="DJ22" s="422"/>
      <c r="DK22" s="423"/>
      <c r="DL22" s="112"/>
      <c r="DM22" s="53"/>
      <c r="DN22" s="319"/>
      <c r="DO22" s="530"/>
      <c r="DP22" s="530"/>
    </row>
    <row r="23" spans="1:120" s="299" customFormat="1" ht="15.75">
      <c r="A23" s="415"/>
      <c r="B23" s="416"/>
      <c r="C23" s="417"/>
      <c r="D23" s="335"/>
      <c r="E23" s="424"/>
      <c r="F23" s="424"/>
      <c r="G23" s="424"/>
      <c r="H23" s="53"/>
      <c r="I23" s="53"/>
      <c r="J23" s="47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349"/>
      <c r="Z23" s="552"/>
      <c r="AA23" s="424"/>
      <c r="AB23" s="424"/>
      <c r="AC23" s="424"/>
      <c r="AD23" s="53"/>
      <c r="AE23" s="53"/>
      <c r="AF23" s="47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349"/>
      <c r="AV23" s="424"/>
      <c r="AW23" s="424"/>
      <c r="AX23" s="424"/>
      <c r="AY23" s="53"/>
      <c r="AZ23" s="53"/>
      <c r="BA23" s="47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349"/>
      <c r="BQ23" s="552"/>
      <c r="BR23" s="424"/>
      <c r="BS23" s="424"/>
      <c r="BT23" s="424"/>
      <c r="BU23" s="53"/>
      <c r="BV23" s="53"/>
      <c r="BW23" s="47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349"/>
      <c r="CM23" s="38"/>
      <c r="CN23" s="13"/>
      <c r="CO23" s="13"/>
      <c r="CP23" s="13"/>
      <c r="CQ23" s="39"/>
      <c r="CR23" s="343"/>
      <c r="CS23" s="337"/>
      <c r="CT23" s="337"/>
      <c r="CU23" s="337"/>
      <c r="CV23" s="340"/>
      <c r="CW23" s="318"/>
      <c r="CX23" s="88"/>
      <c r="CY23" s="88"/>
      <c r="CZ23" s="311"/>
      <c r="DA23" s="319"/>
      <c r="DB23" s="421"/>
      <c r="DC23" s="112"/>
      <c r="DD23" s="422"/>
      <c r="DE23" s="423"/>
      <c r="DF23" s="112"/>
      <c r="DG23" s="422"/>
      <c r="DH23" s="423"/>
      <c r="DI23" s="112"/>
      <c r="DJ23" s="422"/>
      <c r="DK23" s="423"/>
      <c r="DL23" s="112"/>
      <c r="DM23" s="53"/>
      <c r="DN23" s="319"/>
      <c r="DO23" s="530"/>
      <c r="DP23" s="530"/>
    </row>
    <row r="24" spans="1:120" s="299" customFormat="1" ht="15.75">
      <c r="A24" s="415"/>
      <c r="B24" s="416"/>
      <c r="C24" s="417"/>
      <c r="D24" s="24"/>
      <c r="E24" s="418"/>
      <c r="F24" s="418"/>
      <c r="G24" s="418"/>
      <c r="H24" s="53"/>
      <c r="I24" s="53"/>
      <c r="J24" s="47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349"/>
      <c r="Z24" s="552"/>
      <c r="AA24" s="418"/>
      <c r="AB24" s="418"/>
      <c r="AC24" s="418"/>
      <c r="AD24" s="53"/>
      <c r="AE24" s="53"/>
      <c r="AF24" s="47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349"/>
      <c r="AV24" s="418"/>
      <c r="AW24" s="418"/>
      <c r="AX24" s="418"/>
      <c r="AY24" s="53"/>
      <c r="AZ24" s="53"/>
      <c r="BA24" s="47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349"/>
      <c r="BQ24" s="552"/>
      <c r="BR24" s="418"/>
      <c r="BS24" s="418"/>
      <c r="BT24" s="418"/>
      <c r="BU24" s="53"/>
      <c r="BV24" s="53"/>
      <c r="BW24" s="47"/>
      <c r="BX24" s="112"/>
      <c r="BY24" s="112"/>
      <c r="BZ24" s="112"/>
      <c r="CA24" s="112"/>
      <c r="CB24" s="112"/>
      <c r="CC24" s="112"/>
      <c r="CD24" s="112"/>
      <c r="CE24" s="112"/>
      <c r="CF24" s="112"/>
      <c r="CG24" s="112"/>
      <c r="CH24" s="112"/>
      <c r="CI24" s="112"/>
      <c r="CJ24" s="112"/>
      <c r="CK24" s="112"/>
      <c r="CL24" s="349"/>
      <c r="CM24" s="38"/>
      <c r="CN24" s="270"/>
      <c r="CO24" s="13"/>
      <c r="CP24" s="13"/>
      <c r="CQ24" s="39"/>
      <c r="CR24" s="343"/>
      <c r="CS24" s="337"/>
      <c r="CT24" s="337"/>
      <c r="CU24" s="337"/>
      <c r="CV24" s="340"/>
      <c r="CW24" s="318"/>
      <c r="CX24" s="88"/>
      <c r="CY24" s="88"/>
      <c r="CZ24" s="311"/>
      <c r="DA24" s="319"/>
      <c r="DB24" s="421"/>
      <c r="DC24" s="112"/>
      <c r="DD24" s="422"/>
      <c r="DE24" s="423"/>
      <c r="DF24" s="112"/>
      <c r="DG24" s="422"/>
      <c r="DH24" s="423"/>
      <c r="DI24" s="112"/>
      <c r="DJ24" s="422"/>
      <c r="DK24" s="423"/>
      <c r="DL24" s="112"/>
      <c r="DM24" s="53"/>
      <c r="DN24" s="319"/>
      <c r="DO24" s="530"/>
      <c r="DP24" s="530"/>
    </row>
    <row r="25" spans="1:120" s="299" customFormat="1" ht="16.5" thickBot="1">
      <c r="A25" s="425"/>
      <c r="B25" s="426"/>
      <c r="C25" s="427"/>
      <c r="D25" s="374"/>
      <c r="E25" s="428"/>
      <c r="F25" s="428"/>
      <c r="G25" s="428"/>
      <c r="H25" s="280"/>
      <c r="I25" s="280"/>
      <c r="J25" s="27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537"/>
      <c r="Z25" s="553"/>
      <c r="AA25" s="428"/>
      <c r="AB25" s="428"/>
      <c r="AC25" s="428"/>
      <c r="AD25" s="280"/>
      <c r="AE25" s="280"/>
      <c r="AF25" s="27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  <c r="AS25" s="289"/>
      <c r="AT25" s="289"/>
      <c r="AU25" s="537"/>
      <c r="AV25" s="428"/>
      <c r="AW25" s="428"/>
      <c r="AX25" s="428"/>
      <c r="AY25" s="280"/>
      <c r="AZ25" s="280"/>
      <c r="BA25" s="279"/>
      <c r="BB25" s="289"/>
      <c r="BC25" s="289"/>
      <c r="BD25" s="289"/>
      <c r="BE25" s="289"/>
      <c r="BF25" s="289"/>
      <c r="BG25" s="289"/>
      <c r="BH25" s="289"/>
      <c r="BI25" s="289"/>
      <c r="BJ25" s="289"/>
      <c r="BK25" s="289"/>
      <c r="BL25" s="289"/>
      <c r="BM25" s="289"/>
      <c r="BN25" s="289"/>
      <c r="BO25" s="289"/>
      <c r="BP25" s="537"/>
      <c r="BQ25" s="553"/>
      <c r="BR25" s="428"/>
      <c r="BS25" s="428"/>
      <c r="BT25" s="428"/>
      <c r="BU25" s="280"/>
      <c r="BV25" s="280"/>
      <c r="BW25" s="27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537"/>
      <c r="CM25" s="277"/>
      <c r="CN25" s="278"/>
      <c r="CO25" s="278"/>
      <c r="CP25" s="278"/>
      <c r="CQ25" s="281"/>
      <c r="CR25" s="290"/>
      <c r="CS25" s="284"/>
      <c r="CT25" s="284"/>
      <c r="CU25" s="284"/>
      <c r="CV25" s="285"/>
      <c r="CW25" s="286"/>
      <c r="CX25" s="291"/>
      <c r="CY25" s="291"/>
      <c r="CZ25" s="287"/>
      <c r="DA25" s="288"/>
      <c r="DB25" s="432"/>
      <c r="DC25" s="289"/>
      <c r="DD25" s="433"/>
      <c r="DE25" s="434"/>
      <c r="DF25" s="289"/>
      <c r="DG25" s="433"/>
      <c r="DH25" s="434"/>
      <c r="DI25" s="289"/>
      <c r="DJ25" s="433"/>
      <c r="DK25" s="434"/>
      <c r="DL25" s="289"/>
      <c r="DM25" s="280"/>
      <c r="DN25" s="86"/>
      <c r="DO25" s="530"/>
      <c r="DP25" s="530"/>
    </row>
    <row r="26" spans="1:120" s="299" customFormat="1" ht="15" customHeight="1">
      <c r="A26" s="406"/>
      <c r="B26" s="407"/>
      <c r="C26" s="408"/>
      <c r="D26" s="323"/>
      <c r="E26" s="409"/>
      <c r="F26" s="409"/>
      <c r="G26" s="409"/>
      <c r="H26" s="327"/>
      <c r="I26" s="327"/>
      <c r="J26" s="326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348"/>
      <c r="Z26" s="550"/>
      <c r="AA26" s="409"/>
      <c r="AB26" s="409"/>
      <c r="AC26" s="409"/>
      <c r="AD26" s="327"/>
      <c r="AE26" s="327"/>
      <c r="AF26" s="326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348"/>
      <c r="AV26" s="409"/>
      <c r="AW26" s="409"/>
      <c r="AX26" s="409"/>
      <c r="AY26" s="327"/>
      <c r="AZ26" s="327"/>
      <c r="BA26" s="326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348"/>
      <c r="BQ26" s="550"/>
      <c r="BR26" s="409"/>
      <c r="BS26" s="409"/>
      <c r="BT26" s="409"/>
      <c r="BU26" s="327"/>
      <c r="BV26" s="327"/>
      <c r="BW26" s="326"/>
      <c r="BX26" s="109"/>
      <c r="BY26" s="109"/>
      <c r="BZ26" s="109"/>
      <c r="CA26" s="109"/>
      <c r="CB26" s="109"/>
      <c r="CC26" s="109"/>
      <c r="CD26" s="109"/>
      <c r="CE26" s="109"/>
      <c r="CF26" s="109"/>
      <c r="CG26" s="109"/>
      <c r="CH26" s="109"/>
      <c r="CI26" s="109"/>
      <c r="CJ26" s="109"/>
      <c r="CK26" s="109"/>
      <c r="CL26" s="348"/>
      <c r="CM26" s="410"/>
      <c r="CN26" s="69"/>
      <c r="CO26" s="69"/>
      <c r="CP26" s="69"/>
      <c r="CQ26" s="411"/>
      <c r="CR26" s="331"/>
      <c r="CS26" s="546"/>
      <c r="CT26" s="546"/>
      <c r="CU26" s="546"/>
      <c r="CV26" s="328"/>
      <c r="CW26" s="315"/>
      <c r="CX26" s="316"/>
      <c r="CY26" s="316"/>
      <c r="CZ26" s="316"/>
      <c r="DA26" s="317"/>
      <c r="DB26" s="412"/>
      <c r="DC26" s="110"/>
      <c r="DD26" s="413"/>
      <c r="DE26" s="414"/>
      <c r="DF26" s="110"/>
      <c r="DG26" s="413"/>
      <c r="DH26" s="414"/>
      <c r="DI26" s="110"/>
      <c r="DJ26" s="413"/>
      <c r="DK26" s="414"/>
      <c r="DL26" s="110"/>
      <c r="DM26" s="52"/>
      <c r="DN26" s="317"/>
      <c r="DO26" s="530"/>
      <c r="DP26" s="530"/>
    </row>
    <row r="27" spans="1:120" s="299" customFormat="1" ht="15" customHeight="1">
      <c r="A27" s="415"/>
      <c r="B27" s="416"/>
      <c r="C27" s="417"/>
      <c r="D27" s="24"/>
      <c r="E27" s="418"/>
      <c r="F27" s="418"/>
      <c r="G27" s="418"/>
      <c r="H27" s="339"/>
      <c r="I27" s="339"/>
      <c r="J27" s="338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346"/>
      <c r="Z27" s="548"/>
      <c r="AA27" s="418"/>
      <c r="AB27" s="418"/>
      <c r="AC27" s="418"/>
      <c r="AD27" s="339"/>
      <c r="AE27" s="339"/>
      <c r="AF27" s="338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346"/>
      <c r="AV27" s="418"/>
      <c r="AW27" s="418"/>
      <c r="AX27" s="418"/>
      <c r="AY27" s="339"/>
      <c r="AZ27" s="339"/>
      <c r="BA27" s="338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346"/>
      <c r="BQ27" s="548"/>
      <c r="BR27" s="418"/>
      <c r="BS27" s="418"/>
      <c r="BT27" s="418"/>
      <c r="BU27" s="339"/>
      <c r="BV27" s="339"/>
      <c r="BW27" s="338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346"/>
      <c r="CM27" s="419"/>
      <c r="CN27" s="270"/>
      <c r="CO27" s="270"/>
      <c r="CP27" s="270"/>
      <c r="CQ27" s="420"/>
      <c r="CR27" s="343"/>
      <c r="CS27" s="545"/>
      <c r="CT27" s="545"/>
      <c r="CU27" s="545"/>
      <c r="CV27" s="340"/>
      <c r="CW27" s="318"/>
      <c r="CX27" s="311"/>
      <c r="CY27" s="311"/>
      <c r="CZ27" s="311"/>
      <c r="DA27" s="319"/>
      <c r="DB27" s="421"/>
      <c r="DC27" s="112"/>
      <c r="DD27" s="422"/>
      <c r="DE27" s="423"/>
      <c r="DF27" s="112"/>
      <c r="DG27" s="422"/>
      <c r="DH27" s="423"/>
      <c r="DI27" s="112"/>
      <c r="DJ27" s="422"/>
      <c r="DK27" s="423"/>
      <c r="DL27" s="112"/>
      <c r="DM27" s="53"/>
      <c r="DN27" s="319"/>
      <c r="DO27" s="530"/>
      <c r="DP27" s="530"/>
    </row>
    <row r="28" spans="1:120" s="299" customFormat="1" ht="15" customHeight="1">
      <c r="A28" s="415"/>
      <c r="B28" s="416"/>
      <c r="C28" s="417"/>
      <c r="D28" s="24"/>
      <c r="E28" s="418"/>
      <c r="F28" s="418"/>
      <c r="G28" s="418"/>
      <c r="H28" s="339"/>
      <c r="I28" s="339"/>
      <c r="J28" s="338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346"/>
      <c r="Z28" s="548"/>
      <c r="AA28" s="418"/>
      <c r="AB28" s="418"/>
      <c r="AC28" s="418"/>
      <c r="AD28" s="339"/>
      <c r="AE28" s="339"/>
      <c r="AF28" s="338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346"/>
      <c r="AV28" s="418"/>
      <c r="AW28" s="418"/>
      <c r="AX28" s="418"/>
      <c r="AY28" s="339"/>
      <c r="AZ28" s="339"/>
      <c r="BA28" s="338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346"/>
      <c r="BQ28" s="548"/>
      <c r="BR28" s="418"/>
      <c r="BS28" s="418"/>
      <c r="BT28" s="418"/>
      <c r="BU28" s="339"/>
      <c r="BV28" s="339"/>
      <c r="BW28" s="338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346"/>
      <c r="CM28" s="419"/>
      <c r="CN28" s="270"/>
      <c r="CO28" s="270"/>
      <c r="CP28" s="270"/>
      <c r="CQ28" s="420"/>
      <c r="CR28" s="343"/>
      <c r="CS28" s="545"/>
      <c r="CT28" s="545"/>
      <c r="CU28" s="545"/>
      <c r="CV28" s="340"/>
      <c r="CW28" s="318"/>
      <c r="CX28" s="311"/>
      <c r="CY28" s="311"/>
      <c r="CZ28" s="311"/>
      <c r="DA28" s="319"/>
      <c r="DB28" s="421"/>
      <c r="DC28" s="112"/>
      <c r="DD28" s="422"/>
      <c r="DE28" s="423"/>
      <c r="DF28" s="112"/>
      <c r="DG28" s="422"/>
      <c r="DH28" s="423"/>
      <c r="DI28" s="112"/>
      <c r="DJ28" s="422"/>
      <c r="DK28" s="423"/>
      <c r="DL28" s="112"/>
      <c r="DM28" s="53"/>
      <c r="DN28" s="319"/>
      <c r="DO28" s="530"/>
      <c r="DP28" s="530"/>
    </row>
    <row r="29" spans="1:120" s="299" customFormat="1" ht="15" customHeight="1">
      <c r="A29" s="415"/>
      <c r="B29" s="416"/>
      <c r="C29" s="417"/>
      <c r="D29" s="24"/>
      <c r="E29" s="418"/>
      <c r="F29" s="418"/>
      <c r="G29" s="418"/>
      <c r="H29" s="339"/>
      <c r="I29" s="339"/>
      <c r="J29" s="338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346"/>
      <c r="Z29" s="548"/>
      <c r="AA29" s="418"/>
      <c r="AB29" s="418"/>
      <c r="AC29" s="418"/>
      <c r="AD29" s="339"/>
      <c r="AE29" s="339"/>
      <c r="AF29" s="338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346"/>
      <c r="AV29" s="418"/>
      <c r="AW29" s="418"/>
      <c r="AX29" s="418"/>
      <c r="AY29" s="339"/>
      <c r="AZ29" s="339"/>
      <c r="BA29" s="338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346"/>
      <c r="BQ29" s="548"/>
      <c r="BR29" s="418"/>
      <c r="BS29" s="418"/>
      <c r="BT29" s="418"/>
      <c r="BU29" s="339"/>
      <c r="BV29" s="339"/>
      <c r="BW29" s="338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346"/>
      <c r="CM29" s="419"/>
      <c r="CN29" s="270"/>
      <c r="CO29" s="270"/>
      <c r="CP29" s="270"/>
      <c r="CQ29" s="420"/>
      <c r="CR29" s="343"/>
      <c r="CS29" s="545"/>
      <c r="CT29" s="545"/>
      <c r="CU29" s="545"/>
      <c r="CV29" s="340"/>
      <c r="CW29" s="318"/>
      <c r="CX29" s="311"/>
      <c r="CY29" s="311"/>
      <c r="CZ29" s="311"/>
      <c r="DA29" s="319"/>
      <c r="DB29" s="421"/>
      <c r="DC29" s="112"/>
      <c r="DD29" s="422"/>
      <c r="DE29" s="423"/>
      <c r="DF29" s="112"/>
      <c r="DG29" s="422"/>
      <c r="DH29" s="423"/>
      <c r="DI29" s="112"/>
      <c r="DJ29" s="422"/>
      <c r="DK29" s="423"/>
      <c r="DL29" s="112"/>
      <c r="DM29" s="53"/>
      <c r="DN29" s="319"/>
      <c r="DO29" s="530"/>
      <c r="DP29" s="530"/>
    </row>
    <row r="30" spans="1:120" s="299" customFormat="1" ht="15" customHeight="1">
      <c r="A30" s="415"/>
      <c r="B30" s="416"/>
      <c r="C30" s="417"/>
      <c r="D30" s="24"/>
      <c r="E30" s="418"/>
      <c r="F30" s="418"/>
      <c r="G30" s="418"/>
      <c r="H30" s="339"/>
      <c r="I30" s="339"/>
      <c r="J30" s="338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346"/>
      <c r="Z30" s="548"/>
      <c r="AA30" s="418"/>
      <c r="AB30" s="418"/>
      <c r="AC30" s="418"/>
      <c r="AD30" s="339"/>
      <c r="AE30" s="339"/>
      <c r="AF30" s="338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346"/>
      <c r="AV30" s="418"/>
      <c r="AW30" s="418"/>
      <c r="AX30" s="418"/>
      <c r="AY30" s="339"/>
      <c r="AZ30" s="339"/>
      <c r="BA30" s="338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346"/>
      <c r="BQ30" s="548"/>
      <c r="BR30" s="418"/>
      <c r="BS30" s="418"/>
      <c r="BT30" s="418"/>
      <c r="BU30" s="339"/>
      <c r="BV30" s="339"/>
      <c r="BW30" s="338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346"/>
      <c r="CM30" s="419"/>
      <c r="CN30" s="13"/>
      <c r="CO30" s="270"/>
      <c r="CP30" s="270"/>
      <c r="CQ30" s="420"/>
      <c r="CR30" s="343"/>
      <c r="CS30" s="545"/>
      <c r="CT30" s="545"/>
      <c r="CU30" s="545"/>
      <c r="CV30" s="340"/>
      <c r="CW30" s="318"/>
      <c r="CX30" s="311"/>
      <c r="CY30" s="311"/>
      <c r="CZ30" s="311"/>
      <c r="DA30" s="319"/>
      <c r="DB30" s="421"/>
      <c r="DC30" s="112"/>
      <c r="DD30" s="422"/>
      <c r="DE30" s="423"/>
      <c r="DF30" s="112"/>
      <c r="DG30" s="422"/>
      <c r="DH30" s="423"/>
      <c r="DI30" s="112"/>
      <c r="DJ30" s="422"/>
      <c r="DK30" s="423"/>
      <c r="DL30" s="112"/>
      <c r="DM30" s="53"/>
      <c r="DN30" s="319"/>
      <c r="DO30" s="530"/>
      <c r="DP30" s="530"/>
    </row>
    <row r="31" spans="1:120" s="299" customFormat="1" ht="15" customHeight="1">
      <c r="A31" s="415"/>
      <c r="B31" s="416"/>
      <c r="C31" s="417"/>
      <c r="D31" s="335"/>
      <c r="E31" s="424"/>
      <c r="F31" s="424"/>
      <c r="G31" s="424"/>
      <c r="H31" s="339"/>
      <c r="I31" s="339"/>
      <c r="J31" s="338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346"/>
      <c r="Z31" s="548"/>
      <c r="AA31" s="424"/>
      <c r="AB31" s="424"/>
      <c r="AC31" s="424"/>
      <c r="AD31" s="339"/>
      <c r="AE31" s="339"/>
      <c r="AF31" s="338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346"/>
      <c r="AV31" s="424"/>
      <c r="AW31" s="424"/>
      <c r="AX31" s="424"/>
      <c r="AY31" s="339"/>
      <c r="AZ31" s="339"/>
      <c r="BA31" s="338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346"/>
      <c r="BQ31" s="548"/>
      <c r="BR31" s="424"/>
      <c r="BS31" s="424"/>
      <c r="BT31" s="424"/>
      <c r="BU31" s="339"/>
      <c r="BV31" s="339"/>
      <c r="BW31" s="338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346"/>
      <c r="CM31" s="419"/>
      <c r="CN31" s="13"/>
      <c r="CO31" s="270"/>
      <c r="CP31" s="270"/>
      <c r="CQ31" s="420"/>
      <c r="CR31" s="343"/>
      <c r="CS31" s="545"/>
      <c r="CT31" s="545"/>
      <c r="CU31" s="545"/>
      <c r="CV31" s="340"/>
      <c r="CW31" s="318"/>
      <c r="CX31" s="311"/>
      <c r="CY31" s="311"/>
      <c r="CZ31" s="311"/>
      <c r="DA31" s="319"/>
      <c r="DB31" s="421"/>
      <c r="DC31" s="112"/>
      <c r="DD31" s="422"/>
      <c r="DE31" s="423"/>
      <c r="DF31" s="112"/>
      <c r="DG31" s="422"/>
      <c r="DH31" s="423"/>
      <c r="DI31" s="112"/>
      <c r="DJ31" s="422"/>
      <c r="DK31" s="423"/>
      <c r="DL31" s="112"/>
      <c r="DM31" s="53"/>
      <c r="DN31" s="319"/>
      <c r="DO31" s="530"/>
      <c r="DP31" s="530"/>
    </row>
    <row r="32" spans="1:120" s="299" customFormat="1" ht="15" customHeight="1">
      <c r="A32" s="415"/>
      <c r="B32" s="416"/>
      <c r="C32" s="417"/>
      <c r="D32" s="24"/>
      <c r="E32" s="418"/>
      <c r="F32" s="418"/>
      <c r="G32" s="418"/>
      <c r="H32" s="339"/>
      <c r="I32" s="339"/>
      <c r="J32" s="338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346"/>
      <c r="Z32" s="548"/>
      <c r="AA32" s="418"/>
      <c r="AB32" s="418"/>
      <c r="AC32" s="418"/>
      <c r="AD32" s="339"/>
      <c r="AE32" s="339"/>
      <c r="AF32" s="338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346"/>
      <c r="AV32" s="418"/>
      <c r="AW32" s="418"/>
      <c r="AX32" s="418"/>
      <c r="AY32" s="339"/>
      <c r="AZ32" s="339"/>
      <c r="BA32" s="338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346"/>
      <c r="BQ32" s="548"/>
      <c r="BR32" s="418"/>
      <c r="BS32" s="418"/>
      <c r="BT32" s="418"/>
      <c r="BU32" s="339"/>
      <c r="BV32" s="339"/>
      <c r="BW32" s="338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346"/>
      <c r="CM32" s="419"/>
      <c r="CN32" s="270"/>
      <c r="CO32" s="270"/>
      <c r="CP32" s="270"/>
      <c r="CQ32" s="420"/>
      <c r="CR32" s="343"/>
      <c r="CS32" s="545"/>
      <c r="CT32" s="545"/>
      <c r="CU32" s="545"/>
      <c r="CV32" s="340"/>
      <c r="CW32" s="318"/>
      <c r="CX32" s="311"/>
      <c r="CY32" s="311"/>
      <c r="CZ32" s="311"/>
      <c r="DA32" s="319"/>
      <c r="DB32" s="421"/>
      <c r="DC32" s="112"/>
      <c r="DD32" s="422"/>
      <c r="DE32" s="423"/>
      <c r="DF32" s="112"/>
      <c r="DG32" s="422"/>
      <c r="DH32" s="423"/>
      <c r="DI32" s="112"/>
      <c r="DJ32" s="422"/>
      <c r="DK32" s="423"/>
      <c r="DL32" s="112"/>
      <c r="DM32" s="53"/>
      <c r="DN32" s="319"/>
      <c r="DO32" s="530"/>
      <c r="DP32" s="530"/>
    </row>
    <row r="33" spans="1:120" s="299" customFormat="1" ht="16.5" thickBot="1">
      <c r="A33" s="425"/>
      <c r="B33" s="426"/>
      <c r="C33" s="427"/>
      <c r="D33" s="374"/>
      <c r="E33" s="428"/>
      <c r="F33" s="428"/>
      <c r="G33" s="428"/>
      <c r="H33" s="280"/>
      <c r="I33" s="280"/>
      <c r="J33" s="27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537"/>
      <c r="Z33" s="553"/>
      <c r="AA33" s="428"/>
      <c r="AB33" s="428"/>
      <c r="AC33" s="428"/>
      <c r="AD33" s="280"/>
      <c r="AE33" s="280"/>
      <c r="AF33" s="279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537"/>
      <c r="AV33" s="428"/>
      <c r="AW33" s="428"/>
      <c r="AX33" s="428"/>
      <c r="AY33" s="280"/>
      <c r="AZ33" s="280"/>
      <c r="BA33" s="27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537"/>
      <c r="BQ33" s="553"/>
      <c r="BR33" s="428"/>
      <c r="BS33" s="428"/>
      <c r="BT33" s="428"/>
      <c r="BU33" s="280"/>
      <c r="BV33" s="280"/>
      <c r="BW33" s="279"/>
      <c r="BX33" s="289"/>
      <c r="BY33" s="289"/>
      <c r="BZ33" s="289"/>
      <c r="CA33" s="289"/>
      <c r="CB33" s="289"/>
      <c r="CC33" s="289"/>
      <c r="CD33" s="289"/>
      <c r="CE33" s="289"/>
      <c r="CF33" s="289"/>
      <c r="CG33" s="289"/>
      <c r="CH33" s="289"/>
      <c r="CI33" s="289"/>
      <c r="CJ33" s="289"/>
      <c r="CK33" s="289"/>
      <c r="CL33" s="537"/>
      <c r="CM33" s="277"/>
      <c r="CN33" s="278"/>
      <c r="CO33" s="278"/>
      <c r="CP33" s="278"/>
      <c r="CQ33" s="281"/>
      <c r="CR33" s="290"/>
      <c r="CS33" s="284"/>
      <c r="CT33" s="284"/>
      <c r="CU33" s="284"/>
      <c r="CV33" s="285"/>
      <c r="CW33" s="286"/>
      <c r="CX33" s="291"/>
      <c r="CY33" s="291"/>
      <c r="CZ33" s="287"/>
      <c r="DA33" s="288"/>
      <c r="DB33" s="432"/>
      <c r="DC33" s="289"/>
      <c r="DD33" s="433"/>
      <c r="DE33" s="434"/>
      <c r="DF33" s="289"/>
      <c r="DG33" s="433"/>
      <c r="DH33" s="434"/>
      <c r="DI33" s="289"/>
      <c r="DJ33" s="433"/>
      <c r="DK33" s="434"/>
      <c r="DL33" s="289"/>
      <c r="DM33" s="280"/>
      <c r="DN33" s="86"/>
      <c r="DO33" s="530"/>
      <c r="DP33" s="530"/>
    </row>
    <row r="34" spans="1:120">
      <c r="H34" s="435"/>
      <c r="I34" s="435"/>
    </row>
    <row r="35" spans="1:120">
      <c r="H35" s="435"/>
      <c r="I35" s="435"/>
    </row>
    <row r="36" spans="1:120">
      <c r="H36" s="435"/>
      <c r="I36" s="435"/>
    </row>
    <row r="49" spans="105:118">
      <c r="DA49" s="299"/>
      <c r="DN49" s="299"/>
    </row>
    <row r="50" spans="105:118">
      <c r="DA50" s="299"/>
      <c r="DN50" s="299"/>
    </row>
    <row r="51" spans="105:118">
      <c r="DA51" s="299"/>
      <c r="DN51" s="299"/>
    </row>
    <row r="52" spans="105:118">
      <c r="DA52" s="299"/>
      <c r="DN52" s="299"/>
    </row>
    <row r="53" spans="105:118">
      <c r="DA53" s="299"/>
      <c r="DN53" s="299"/>
    </row>
    <row r="54" spans="105:118">
      <c r="DA54" s="299"/>
      <c r="DN54" s="299"/>
    </row>
    <row r="55" spans="105:118">
      <c r="DA55" s="299"/>
      <c r="DN55" s="299"/>
    </row>
    <row r="56" spans="105:118">
      <c r="DA56" s="299"/>
      <c r="DN56" s="299"/>
    </row>
    <row r="57" spans="105:118">
      <c r="DA57" s="299"/>
      <c r="DN57" s="299"/>
    </row>
    <row r="58" spans="105:118">
      <c r="DA58" s="299"/>
      <c r="DN58" s="299"/>
    </row>
    <row r="59" spans="105:118">
      <c r="DA59" s="299"/>
      <c r="DN59" s="299"/>
    </row>
    <row r="60" spans="105:118">
      <c r="DA60" s="299"/>
      <c r="DN60" s="299"/>
    </row>
    <row r="61" spans="105:118">
      <c r="DA61" s="299"/>
      <c r="DN61" s="299"/>
    </row>
    <row r="62" spans="105:118">
      <c r="DA62" s="299"/>
      <c r="DN62" s="299"/>
    </row>
    <row r="63" spans="105:118">
      <c r="DA63" s="299"/>
      <c r="DN63" s="299"/>
    </row>
    <row r="64" spans="105:118">
      <c r="DA64" s="299"/>
      <c r="DN64" s="299"/>
    </row>
    <row r="65" spans="105:118">
      <c r="DA65" s="299"/>
      <c r="DN65" s="299"/>
    </row>
    <row r="66" spans="105:118">
      <c r="DA66" s="299"/>
      <c r="DN66" s="299"/>
    </row>
    <row r="67" spans="105:118">
      <c r="DA67" s="299"/>
      <c r="DN67" s="299"/>
    </row>
    <row r="68" spans="105:118">
      <c r="DA68" s="299"/>
      <c r="DN68" s="299"/>
    </row>
    <row r="69" spans="105:118">
      <c r="DA69" s="299"/>
      <c r="DN69" s="299"/>
    </row>
    <row r="70" spans="105:118">
      <c r="DA70" s="299"/>
      <c r="DN70" s="299"/>
    </row>
    <row r="71" spans="105:118">
      <c r="DA71" s="299"/>
      <c r="DN71" s="299"/>
    </row>
    <row r="72" spans="105:118">
      <c r="DA72" s="299"/>
      <c r="DN72" s="299"/>
    </row>
    <row r="73" spans="105:118">
      <c r="DA73" s="299"/>
      <c r="DN73" s="299"/>
    </row>
    <row r="74" spans="105:118">
      <c r="DA74" s="299"/>
      <c r="DN74" s="299"/>
    </row>
    <row r="75" spans="105:118">
      <c r="DA75" s="299"/>
      <c r="DN75" s="299"/>
    </row>
    <row r="76" spans="105:118">
      <c r="DA76" s="299"/>
      <c r="DN76" s="299"/>
    </row>
    <row r="77" spans="105:118">
      <c r="DA77" s="299"/>
      <c r="DN77" s="299"/>
    </row>
    <row r="78" spans="105:118">
      <c r="DA78" s="299"/>
      <c r="DN78" s="299"/>
    </row>
    <row r="79" spans="105:118">
      <c r="DA79" s="299"/>
      <c r="DN79" s="299"/>
    </row>
    <row r="80" spans="105:118">
      <c r="DA80" s="299"/>
      <c r="DN80" s="299"/>
    </row>
    <row r="81" spans="105:118">
      <c r="DA81" s="299"/>
      <c r="DN81" s="299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13" customWidth="1"/>
    <col min="2" max="2" width="9.28515625" style="14" customWidth="1"/>
    <col min="3" max="3" width="14.28515625" style="13" bestFit="1" customWidth="1"/>
    <col min="4" max="4" width="25.28515625" style="15" bestFit="1" customWidth="1"/>
    <col min="5" max="5" width="8.5703125" style="47" customWidth="1"/>
    <col min="6" max="6" width="9.28515625" style="13" customWidth="1"/>
    <col min="7" max="7" width="8.5703125" style="13" bestFit="1" customWidth="1"/>
    <col min="8" max="8" width="6.7109375" style="53" bestFit="1" customWidth="1"/>
    <col min="9" max="9" width="6.7109375" style="13" bestFit="1" customWidth="1"/>
    <col min="10" max="10" width="8.140625" style="13" bestFit="1" customWidth="1"/>
    <col min="11" max="11" width="10.140625" style="13" customWidth="1"/>
    <col min="12" max="16" width="8.5703125" style="13" bestFit="1" customWidth="1"/>
    <col min="17" max="22" width="8.5703125" style="13" customWidth="1"/>
    <col min="23" max="25" width="8.5703125" style="13" bestFit="1" customWidth="1"/>
    <col min="26" max="26" width="8.5703125" style="13" customWidth="1"/>
    <col min="27" max="27" width="8.5703125" style="47" customWidth="1"/>
    <col min="28" max="28" width="8.5703125" style="13" customWidth="1"/>
    <col min="29" max="29" width="8.140625" style="13" bestFit="1" customWidth="1"/>
    <col min="30" max="30" width="6.7109375" style="53" bestFit="1" customWidth="1"/>
    <col min="31" max="31" width="7.42578125" style="13" bestFit="1" customWidth="1"/>
    <col min="32" max="33" width="8.140625" style="13" bestFit="1" customWidth="1"/>
    <col min="34" max="38" width="8.5703125" style="13" bestFit="1" customWidth="1"/>
    <col min="39" max="44" width="8.5703125" style="13" customWidth="1"/>
    <col min="45" max="47" width="8.5703125" style="13" bestFit="1" customWidth="1"/>
    <col min="48" max="48" width="8.5703125" style="47" customWidth="1"/>
    <col min="49" max="49" width="9.28515625" style="13" bestFit="1" customWidth="1"/>
    <col min="50" max="50" width="8.140625" style="13" bestFit="1" customWidth="1"/>
    <col min="51" max="51" width="6.7109375" style="53" bestFit="1" customWidth="1"/>
    <col min="52" max="52" width="7.42578125" style="13" bestFit="1" customWidth="1"/>
    <col min="53" max="54" width="8.140625" style="13" bestFit="1" customWidth="1"/>
    <col min="55" max="59" width="8.5703125" style="13" bestFit="1" customWidth="1"/>
    <col min="60" max="65" width="8.5703125" style="13" customWidth="1"/>
    <col min="66" max="68" width="8.5703125" style="13" bestFit="1" customWidth="1"/>
    <col min="69" max="69" width="8.5703125" style="13" customWidth="1"/>
    <col min="70" max="70" width="8.5703125" style="47" customWidth="1"/>
    <col min="71" max="71" width="8.5703125" style="13" customWidth="1"/>
    <col min="72" max="72" width="8.140625" style="13" bestFit="1" customWidth="1"/>
    <col min="73" max="73" width="6.7109375" style="53" bestFit="1" customWidth="1"/>
    <col min="74" max="74" width="7.42578125" style="13" bestFit="1" customWidth="1"/>
    <col min="75" max="76" width="8.140625" style="13" bestFit="1" customWidth="1"/>
    <col min="77" max="81" width="8.5703125" style="13" bestFit="1" customWidth="1"/>
    <col min="82" max="87" width="8.5703125" style="13" customWidth="1"/>
    <col min="88" max="90" width="8.5703125" style="13" bestFit="1" customWidth="1"/>
    <col min="91" max="91" width="5.7109375" style="13" customWidth="1"/>
    <col min="92" max="92" width="8.7109375" style="13" bestFit="1" customWidth="1"/>
    <col min="93" max="95" width="5.7109375" style="13" customWidth="1"/>
    <col min="96" max="96" width="6.7109375" style="16" bestFit="1" customWidth="1"/>
    <col min="97" max="97" width="16.7109375" style="16" bestFit="1" customWidth="1"/>
    <col min="98" max="98" width="7.7109375" style="16" bestFit="1" customWidth="1"/>
    <col min="99" max="99" width="5.42578125" style="16" bestFit="1" customWidth="1"/>
    <col min="100" max="100" width="9.5703125" style="16" bestFit="1" customWidth="1"/>
    <col min="101" max="101" width="12.85546875" style="486" bestFit="1" customWidth="1"/>
    <col min="102" max="102" width="5.7109375" style="88" customWidth="1"/>
    <col min="103" max="103" width="4.5703125" style="88" bestFit="1" customWidth="1"/>
    <col min="104" max="104" width="11.42578125" style="88"/>
    <col min="105" max="105" width="9.28515625" style="13" bestFit="1" customWidth="1"/>
    <col min="106" max="106" width="8.5703125" style="13" bestFit="1" customWidth="1"/>
    <col min="107" max="107" width="7.7109375" style="13" bestFit="1" customWidth="1"/>
    <col min="108" max="108" width="9.28515625" style="13" bestFit="1" customWidth="1"/>
    <col min="109" max="109" width="8.140625" style="13" bestFit="1" customWidth="1"/>
    <col min="110" max="110" width="7.85546875" style="13" bestFit="1" customWidth="1"/>
    <col min="111" max="111" width="9.28515625" style="13" bestFit="1" customWidth="1"/>
    <col min="112" max="112" width="8.5703125" style="13" bestFit="1" customWidth="1"/>
    <col min="113" max="113" width="7.85546875" style="13" bestFit="1" customWidth="1"/>
    <col min="114" max="114" width="9.28515625" style="13" bestFit="1" customWidth="1"/>
    <col min="115" max="115" width="8.140625" style="13" bestFit="1" customWidth="1"/>
    <col min="116" max="116" width="7.85546875" style="13" bestFit="1" customWidth="1"/>
    <col min="117" max="117" width="11.5703125" bestFit="1" customWidth="1"/>
    <col min="118" max="16384" width="11.42578125" style="13"/>
  </cols>
  <sheetData>
    <row r="1" spans="1:117" s="439" customFormat="1" ht="267.75" thickBot="1">
      <c r="A1" s="6" t="s">
        <v>0</v>
      </c>
      <c r="B1" s="22" t="s">
        <v>1</v>
      </c>
      <c r="C1" s="7" t="s">
        <v>2</v>
      </c>
      <c r="D1" s="22" t="s">
        <v>3</v>
      </c>
      <c r="E1" s="55" t="s">
        <v>166</v>
      </c>
      <c r="F1" s="7" t="s">
        <v>167</v>
      </c>
      <c r="G1" s="7" t="s">
        <v>168</v>
      </c>
      <c r="H1" s="388" t="s">
        <v>169</v>
      </c>
      <c r="I1" s="7" t="s">
        <v>170</v>
      </c>
      <c r="J1" s="55" t="s">
        <v>171</v>
      </c>
      <c r="K1" s="7" t="s">
        <v>172</v>
      </c>
      <c r="L1" s="7" t="s">
        <v>173</v>
      </c>
      <c r="M1" s="7" t="s">
        <v>174</v>
      </c>
      <c r="N1" s="7" t="s">
        <v>175</v>
      </c>
      <c r="O1" s="7" t="s">
        <v>176</v>
      </c>
      <c r="P1" s="7" t="s">
        <v>177</v>
      </c>
      <c r="Q1" s="7" t="s">
        <v>287</v>
      </c>
      <c r="R1" s="7" t="s">
        <v>288</v>
      </c>
      <c r="S1" s="7" t="s">
        <v>289</v>
      </c>
      <c r="T1" s="7" t="s">
        <v>290</v>
      </c>
      <c r="U1" s="7" t="s">
        <v>291</v>
      </c>
      <c r="V1" s="7" t="s">
        <v>293</v>
      </c>
      <c r="W1" s="7" t="s">
        <v>178</v>
      </c>
      <c r="X1" s="7" t="s">
        <v>179</v>
      </c>
      <c r="Y1" s="8" t="s">
        <v>180</v>
      </c>
      <c r="Z1" s="7" t="s">
        <v>292</v>
      </c>
      <c r="AA1" s="55" t="s">
        <v>181</v>
      </c>
      <c r="AB1" s="7" t="s">
        <v>182</v>
      </c>
      <c r="AC1" s="7" t="s">
        <v>183</v>
      </c>
      <c r="AD1" s="388" t="s">
        <v>184</v>
      </c>
      <c r="AE1" s="7" t="s">
        <v>185</v>
      </c>
      <c r="AF1" s="55" t="s">
        <v>186</v>
      </c>
      <c r="AG1" s="7" t="s">
        <v>187</v>
      </c>
      <c r="AH1" s="7" t="s">
        <v>188</v>
      </c>
      <c r="AI1" s="7" t="s">
        <v>189</v>
      </c>
      <c r="AJ1" s="7" t="s">
        <v>190</v>
      </c>
      <c r="AK1" s="7" t="s">
        <v>191</v>
      </c>
      <c r="AL1" s="7" t="s">
        <v>192</v>
      </c>
      <c r="AM1" s="7" t="s">
        <v>282</v>
      </c>
      <c r="AN1" s="7" t="s">
        <v>283</v>
      </c>
      <c r="AO1" s="7" t="s">
        <v>284</v>
      </c>
      <c r="AP1" s="7" t="s">
        <v>285</v>
      </c>
      <c r="AQ1" s="7" t="s">
        <v>286</v>
      </c>
      <c r="AR1" s="7" t="s">
        <v>294</v>
      </c>
      <c r="AS1" s="7" t="s">
        <v>193</v>
      </c>
      <c r="AT1" s="18" t="s">
        <v>194</v>
      </c>
      <c r="AU1" s="8" t="s">
        <v>195</v>
      </c>
      <c r="AV1" s="55" t="s">
        <v>196</v>
      </c>
      <c r="AW1" s="7" t="s">
        <v>197</v>
      </c>
      <c r="AX1" s="7" t="s">
        <v>198</v>
      </c>
      <c r="AY1" s="388" t="s">
        <v>199</v>
      </c>
      <c r="AZ1" s="7" t="s">
        <v>200</v>
      </c>
      <c r="BA1" s="7" t="s">
        <v>201</v>
      </c>
      <c r="BB1" s="7" t="s">
        <v>202</v>
      </c>
      <c r="BC1" s="7" t="s">
        <v>203</v>
      </c>
      <c r="BD1" s="7" t="s">
        <v>204</v>
      </c>
      <c r="BE1" s="7" t="s">
        <v>205</v>
      </c>
      <c r="BF1" s="7" t="s">
        <v>206</v>
      </c>
      <c r="BG1" s="7" t="s">
        <v>207</v>
      </c>
      <c r="BH1" s="7" t="s">
        <v>277</v>
      </c>
      <c r="BI1" s="7" t="s">
        <v>278</v>
      </c>
      <c r="BJ1" s="7" t="s">
        <v>279</v>
      </c>
      <c r="BK1" s="7" t="s">
        <v>280</v>
      </c>
      <c r="BL1" s="7" t="s">
        <v>281</v>
      </c>
      <c r="BM1" s="7" t="s">
        <v>295</v>
      </c>
      <c r="BN1" s="7" t="s">
        <v>208</v>
      </c>
      <c r="BO1" s="7" t="s">
        <v>209</v>
      </c>
      <c r="BP1" s="8" t="s">
        <v>210</v>
      </c>
      <c r="BQ1" s="7" t="s">
        <v>292</v>
      </c>
      <c r="BR1" s="55" t="s">
        <v>211</v>
      </c>
      <c r="BS1" s="7" t="s">
        <v>212</v>
      </c>
      <c r="BT1" s="7" t="s">
        <v>213</v>
      </c>
      <c r="BU1" s="388" t="s">
        <v>214</v>
      </c>
      <c r="BV1" s="7" t="s">
        <v>215</v>
      </c>
      <c r="BW1" s="7" t="s">
        <v>216</v>
      </c>
      <c r="BX1" s="7" t="s">
        <v>217</v>
      </c>
      <c r="BY1" s="7" t="s">
        <v>218</v>
      </c>
      <c r="BZ1" s="7" t="s">
        <v>219</v>
      </c>
      <c r="CA1" s="7" t="s">
        <v>220</v>
      </c>
      <c r="CB1" s="7" t="s">
        <v>221</v>
      </c>
      <c r="CC1" s="7" t="s">
        <v>222</v>
      </c>
      <c r="CD1" s="7" t="s">
        <v>272</v>
      </c>
      <c r="CE1" s="7" t="s">
        <v>273</v>
      </c>
      <c r="CF1" s="7" t="s">
        <v>274</v>
      </c>
      <c r="CG1" s="7" t="s">
        <v>275</v>
      </c>
      <c r="CH1" s="7" t="s">
        <v>276</v>
      </c>
      <c r="CI1" s="7" t="s">
        <v>296</v>
      </c>
      <c r="CJ1" s="7" t="s">
        <v>223</v>
      </c>
      <c r="CK1" s="7" t="s">
        <v>224</v>
      </c>
      <c r="CL1" s="8" t="s">
        <v>225</v>
      </c>
      <c r="CM1" s="6" t="s">
        <v>9</v>
      </c>
      <c r="CN1" s="7" t="s">
        <v>10</v>
      </c>
      <c r="CO1" s="7" t="s">
        <v>11</v>
      </c>
      <c r="CP1" s="7" t="s">
        <v>35</v>
      </c>
      <c r="CQ1" s="8" t="s">
        <v>12</v>
      </c>
      <c r="CR1" s="437" t="s">
        <v>13</v>
      </c>
      <c r="CS1" s="437" t="s">
        <v>14</v>
      </c>
      <c r="CT1" s="437" t="s">
        <v>36</v>
      </c>
      <c r="CU1" s="437" t="s">
        <v>37</v>
      </c>
      <c r="CV1" s="437" t="s">
        <v>15</v>
      </c>
      <c r="CW1" s="22" t="s">
        <v>4</v>
      </c>
      <c r="CX1" s="7" t="s">
        <v>5</v>
      </c>
      <c r="CY1" s="7" t="s">
        <v>6</v>
      </c>
      <c r="CZ1" s="7" t="s">
        <v>7</v>
      </c>
      <c r="DA1" s="401" t="s">
        <v>226</v>
      </c>
      <c r="DB1" s="402" t="s">
        <v>227</v>
      </c>
      <c r="DC1" s="403" t="s">
        <v>228</v>
      </c>
      <c r="DD1" s="404" t="s">
        <v>226</v>
      </c>
      <c r="DE1" s="402" t="s">
        <v>227</v>
      </c>
      <c r="DF1" s="403" t="s">
        <v>228</v>
      </c>
      <c r="DG1" s="404" t="s">
        <v>229</v>
      </c>
      <c r="DH1" s="402" t="s">
        <v>230</v>
      </c>
      <c r="DI1" s="403" t="s">
        <v>231</v>
      </c>
      <c r="DJ1" s="438" t="s">
        <v>229</v>
      </c>
      <c r="DK1" s="402" t="s">
        <v>230</v>
      </c>
      <c r="DL1" s="405" t="s">
        <v>231</v>
      </c>
      <c r="DM1" s="8" t="s">
        <v>41</v>
      </c>
    </row>
    <row r="2" spans="1:117" ht="15" customHeight="1">
      <c r="A2" s="313"/>
      <c r="B2" s="407"/>
      <c r="C2" s="440"/>
      <c r="D2" s="323"/>
      <c r="E2" s="441"/>
      <c r="F2" s="442"/>
      <c r="G2" s="441"/>
      <c r="H2" s="443"/>
      <c r="I2" s="443"/>
      <c r="J2" s="441"/>
      <c r="K2" s="442"/>
      <c r="L2" s="442"/>
      <c r="M2" s="442"/>
      <c r="N2" s="442"/>
      <c r="O2" s="442"/>
      <c r="P2" s="442"/>
      <c r="Q2" s="442"/>
      <c r="R2" s="442"/>
      <c r="S2" s="442"/>
      <c r="T2" s="442"/>
      <c r="U2" s="442"/>
      <c r="V2" s="442"/>
      <c r="W2" s="442"/>
      <c r="X2" s="442"/>
      <c r="Y2" s="444"/>
      <c r="Z2" s="554"/>
      <c r="AA2" s="441"/>
      <c r="AB2" s="442"/>
      <c r="AC2" s="441"/>
      <c r="AD2" s="443"/>
      <c r="AE2" s="443"/>
      <c r="AF2" s="441"/>
      <c r="AG2" s="442"/>
      <c r="AH2" s="442"/>
      <c r="AI2" s="442"/>
      <c r="AJ2" s="442"/>
      <c r="AK2" s="442"/>
      <c r="AL2" s="442"/>
      <c r="AM2" s="442"/>
      <c r="AN2" s="442"/>
      <c r="AO2" s="442"/>
      <c r="AP2" s="442"/>
      <c r="AQ2" s="442"/>
      <c r="AR2" s="442"/>
      <c r="AS2" s="442"/>
      <c r="AT2" s="442"/>
      <c r="AU2" s="444"/>
      <c r="AV2" s="441"/>
      <c r="AW2" s="442"/>
      <c r="AX2" s="441"/>
      <c r="AY2" s="443"/>
      <c r="AZ2" s="443"/>
      <c r="BA2" s="441"/>
      <c r="BB2" s="442"/>
      <c r="BC2" s="442"/>
      <c r="BD2" s="442"/>
      <c r="BE2" s="442"/>
      <c r="BF2" s="442"/>
      <c r="BG2" s="442"/>
      <c r="BH2" s="442"/>
      <c r="BI2" s="442"/>
      <c r="BJ2" s="442"/>
      <c r="BK2" s="442"/>
      <c r="BL2" s="442"/>
      <c r="BM2" s="442"/>
      <c r="BN2" s="442"/>
      <c r="BO2" s="442"/>
      <c r="BP2" s="444"/>
      <c r="BQ2" s="554"/>
      <c r="BR2" s="441"/>
      <c r="BS2" s="442"/>
      <c r="BT2" s="441"/>
      <c r="BU2" s="443"/>
      <c r="BV2" s="443"/>
      <c r="BW2" s="441"/>
      <c r="BX2" s="442"/>
      <c r="BY2" s="442"/>
      <c r="BZ2" s="442"/>
      <c r="CA2" s="442"/>
      <c r="CB2" s="442"/>
      <c r="CC2" s="442"/>
      <c r="CD2" s="442"/>
      <c r="CE2" s="442"/>
      <c r="CF2" s="442"/>
      <c r="CG2" s="442"/>
      <c r="CH2" s="442"/>
      <c r="CI2" s="442"/>
      <c r="CJ2" s="442"/>
      <c r="CK2" s="442"/>
      <c r="CL2" s="444"/>
      <c r="CM2" s="445"/>
      <c r="CN2" s="446"/>
      <c r="CO2" s="446"/>
      <c r="CP2" s="446"/>
      <c r="CQ2" s="384"/>
      <c r="CR2" s="447"/>
      <c r="CS2" s="447"/>
      <c r="CT2" s="447"/>
      <c r="CU2" s="447"/>
      <c r="CV2" s="448"/>
      <c r="CW2" s="449"/>
      <c r="CX2" s="116"/>
      <c r="CY2" s="116"/>
      <c r="CZ2" s="116"/>
      <c r="DA2" s="412"/>
      <c r="DB2" s="110"/>
      <c r="DC2" s="413"/>
      <c r="DD2" s="414"/>
      <c r="DE2" s="110"/>
      <c r="DF2" s="413"/>
      <c r="DG2" s="414"/>
      <c r="DH2" s="110"/>
      <c r="DI2" s="413"/>
      <c r="DJ2" s="450"/>
      <c r="DK2" s="110"/>
      <c r="DL2" s="52"/>
      <c r="DM2" s="317"/>
    </row>
    <row r="3" spans="1:117" ht="15" customHeight="1">
      <c r="A3" s="314"/>
      <c r="B3" s="416"/>
      <c r="C3" s="451"/>
      <c r="D3" s="335"/>
      <c r="E3" s="452"/>
      <c r="F3" s="453"/>
      <c r="G3" s="452"/>
      <c r="H3" s="454"/>
      <c r="I3" s="454"/>
      <c r="J3" s="452"/>
      <c r="K3" s="453"/>
      <c r="L3" s="453"/>
      <c r="M3" s="453"/>
      <c r="N3" s="453"/>
      <c r="O3" s="453"/>
      <c r="P3" s="453"/>
      <c r="Q3" s="453"/>
      <c r="R3" s="453"/>
      <c r="S3" s="453"/>
      <c r="T3" s="453"/>
      <c r="U3" s="453"/>
      <c r="V3" s="453"/>
      <c r="W3" s="453"/>
      <c r="X3" s="453"/>
      <c r="Y3" s="455"/>
      <c r="Z3" s="552"/>
      <c r="AA3" s="452"/>
      <c r="AB3" s="453"/>
      <c r="AC3" s="452"/>
      <c r="AD3" s="454"/>
      <c r="AE3" s="454"/>
      <c r="AF3" s="452"/>
      <c r="AG3" s="453"/>
      <c r="AH3" s="453"/>
      <c r="AI3" s="453"/>
      <c r="AJ3" s="453"/>
      <c r="AK3" s="453"/>
      <c r="AL3" s="453"/>
      <c r="AM3" s="453"/>
      <c r="AN3" s="453"/>
      <c r="AO3" s="453"/>
      <c r="AP3" s="453"/>
      <c r="AQ3" s="453"/>
      <c r="AR3" s="453"/>
      <c r="AS3" s="453"/>
      <c r="AT3" s="453"/>
      <c r="AU3" s="455"/>
      <c r="AV3" s="452"/>
      <c r="AW3" s="453"/>
      <c r="AX3" s="452"/>
      <c r="AY3" s="454"/>
      <c r="AZ3" s="454"/>
      <c r="BA3" s="452"/>
      <c r="BB3" s="453"/>
      <c r="BC3" s="453"/>
      <c r="BD3" s="453"/>
      <c r="BE3" s="453"/>
      <c r="BF3" s="453"/>
      <c r="BG3" s="453"/>
      <c r="BH3" s="453"/>
      <c r="BI3" s="453"/>
      <c r="BJ3" s="453"/>
      <c r="BK3" s="453"/>
      <c r="BL3" s="453"/>
      <c r="BM3" s="453"/>
      <c r="BN3" s="453"/>
      <c r="BO3" s="453"/>
      <c r="BP3" s="455"/>
      <c r="BQ3" s="552"/>
      <c r="BR3" s="452"/>
      <c r="BS3" s="453"/>
      <c r="BT3" s="452"/>
      <c r="BU3" s="454"/>
      <c r="BV3" s="454"/>
      <c r="BW3" s="452"/>
      <c r="BX3" s="453"/>
      <c r="BY3" s="453"/>
      <c r="BZ3" s="453"/>
      <c r="CA3" s="453"/>
      <c r="CB3" s="453"/>
      <c r="CC3" s="453"/>
      <c r="CD3" s="453"/>
      <c r="CE3" s="453"/>
      <c r="CF3" s="453"/>
      <c r="CG3" s="453"/>
      <c r="CH3" s="453"/>
      <c r="CI3" s="453"/>
      <c r="CJ3" s="453"/>
      <c r="CK3" s="453"/>
      <c r="CL3" s="455"/>
      <c r="CM3" s="396"/>
      <c r="CN3" s="399"/>
      <c r="CO3" s="399"/>
      <c r="CP3" s="399"/>
      <c r="CQ3" s="67"/>
      <c r="CR3" s="456"/>
      <c r="CS3" s="456"/>
      <c r="CT3" s="456"/>
      <c r="CU3" s="456"/>
      <c r="CV3" s="457"/>
      <c r="CW3" s="458"/>
      <c r="CX3" s="117"/>
      <c r="CY3" s="117"/>
      <c r="CZ3" s="117"/>
      <c r="DA3" s="421"/>
      <c r="DB3" s="112"/>
      <c r="DC3" s="422"/>
      <c r="DD3" s="423"/>
      <c r="DE3" s="112"/>
      <c r="DF3" s="422"/>
      <c r="DG3" s="423"/>
      <c r="DH3" s="112"/>
      <c r="DI3" s="422"/>
      <c r="DJ3" s="459"/>
      <c r="DK3" s="112"/>
      <c r="DL3" s="53"/>
      <c r="DM3" s="319"/>
    </row>
    <row r="4" spans="1:117" ht="15" customHeight="1">
      <c r="A4" s="314"/>
      <c r="B4" s="416"/>
      <c r="C4" s="451"/>
      <c r="D4" s="335"/>
      <c r="E4" s="452"/>
      <c r="F4" s="453"/>
      <c r="G4" s="452"/>
      <c r="H4" s="454"/>
      <c r="I4" s="454"/>
      <c r="J4" s="452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W4" s="453"/>
      <c r="X4" s="453"/>
      <c r="Y4" s="455"/>
      <c r="Z4" s="552"/>
      <c r="AA4" s="452"/>
      <c r="AB4" s="453"/>
      <c r="AC4" s="452"/>
      <c r="AD4" s="454"/>
      <c r="AE4" s="454"/>
      <c r="AF4" s="452"/>
      <c r="AG4" s="453"/>
      <c r="AH4" s="453"/>
      <c r="AI4" s="453"/>
      <c r="AJ4" s="453"/>
      <c r="AK4" s="453"/>
      <c r="AL4" s="453"/>
      <c r="AM4" s="453"/>
      <c r="AN4" s="453"/>
      <c r="AO4" s="453"/>
      <c r="AP4" s="453"/>
      <c r="AQ4" s="453"/>
      <c r="AR4" s="453"/>
      <c r="AS4" s="453"/>
      <c r="AT4" s="453"/>
      <c r="AU4" s="455"/>
      <c r="AV4" s="452"/>
      <c r="AW4" s="453"/>
      <c r="AX4" s="452"/>
      <c r="AY4" s="454"/>
      <c r="AZ4" s="454"/>
      <c r="BA4" s="452"/>
      <c r="BB4" s="453"/>
      <c r="BC4" s="453"/>
      <c r="BD4" s="453"/>
      <c r="BE4" s="453"/>
      <c r="BF4" s="453"/>
      <c r="BG4" s="453"/>
      <c r="BH4" s="453"/>
      <c r="BI4" s="453"/>
      <c r="BJ4" s="453"/>
      <c r="BK4" s="453"/>
      <c r="BL4" s="453"/>
      <c r="BM4" s="453"/>
      <c r="BN4" s="453"/>
      <c r="BO4" s="453"/>
      <c r="BP4" s="455"/>
      <c r="BQ4" s="552"/>
      <c r="BR4" s="452"/>
      <c r="BS4" s="453"/>
      <c r="BT4" s="452"/>
      <c r="BU4" s="454"/>
      <c r="BV4" s="454"/>
      <c r="BW4" s="452"/>
      <c r="BX4" s="453"/>
      <c r="BY4" s="453"/>
      <c r="BZ4" s="453"/>
      <c r="CA4" s="453"/>
      <c r="CB4" s="453"/>
      <c r="CC4" s="453"/>
      <c r="CD4" s="453"/>
      <c r="CE4" s="453"/>
      <c r="CF4" s="453"/>
      <c r="CG4" s="453"/>
      <c r="CH4" s="453"/>
      <c r="CI4" s="453"/>
      <c r="CJ4" s="453"/>
      <c r="CK4" s="453"/>
      <c r="CL4" s="455"/>
      <c r="CM4" s="396"/>
      <c r="CN4" s="399"/>
      <c r="CO4" s="399"/>
      <c r="CP4" s="399"/>
      <c r="CQ4" s="67"/>
      <c r="CR4" s="456"/>
      <c r="CS4" s="456"/>
      <c r="CT4" s="456"/>
      <c r="CU4" s="456"/>
      <c r="CV4" s="457"/>
      <c r="CW4" s="458"/>
      <c r="CX4" s="117"/>
      <c r="CY4" s="117"/>
      <c r="CZ4" s="117"/>
      <c r="DA4" s="421"/>
      <c r="DB4" s="112"/>
      <c r="DC4" s="422"/>
      <c r="DD4" s="423"/>
      <c r="DE4" s="112"/>
      <c r="DF4" s="422"/>
      <c r="DG4" s="423"/>
      <c r="DH4" s="112"/>
      <c r="DI4" s="422"/>
      <c r="DJ4" s="459"/>
      <c r="DK4" s="112"/>
      <c r="DL4" s="53"/>
      <c r="DM4" s="319"/>
    </row>
    <row r="5" spans="1:117" ht="15" customHeight="1">
      <c r="A5" s="314"/>
      <c r="B5" s="416"/>
      <c r="C5" s="451"/>
      <c r="D5" s="335"/>
      <c r="E5" s="452"/>
      <c r="F5" s="453"/>
      <c r="G5" s="452"/>
      <c r="H5" s="454"/>
      <c r="I5" s="454"/>
      <c r="J5" s="452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5"/>
      <c r="Z5" s="552"/>
      <c r="AA5" s="452"/>
      <c r="AB5" s="453"/>
      <c r="AC5" s="452"/>
      <c r="AD5" s="454"/>
      <c r="AE5" s="454"/>
      <c r="AF5" s="452"/>
      <c r="AG5" s="453"/>
      <c r="AH5" s="453"/>
      <c r="AI5" s="453"/>
      <c r="AJ5" s="453"/>
      <c r="AK5" s="453"/>
      <c r="AL5" s="453"/>
      <c r="AM5" s="453"/>
      <c r="AN5" s="453"/>
      <c r="AO5" s="453"/>
      <c r="AP5" s="453"/>
      <c r="AQ5" s="453"/>
      <c r="AR5" s="453"/>
      <c r="AS5" s="453"/>
      <c r="AT5" s="453"/>
      <c r="AU5" s="455"/>
      <c r="AV5" s="452"/>
      <c r="AW5" s="453"/>
      <c r="AX5" s="452"/>
      <c r="AY5" s="454"/>
      <c r="AZ5" s="454"/>
      <c r="BA5" s="452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5"/>
      <c r="BQ5" s="552"/>
      <c r="BR5" s="452"/>
      <c r="BS5" s="453"/>
      <c r="BT5" s="452"/>
      <c r="BU5" s="454"/>
      <c r="BV5" s="454"/>
      <c r="BW5" s="452"/>
      <c r="BX5" s="453"/>
      <c r="BY5" s="453"/>
      <c r="BZ5" s="453"/>
      <c r="CA5" s="453"/>
      <c r="CB5" s="453"/>
      <c r="CC5" s="453"/>
      <c r="CD5" s="453"/>
      <c r="CE5" s="453"/>
      <c r="CF5" s="453"/>
      <c r="CG5" s="453"/>
      <c r="CH5" s="453"/>
      <c r="CI5" s="453"/>
      <c r="CJ5" s="453"/>
      <c r="CK5" s="453"/>
      <c r="CL5" s="455"/>
      <c r="CM5" s="396"/>
      <c r="CN5" s="399"/>
      <c r="CO5" s="399"/>
      <c r="CP5" s="399"/>
      <c r="CQ5" s="67"/>
      <c r="CR5" s="456"/>
      <c r="CS5" s="456"/>
      <c r="CT5" s="456"/>
      <c r="CU5" s="456"/>
      <c r="CV5" s="457"/>
      <c r="CW5" s="458"/>
      <c r="CX5" s="117"/>
      <c r="CY5" s="117"/>
      <c r="CZ5" s="117"/>
      <c r="DA5" s="421"/>
      <c r="DB5" s="112"/>
      <c r="DC5" s="422"/>
      <c r="DD5" s="423"/>
      <c r="DE5" s="112"/>
      <c r="DF5" s="422"/>
      <c r="DG5" s="423"/>
      <c r="DH5" s="112"/>
      <c r="DI5" s="422"/>
      <c r="DJ5" s="459"/>
      <c r="DK5" s="112"/>
      <c r="DL5" s="53"/>
      <c r="DM5" s="319"/>
    </row>
    <row r="6" spans="1:117" ht="15.75">
      <c r="A6" s="314"/>
      <c r="B6" s="416"/>
      <c r="C6" s="451"/>
      <c r="D6" s="335"/>
      <c r="E6" s="452"/>
      <c r="F6" s="453"/>
      <c r="G6" s="452"/>
      <c r="H6" s="454"/>
      <c r="I6" s="454"/>
      <c r="J6" s="452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W6" s="453"/>
      <c r="X6" s="453"/>
      <c r="Y6" s="455"/>
      <c r="Z6" s="552"/>
      <c r="AA6" s="452"/>
      <c r="AB6" s="453"/>
      <c r="AC6" s="452"/>
      <c r="AD6" s="454"/>
      <c r="AE6" s="454"/>
      <c r="AF6" s="452"/>
      <c r="AG6" s="453"/>
      <c r="AH6" s="453"/>
      <c r="AI6" s="453"/>
      <c r="AJ6" s="453"/>
      <c r="AK6" s="453"/>
      <c r="AL6" s="453"/>
      <c r="AM6" s="453"/>
      <c r="AN6" s="453"/>
      <c r="AO6" s="453"/>
      <c r="AP6" s="453"/>
      <c r="AQ6" s="453"/>
      <c r="AR6" s="453"/>
      <c r="AS6" s="453"/>
      <c r="AT6" s="453"/>
      <c r="AU6" s="455"/>
      <c r="AV6" s="452"/>
      <c r="AW6" s="453"/>
      <c r="AX6" s="452"/>
      <c r="AY6" s="454"/>
      <c r="AZ6" s="454"/>
      <c r="BA6" s="452"/>
      <c r="BB6" s="453"/>
      <c r="BC6" s="453"/>
      <c r="BD6" s="453"/>
      <c r="BE6" s="453"/>
      <c r="BF6" s="453"/>
      <c r="BG6" s="453"/>
      <c r="BH6" s="453"/>
      <c r="BI6" s="453"/>
      <c r="BJ6" s="453"/>
      <c r="BK6" s="453"/>
      <c r="BL6" s="453"/>
      <c r="BM6" s="453"/>
      <c r="BN6" s="453"/>
      <c r="BO6" s="453"/>
      <c r="BP6" s="455"/>
      <c r="BQ6" s="552"/>
      <c r="BR6" s="452"/>
      <c r="BS6" s="453"/>
      <c r="BT6" s="452"/>
      <c r="BU6" s="454"/>
      <c r="BV6" s="454"/>
      <c r="BW6" s="452"/>
      <c r="BX6" s="453"/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3"/>
      <c r="CL6" s="455"/>
      <c r="CM6" s="396"/>
      <c r="CN6" s="399"/>
      <c r="CO6" s="399"/>
      <c r="CP6" s="399"/>
      <c r="CQ6" s="67"/>
      <c r="CR6" s="456"/>
      <c r="CS6" s="456"/>
      <c r="CT6" s="456"/>
      <c r="CU6" s="456"/>
      <c r="CV6" s="457"/>
      <c r="CW6" s="458"/>
      <c r="CX6" s="117"/>
      <c r="CY6" s="117"/>
      <c r="CZ6" s="117"/>
      <c r="DA6" s="421"/>
      <c r="DB6" s="112"/>
      <c r="DC6" s="422"/>
      <c r="DD6" s="423"/>
      <c r="DE6" s="112"/>
      <c r="DF6" s="422"/>
      <c r="DG6" s="423"/>
      <c r="DH6" s="112"/>
      <c r="DI6" s="422"/>
      <c r="DJ6" s="459"/>
      <c r="DK6" s="112"/>
      <c r="DL6" s="53"/>
      <c r="DM6" s="319"/>
    </row>
    <row r="7" spans="1:117" ht="15.75">
      <c r="A7" s="314"/>
      <c r="B7" s="416"/>
      <c r="C7" s="451"/>
      <c r="D7" s="335"/>
      <c r="E7" s="452"/>
      <c r="F7" s="453"/>
      <c r="G7" s="452"/>
      <c r="H7" s="454"/>
      <c r="I7" s="454"/>
      <c r="J7" s="452"/>
      <c r="K7" s="453"/>
      <c r="L7" s="453"/>
      <c r="M7" s="453"/>
      <c r="N7" s="453"/>
      <c r="O7" s="453"/>
      <c r="P7" s="453"/>
      <c r="Q7" s="453"/>
      <c r="R7" s="453"/>
      <c r="S7" s="453"/>
      <c r="T7" s="453"/>
      <c r="U7" s="453"/>
      <c r="V7" s="453"/>
      <c r="W7" s="453"/>
      <c r="X7" s="453"/>
      <c r="Y7" s="455"/>
      <c r="Z7" s="552"/>
      <c r="AA7" s="452"/>
      <c r="AB7" s="453"/>
      <c r="AC7" s="452"/>
      <c r="AD7" s="454"/>
      <c r="AE7" s="454"/>
      <c r="AF7" s="452"/>
      <c r="AG7" s="453"/>
      <c r="AH7" s="453"/>
      <c r="AI7" s="453"/>
      <c r="AJ7" s="453"/>
      <c r="AK7" s="453"/>
      <c r="AL7" s="453"/>
      <c r="AM7" s="453"/>
      <c r="AN7" s="453"/>
      <c r="AO7" s="453"/>
      <c r="AP7" s="453"/>
      <c r="AQ7" s="453"/>
      <c r="AR7" s="453"/>
      <c r="AS7" s="453"/>
      <c r="AT7" s="453"/>
      <c r="AU7" s="455"/>
      <c r="AV7" s="452"/>
      <c r="AW7" s="470"/>
      <c r="AX7" s="452"/>
      <c r="AY7" s="454"/>
      <c r="AZ7" s="454"/>
      <c r="BA7" s="452"/>
      <c r="BB7" s="453"/>
      <c r="BC7" s="453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5"/>
      <c r="BQ7" s="552"/>
      <c r="BR7" s="452"/>
      <c r="BS7" s="453"/>
      <c r="BT7" s="452"/>
      <c r="BU7" s="454"/>
      <c r="BV7" s="454"/>
      <c r="BW7" s="452"/>
      <c r="BX7" s="453"/>
      <c r="BY7" s="453"/>
      <c r="BZ7" s="453"/>
      <c r="CA7" s="453"/>
      <c r="CB7" s="453"/>
      <c r="CC7" s="453"/>
      <c r="CD7" s="453"/>
      <c r="CE7" s="453"/>
      <c r="CF7" s="453"/>
      <c r="CG7" s="453"/>
      <c r="CH7" s="453"/>
      <c r="CI7" s="453"/>
      <c r="CJ7" s="453"/>
      <c r="CK7" s="453"/>
      <c r="CL7" s="455"/>
      <c r="CM7" s="396"/>
      <c r="CN7" s="399"/>
      <c r="CO7" s="399"/>
      <c r="CP7" s="399"/>
      <c r="CQ7" s="67"/>
      <c r="CR7" s="456"/>
      <c r="CS7" s="456"/>
      <c r="CT7" s="456"/>
      <c r="CU7" s="456"/>
      <c r="CV7" s="457"/>
      <c r="CW7" s="458"/>
      <c r="CX7" s="117"/>
      <c r="CY7" s="117"/>
      <c r="CZ7" s="117"/>
      <c r="DA7" s="421"/>
      <c r="DB7" s="112"/>
      <c r="DC7" s="422"/>
      <c r="DD7" s="423"/>
      <c r="DE7" s="112"/>
      <c r="DF7" s="422"/>
      <c r="DG7" s="423"/>
      <c r="DH7" s="112"/>
      <c r="DI7" s="422"/>
      <c r="DJ7" s="459"/>
      <c r="DK7" s="112"/>
      <c r="DL7" s="53"/>
      <c r="DM7" s="319"/>
    </row>
    <row r="8" spans="1:117" ht="15.75">
      <c r="A8" s="314"/>
      <c r="B8" s="416"/>
      <c r="C8" s="451"/>
      <c r="D8" s="335"/>
      <c r="E8" s="452"/>
      <c r="F8" s="453"/>
      <c r="G8" s="452"/>
      <c r="H8" s="454"/>
      <c r="I8" s="454"/>
      <c r="J8" s="452"/>
      <c r="K8" s="453"/>
      <c r="L8" s="453"/>
      <c r="M8" s="453"/>
      <c r="N8" s="453"/>
      <c r="O8" s="453"/>
      <c r="P8" s="453"/>
      <c r="Q8" s="453"/>
      <c r="R8" s="453"/>
      <c r="S8" s="453"/>
      <c r="T8" s="453"/>
      <c r="U8" s="453"/>
      <c r="V8" s="453"/>
      <c r="W8" s="453"/>
      <c r="X8" s="453"/>
      <c r="Y8" s="455"/>
      <c r="Z8" s="552"/>
      <c r="AA8" s="452"/>
      <c r="AB8" s="453"/>
      <c r="AC8" s="452"/>
      <c r="AD8" s="454"/>
      <c r="AE8" s="454"/>
      <c r="AF8" s="452"/>
      <c r="AG8" s="453"/>
      <c r="AH8" s="453"/>
      <c r="AI8" s="453"/>
      <c r="AJ8" s="453"/>
      <c r="AK8" s="453"/>
      <c r="AL8" s="453"/>
      <c r="AM8" s="453"/>
      <c r="AN8" s="453"/>
      <c r="AO8" s="453"/>
      <c r="AP8" s="453"/>
      <c r="AQ8" s="453"/>
      <c r="AR8" s="453"/>
      <c r="AS8" s="453"/>
      <c r="AT8" s="453"/>
      <c r="AU8" s="455"/>
      <c r="AV8" s="452"/>
      <c r="AW8" s="470"/>
      <c r="AX8" s="452"/>
      <c r="AY8" s="454"/>
      <c r="AZ8" s="454"/>
      <c r="BA8" s="452"/>
      <c r="BB8" s="453"/>
      <c r="BC8" s="453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5"/>
      <c r="BQ8" s="552"/>
      <c r="BR8" s="452"/>
      <c r="BS8" s="453"/>
      <c r="BT8" s="452"/>
      <c r="BU8" s="454"/>
      <c r="BV8" s="454"/>
      <c r="BW8" s="452"/>
      <c r="BX8" s="453"/>
      <c r="BY8" s="453"/>
      <c r="BZ8" s="453"/>
      <c r="CA8" s="453"/>
      <c r="CB8" s="453"/>
      <c r="CC8" s="453"/>
      <c r="CD8" s="453"/>
      <c r="CE8" s="453"/>
      <c r="CF8" s="453"/>
      <c r="CG8" s="453"/>
      <c r="CH8" s="453"/>
      <c r="CI8" s="453"/>
      <c r="CJ8" s="453"/>
      <c r="CK8" s="453"/>
      <c r="CL8" s="455"/>
      <c r="CM8" s="396"/>
      <c r="CN8" s="399"/>
      <c r="CO8" s="399"/>
      <c r="CP8" s="399"/>
      <c r="CQ8" s="67"/>
      <c r="CR8" s="456"/>
      <c r="CS8" s="456"/>
      <c r="CT8" s="456"/>
      <c r="CU8" s="456"/>
      <c r="CV8" s="457"/>
      <c r="CW8" s="458"/>
      <c r="CX8" s="117"/>
      <c r="CY8" s="117"/>
      <c r="CZ8" s="117"/>
      <c r="DA8" s="421"/>
      <c r="DB8" s="112"/>
      <c r="DC8" s="422"/>
      <c r="DD8" s="423"/>
      <c r="DE8" s="112"/>
      <c r="DF8" s="422"/>
      <c r="DG8" s="423"/>
      <c r="DH8" s="112"/>
      <c r="DI8" s="422"/>
      <c r="DJ8" s="459"/>
      <c r="DK8" s="112"/>
      <c r="DL8" s="53"/>
      <c r="DM8" s="319"/>
    </row>
    <row r="9" spans="1:117" ht="15.75">
      <c r="A9" s="314"/>
      <c r="B9" s="416"/>
      <c r="C9" s="451"/>
      <c r="D9" s="335"/>
      <c r="E9" s="452"/>
      <c r="F9" s="453"/>
      <c r="G9" s="452"/>
      <c r="H9" s="454"/>
      <c r="I9" s="454"/>
      <c r="J9" s="452"/>
      <c r="K9" s="453"/>
      <c r="L9" s="453"/>
      <c r="M9" s="453"/>
      <c r="N9" s="453"/>
      <c r="O9" s="453"/>
      <c r="P9" s="453"/>
      <c r="Q9" s="453"/>
      <c r="R9" s="453"/>
      <c r="S9" s="453"/>
      <c r="T9" s="453"/>
      <c r="U9" s="453"/>
      <c r="V9" s="453"/>
      <c r="W9" s="453"/>
      <c r="X9" s="453"/>
      <c r="Y9" s="455"/>
      <c r="Z9" s="552"/>
      <c r="AA9" s="452"/>
      <c r="AB9" s="453"/>
      <c r="AC9" s="452"/>
      <c r="AD9" s="454"/>
      <c r="AE9" s="454"/>
      <c r="AF9" s="452"/>
      <c r="AG9" s="453"/>
      <c r="AH9" s="453"/>
      <c r="AI9" s="453"/>
      <c r="AJ9" s="453"/>
      <c r="AK9" s="453"/>
      <c r="AL9" s="453"/>
      <c r="AM9" s="453"/>
      <c r="AN9" s="453"/>
      <c r="AO9" s="453"/>
      <c r="AP9" s="453"/>
      <c r="AQ9" s="453"/>
      <c r="AR9" s="453"/>
      <c r="AS9" s="453"/>
      <c r="AT9" s="453"/>
      <c r="AU9" s="455"/>
      <c r="AV9" s="452"/>
      <c r="AW9" s="453"/>
      <c r="AX9" s="452"/>
      <c r="AY9" s="454"/>
      <c r="AZ9" s="454"/>
      <c r="BA9" s="452"/>
      <c r="BB9" s="453"/>
      <c r="BC9" s="453"/>
      <c r="BD9" s="453"/>
      <c r="BE9" s="453"/>
      <c r="BF9" s="453"/>
      <c r="BG9" s="453"/>
      <c r="BH9" s="453"/>
      <c r="BI9" s="453"/>
      <c r="BJ9" s="453"/>
      <c r="BK9" s="453"/>
      <c r="BL9" s="453"/>
      <c r="BM9" s="453"/>
      <c r="BN9" s="453"/>
      <c r="BO9" s="453"/>
      <c r="BP9" s="455"/>
      <c r="BQ9" s="552"/>
      <c r="BR9" s="452"/>
      <c r="BS9" s="453"/>
      <c r="BT9" s="452"/>
      <c r="BU9" s="454"/>
      <c r="BV9" s="454"/>
      <c r="BW9" s="452"/>
      <c r="BX9" s="453"/>
      <c r="BY9" s="453"/>
      <c r="BZ9" s="453"/>
      <c r="CA9" s="453"/>
      <c r="CB9" s="453"/>
      <c r="CC9" s="453"/>
      <c r="CD9" s="453"/>
      <c r="CE9" s="453"/>
      <c r="CF9" s="453"/>
      <c r="CG9" s="453"/>
      <c r="CH9" s="453"/>
      <c r="CI9" s="453"/>
      <c r="CJ9" s="453"/>
      <c r="CK9" s="453"/>
      <c r="CL9" s="455"/>
      <c r="CM9" s="396"/>
      <c r="CN9" s="399"/>
      <c r="CO9" s="399"/>
      <c r="CP9" s="399"/>
      <c r="CQ9" s="67"/>
      <c r="CR9" s="456"/>
      <c r="CS9" s="456"/>
      <c r="CT9" s="456"/>
      <c r="CU9" s="456"/>
      <c r="CV9" s="457"/>
      <c r="CW9" s="458"/>
      <c r="CX9" s="117"/>
      <c r="CY9" s="117"/>
      <c r="CZ9" s="117"/>
      <c r="DA9" s="421"/>
      <c r="DB9" s="112"/>
      <c r="DC9" s="422"/>
      <c r="DD9" s="423"/>
      <c r="DE9" s="112"/>
      <c r="DF9" s="422"/>
      <c r="DG9" s="423"/>
      <c r="DH9" s="112"/>
      <c r="DI9" s="422"/>
      <c r="DJ9" s="459"/>
      <c r="DK9" s="112"/>
      <c r="DL9" s="53"/>
      <c r="DM9" s="319"/>
    </row>
    <row r="10" spans="1:117" ht="15.75">
      <c r="A10" s="314"/>
      <c r="B10" s="416"/>
      <c r="C10" s="451"/>
      <c r="D10" s="335"/>
      <c r="E10" s="452"/>
      <c r="F10" s="453"/>
      <c r="G10" s="452"/>
      <c r="H10" s="454"/>
      <c r="I10" s="454"/>
      <c r="J10" s="452"/>
      <c r="K10" s="453"/>
      <c r="L10" s="453"/>
      <c r="M10" s="453"/>
      <c r="N10" s="453"/>
      <c r="O10" s="453"/>
      <c r="P10" s="453"/>
      <c r="Q10" s="453"/>
      <c r="R10" s="453"/>
      <c r="S10" s="453"/>
      <c r="T10" s="453"/>
      <c r="U10" s="453"/>
      <c r="V10" s="453"/>
      <c r="W10" s="453"/>
      <c r="X10" s="453"/>
      <c r="Y10" s="455"/>
      <c r="Z10" s="552"/>
      <c r="AA10" s="452"/>
      <c r="AB10" s="453"/>
      <c r="AC10" s="452"/>
      <c r="AD10" s="454"/>
      <c r="AE10" s="454"/>
      <c r="AF10" s="452"/>
      <c r="AG10" s="453"/>
      <c r="AH10" s="453"/>
      <c r="AI10" s="453"/>
      <c r="AJ10" s="453"/>
      <c r="AK10" s="453"/>
      <c r="AL10" s="453"/>
      <c r="AM10" s="453"/>
      <c r="AN10" s="453"/>
      <c r="AO10" s="453"/>
      <c r="AP10" s="453"/>
      <c r="AQ10" s="453"/>
      <c r="AR10" s="453"/>
      <c r="AS10" s="453"/>
      <c r="AT10" s="453"/>
      <c r="AU10" s="455"/>
      <c r="AV10" s="452"/>
      <c r="AW10" s="453"/>
      <c r="AX10" s="452"/>
      <c r="AY10" s="454"/>
      <c r="AZ10" s="454"/>
      <c r="BA10" s="452"/>
      <c r="BB10" s="453"/>
      <c r="BC10" s="453"/>
      <c r="BD10" s="453"/>
      <c r="BE10" s="453"/>
      <c r="BF10" s="453"/>
      <c r="BG10" s="453"/>
      <c r="BH10" s="453"/>
      <c r="BI10" s="453"/>
      <c r="BJ10" s="453"/>
      <c r="BK10" s="453"/>
      <c r="BL10" s="453"/>
      <c r="BM10" s="453"/>
      <c r="BN10" s="453"/>
      <c r="BO10" s="453"/>
      <c r="BP10" s="455"/>
      <c r="BQ10" s="552"/>
      <c r="BR10" s="452"/>
      <c r="BS10" s="453"/>
      <c r="BT10" s="452"/>
      <c r="BU10" s="454"/>
      <c r="BV10" s="454"/>
      <c r="BW10" s="452"/>
      <c r="BX10" s="453"/>
      <c r="BY10" s="453"/>
      <c r="BZ10" s="453"/>
      <c r="CA10" s="453"/>
      <c r="CB10" s="453"/>
      <c r="CC10" s="453"/>
      <c r="CD10" s="453"/>
      <c r="CE10" s="453"/>
      <c r="CF10" s="453"/>
      <c r="CG10" s="453"/>
      <c r="CH10" s="453"/>
      <c r="CI10" s="453"/>
      <c r="CJ10" s="453"/>
      <c r="CK10" s="453"/>
      <c r="CL10" s="455"/>
      <c r="CM10" s="396"/>
      <c r="CN10" s="399"/>
      <c r="CO10" s="399"/>
      <c r="CP10" s="399"/>
      <c r="CQ10" s="67"/>
      <c r="CR10" s="456"/>
      <c r="CS10" s="456"/>
      <c r="CT10" s="456"/>
      <c r="CU10" s="456"/>
      <c r="CV10" s="457"/>
      <c r="CW10" s="458"/>
      <c r="CX10" s="117"/>
      <c r="CY10" s="117"/>
      <c r="CZ10" s="117"/>
      <c r="DA10" s="421"/>
      <c r="DB10" s="112"/>
      <c r="DC10" s="422"/>
      <c r="DD10" s="423"/>
      <c r="DE10" s="112"/>
      <c r="DF10" s="422"/>
      <c r="DG10" s="423"/>
      <c r="DH10" s="112"/>
      <c r="DI10" s="422"/>
      <c r="DJ10" s="459"/>
      <c r="DK10" s="112"/>
      <c r="DL10" s="53"/>
      <c r="DM10" s="319"/>
    </row>
    <row r="11" spans="1:117" ht="15.75">
      <c r="A11" s="314"/>
      <c r="B11" s="416"/>
      <c r="C11" s="451"/>
      <c r="D11" s="335"/>
      <c r="E11" s="452"/>
      <c r="F11" s="453"/>
      <c r="G11" s="452"/>
      <c r="H11" s="454"/>
      <c r="I11" s="454"/>
      <c r="J11" s="452"/>
      <c r="K11" s="453"/>
      <c r="L11" s="453"/>
      <c r="M11" s="453"/>
      <c r="N11" s="453"/>
      <c r="O11" s="453"/>
      <c r="P11" s="453"/>
      <c r="Q11" s="453"/>
      <c r="R11" s="453"/>
      <c r="S11" s="453"/>
      <c r="T11" s="453"/>
      <c r="U11" s="453"/>
      <c r="V11" s="453"/>
      <c r="W11" s="453"/>
      <c r="X11" s="453"/>
      <c r="Y11" s="455"/>
      <c r="Z11" s="552"/>
      <c r="AA11" s="452"/>
      <c r="AB11" s="453"/>
      <c r="AC11" s="452"/>
      <c r="AD11" s="454"/>
      <c r="AE11" s="454"/>
      <c r="AF11" s="452"/>
      <c r="AG11" s="453"/>
      <c r="AH11" s="453"/>
      <c r="AI11" s="453"/>
      <c r="AJ11" s="453"/>
      <c r="AK11" s="453"/>
      <c r="AL11" s="453"/>
      <c r="AM11" s="453"/>
      <c r="AN11" s="453"/>
      <c r="AO11" s="453"/>
      <c r="AP11" s="453"/>
      <c r="AQ11" s="453"/>
      <c r="AR11" s="453"/>
      <c r="AS11" s="453"/>
      <c r="AT11" s="453"/>
      <c r="AU11" s="455"/>
      <c r="AV11" s="452"/>
      <c r="AW11" s="453"/>
      <c r="AX11" s="452"/>
      <c r="AY11" s="454"/>
      <c r="AZ11" s="454"/>
      <c r="BA11" s="452"/>
      <c r="BB11" s="453"/>
      <c r="BC11" s="453"/>
      <c r="BD11" s="453"/>
      <c r="BE11" s="453"/>
      <c r="BF11" s="453"/>
      <c r="BG11" s="453"/>
      <c r="BH11" s="453"/>
      <c r="BI11" s="453"/>
      <c r="BJ11" s="453"/>
      <c r="BK11" s="453"/>
      <c r="BL11" s="453"/>
      <c r="BM11" s="453"/>
      <c r="BN11" s="453"/>
      <c r="BO11" s="453"/>
      <c r="BP11" s="455"/>
      <c r="BQ11" s="552"/>
      <c r="BR11" s="452"/>
      <c r="BS11" s="453"/>
      <c r="BT11" s="452"/>
      <c r="BU11" s="454"/>
      <c r="BV11" s="454"/>
      <c r="BW11" s="452"/>
      <c r="BX11" s="453"/>
      <c r="BY11" s="453"/>
      <c r="BZ11" s="453"/>
      <c r="CA11" s="453"/>
      <c r="CB11" s="453"/>
      <c r="CC11" s="453"/>
      <c r="CD11" s="453"/>
      <c r="CE11" s="453"/>
      <c r="CF11" s="453"/>
      <c r="CG11" s="453"/>
      <c r="CH11" s="453"/>
      <c r="CI11" s="453"/>
      <c r="CJ11" s="453"/>
      <c r="CK11" s="453"/>
      <c r="CL11" s="455"/>
      <c r="CM11" s="396"/>
      <c r="CN11" s="399"/>
      <c r="CO11" s="399"/>
      <c r="CP11" s="399"/>
      <c r="CQ11" s="67"/>
      <c r="CR11" s="456"/>
      <c r="CS11" s="456"/>
      <c r="CT11" s="456"/>
      <c r="CU11" s="456"/>
      <c r="CV11" s="457"/>
      <c r="CW11" s="458"/>
      <c r="CX11" s="117"/>
      <c r="CY11" s="117"/>
      <c r="CZ11" s="117"/>
      <c r="DA11" s="421"/>
      <c r="DB11" s="112"/>
      <c r="DC11" s="422"/>
      <c r="DD11" s="423"/>
      <c r="DE11" s="112"/>
      <c r="DF11" s="422"/>
      <c r="DG11" s="423"/>
      <c r="DH11" s="112"/>
      <c r="DI11" s="422"/>
      <c r="DJ11" s="459"/>
      <c r="DK11" s="112"/>
      <c r="DL11" s="53"/>
      <c r="DM11" s="319"/>
    </row>
    <row r="12" spans="1:117" ht="15.75">
      <c r="A12" s="314"/>
      <c r="B12" s="416"/>
      <c r="C12" s="451"/>
      <c r="D12" s="335"/>
      <c r="E12" s="452"/>
      <c r="F12" s="453"/>
      <c r="G12" s="452"/>
      <c r="H12" s="454"/>
      <c r="I12" s="454"/>
      <c r="J12" s="452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5"/>
      <c r="Z12" s="552"/>
      <c r="AA12" s="452"/>
      <c r="AB12" s="453"/>
      <c r="AC12" s="452"/>
      <c r="AD12" s="454"/>
      <c r="AE12" s="454"/>
      <c r="AF12" s="452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53"/>
      <c r="AR12" s="453"/>
      <c r="AS12" s="453"/>
      <c r="AT12" s="453"/>
      <c r="AU12" s="455"/>
      <c r="AV12" s="452"/>
      <c r="AW12" s="453"/>
      <c r="AX12" s="452"/>
      <c r="AY12" s="454"/>
      <c r="AZ12" s="454"/>
      <c r="BA12" s="452"/>
      <c r="BB12" s="453"/>
      <c r="BC12" s="453"/>
      <c r="BD12" s="453"/>
      <c r="BE12" s="453"/>
      <c r="BF12" s="453"/>
      <c r="BG12" s="453"/>
      <c r="BH12" s="453"/>
      <c r="BI12" s="453"/>
      <c r="BJ12" s="453"/>
      <c r="BK12" s="453"/>
      <c r="BL12" s="453"/>
      <c r="BM12" s="453"/>
      <c r="BN12" s="453"/>
      <c r="BO12" s="453"/>
      <c r="BP12" s="455"/>
      <c r="BQ12" s="552"/>
      <c r="BR12" s="452"/>
      <c r="BS12" s="453"/>
      <c r="BT12" s="452"/>
      <c r="BU12" s="454"/>
      <c r="BV12" s="454"/>
      <c r="BW12" s="452"/>
      <c r="BX12" s="453"/>
      <c r="BY12" s="453"/>
      <c r="BZ12" s="453"/>
      <c r="CA12" s="453"/>
      <c r="CB12" s="453"/>
      <c r="CC12" s="453"/>
      <c r="CD12" s="453"/>
      <c r="CE12" s="453"/>
      <c r="CF12" s="453"/>
      <c r="CG12" s="453"/>
      <c r="CH12" s="453"/>
      <c r="CI12" s="453"/>
      <c r="CJ12" s="453"/>
      <c r="CK12" s="453"/>
      <c r="CL12" s="455"/>
      <c r="CM12" s="396"/>
      <c r="CN12" s="399"/>
      <c r="CO12" s="399"/>
      <c r="CP12" s="399"/>
      <c r="CQ12" s="67"/>
      <c r="CR12" s="456"/>
      <c r="CS12" s="456"/>
      <c r="CT12" s="456"/>
      <c r="CU12" s="456"/>
      <c r="CV12" s="457"/>
      <c r="CW12" s="458"/>
      <c r="CX12" s="117"/>
      <c r="CY12" s="117"/>
      <c r="CZ12" s="117"/>
      <c r="DA12" s="421"/>
      <c r="DB12" s="112"/>
      <c r="DC12" s="422"/>
      <c r="DD12" s="423"/>
      <c r="DE12" s="112"/>
      <c r="DF12" s="422"/>
      <c r="DG12" s="423"/>
      <c r="DH12" s="112"/>
      <c r="DI12" s="422"/>
      <c r="DJ12" s="459"/>
      <c r="DK12" s="112"/>
      <c r="DL12" s="53"/>
      <c r="DM12" s="319"/>
    </row>
    <row r="13" spans="1:117" ht="15" customHeight="1">
      <c r="A13" s="314"/>
      <c r="B13" s="416"/>
      <c r="C13" s="451"/>
      <c r="D13" s="335"/>
      <c r="E13" s="452"/>
      <c r="F13" s="453"/>
      <c r="G13" s="452"/>
      <c r="H13" s="454"/>
      <c r="I13" s="454"/>
      <c r="J13" s="452"/>
      <c r="K13" s="453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5"/>
      <c r="Z13" s="552"/>
      <c r="AA13" s="452"/>
      <c r="AB13" s="453"/>
      <c r="AC13" s="452"/>
      <c r="AD13" s="454"/>
      <c r="AE13" s="454"/>
      <c r="AF13" s="452"/>
      <c r="AG13" s="453"/>
      <c r="AH13" s="453"/>
      <c r="AI13" s="453"/>
      <c r="AJ13" s="453"/>
      <c r="AK13" s="453"/>
      <c r="AL13" s="453"/>
      <c r="AM13" s="453"/>
      <c r="AN13" s="453"/>
      <c r="AO13" s="453"/>
      <c r="AP13" s="453"/>
      <c r="AQ13" s="453"/>
      <c r="AR13" s="453"/>
      <c r="AS13" s="453"/>
      <c r="AT13" s="453"/>
      <c r="AU13" s="455"/>
      <c r="AV13" s="452"/>
      <c r="AW13" s="453"/>
      <c r="AX13" s="452"/>
      <c r="AY13" s="454"/>
      <c r="AZ13" s="454"/>
      <c r="BA13" s="452"/>
      <c r="BB13" s="453"/>
      <c r="BC13" s="453"/>
      <c r="BD13" s="453"/>
      <c r="BE13" s="453"/>
      <c r="BF13" s="453"/>
      <c r="BG13" s="453"/>
      <c r="BH13" s="453"/>
      <c r="BI13" s="453"/>
      <c r="BJ13" s="453"/>
      <c r="BK13" s="453"/>
      <c r="BL13" s="453"/>
      <c r="BM13" s="453"/>
      <c r="BN13" s="453"/>
      <c r="BO13" s="453"/>
      <c r="BP13" s="455"/>
      <c r="BQ13" s="552"/>
      <c r="BR13" s="452"/>
      <c r="BS13" s="453"/>
      <c r="BT13" s="452"/>
      <c r="BU13" s="454"/>
      <c r="BV13" s="454"/>
      <c r="BW13" s="452"/>
      <c r="BX13" s="453"/>
      <c r="BY13" s="453"/>
      <c r="BZ13" s="453"/>
      <c r="CA13" s="453"/>
      <c r="CB13" s="453"/>
      <c r="CC13" s="453"/>
      <c r="CD13" s="453"/>
      <c r="CE13" s="453"/>
      <c r="CF13" s="453"/>
      <c r="CG13" s="453"/>
      <c r="CH13" s="453"/>
      <c r="CI13" s="453"/>
      <c r="CJ13" s="453"/>
      <c r="CK13" s="453"/>
      <c r="CL13" s="455"/>
      <c r="CM13" s="396"/>
      <c r="CN13" s="399"/>
      <c r="CO13" s="399"/>
      <c r="CP13" s="399"/>
      <c r="CQ13" s="67"/>
      <c r="CR13" s="456"/>
      <c r="CS13" s="456"/>
      <c r="CT13" s="456"/>
      <c r="CU13" s="456"/>
      <c r="CV13" s="457"/>
      <c r="CW13" s="458"/>
      <c r="CX13" s="117"/>
      <c r="CY13" s="117"/>
      <c r="CZ13" s="117"/>
      <c r="DA13" s="421"/>
      <c r="DB13" s="112"/>
      <c r="DC13" s="422"/>
      <c r="DD13" s="423"/>
      <c r="DE13" s="112"/>
      <c r="DF13" s="422"/>
      <c r="DG13" s="423"/>
      <c r="DH13" s="112"/>
      <c r="DI13" s="422"/>
      <c r="DJ13" s="459"/>
      <c r="DK13" s="112"/>
      <c r="DL13" s="53"/>
      <c r="DM13" s="319"/>
    </row>
    <row r="14" spans="1:117" ht="15.75">
      <c r="A14" s="314"/>
      <c r="B14" s="416"/>
      <c r="C14" s="451"/>
      <c r="D14" s="335"/>
      <c r="E14" s="452"/>
      <c r="F14" s="453"/>
      <c r="G14" s="452"/>
      <c r="H14" s="454"/>
      <c r="I14" s="454"/>
      <c r="J14" s="452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5"/>
      <c r="Z14" s="552"/>
      <c r="AA14" s="452"/>
      <c r="AB14" s="453"/>
      <c r="AC14" s="452"/>
      <c r="AD14" s="454"/>
      <c r="AE14" s="454"/>
      <c r="AF14" s="452"/>
      <c r="AG14" s="453"/>
      <c r="AH14" s="453"/>
      <c r="AI14" s="453"/>
      <c r="AJ14" s="453"/>
      <c r="AK14" s="453"/>
      <c r="AL14" s="453"/>
      <c r="AM14" s="453"/>
      <c r="AN14" s="453"/>
      <c r="AO14" s="453"/>
      <c r="AP14" s="453"/>
      <c r="AQ14" s="453"/>
      <c r="AR14" s="453"/>
      <c r="AS14" s="453"/>
      <c r="AT14" s="453"/>
      <c r="AU14" s="455"/>
      <c r="AV14" s="452"/>
      <c r="AW14" s="453"/>
      <c r="AX14" s="452"/>
      <c r="AY14" s="454"/>
      <c r="AZ14" s="454"/>
      <c r="BA14" s="452"/>
      <c r="BB14" s="453"/>
      <c r="BC14" s="453"/>
      <c r="BD14" s="453"/>
      <c r="BE14" s="453"/>
      <c r="BF14" s="453"/>
      <c r="BG14" s="453"/>
      <c r="BH14" s="453"/>
      <c r="BI14" s="453"/>
      <c r="BJ14" s="453"/>
      <c r="BK14" s="453"/>
      <c r="BL14" s="453"/>
      <c r="BM14" s="453"/>
      <c r="BN14" s="453"/>
      <c r="BO14" s="453"/>
      <c r="BP14" s="455"/>
      <c r="BQ14" s="552"/>
      <c r="BR14" s="452"/>
      <c r="BS14" s="453"/>
      <c r="BT14" s="452"/>
      <c r="BU14" s="454"/>
      <c r="BV14" s="454"/>
      <c r="BW14" s="452"/>
      <c r="BX14" s="453"/>
      <c r="BY14" s="453"/>
      <c r="BZ14" s="453"/>
      <c r="CA14" s="453"/>
      <c r="CB14" s="453"/>
      <c r="CC14" s="453"/>
      <c r="CD14" s="453"/>
      <c r="CE14" s="453"/>
      <c r="CF14" s="453"/>
      <c r="CG14" s="453"/>
      <c r="CH14" s="453"/>
      <c r="CI14" s="453"/>
      <c r="CJ14" s="453"/>
      <c r="CK14" s="453"/>
      <c r="CL14" s="455"/>
      <c r="CM14" s="396"/>
      <c r="CN14" s="399"/>
      <c r="CO14" s="399"/>
      <c r="CP14" s="399"/>
      <c r="CQ14" s="67"/>
      <c r="CR14" s="456"/>
      <c r="CS14" s="456"/>
      <c r="CT14" s="456"/>
      <c r="CU14" s="456"/>
      <c r="CV14" s="457"/>
      <c r="CW14" s="458"/>
      <c r="CX14" s="117"/>
      <c r="CY14" s="117"/>
      <c r="CZ14" s="117"/>
      <c r="DA14" s="421"/>
      <c r="DB14" s="112"/>
      <c r="DC14" s="422"/>
      <c r="DD14" s="423"/>
      <c r="DE14" s="112"/>
      <c r="DF14" s="422"/>
      <c r="DG14" s="423"/>
      <c r="DH14" s="112"/>
      <c r="DI14" s="422"/>
      <c r="DJ14" s="459"/>
      <c r="DK14" s="112"/>
      <c r="DL14" s="53"/>
      <c r="DM14" s="319"/>
    </row>
    <row r="15" spans="1:117" ht="15.75">
      <c r="A15" s="314"/>
      <c r="B15" s="416"/>
      <c r="C15" s="451"/>
      <c r="D15" s="335"/>
      <c r="E15" s="452"/>
      <c r="F15" s="453"/>
      <c r="G15" s="452"/>
      <c r="H15" s="454"/>
      <c r="I15" s="454"/>
      <c r="J15" s="452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5"/>
      <c r="Z15" s="552"/>
      <c r="AA15" s="452"/>
      <c r="AB15" s="453"/>
      <c r="AC15" s="452"/>
      <c r="AD15" s="454"/>
      <c r="AE15" s="454"/>
      <c r="AF15" s="452"/>
      <c r="AG15" s="453"/>
      <c r="AH15" s="453"/>
      <c r="AI15" s="453"/>
      <c r="AJ15" s="453"/>
      <c r="AK15" s="453"/>
      <c r="AL15" s="453"/>
      <c r="AM15" s="453"/>
      <c r="AN15" s="453"/>
      <c r="AO15" s="453"/>
      <c r="AP15" s="453"/>
      <c r="AQ15" s="453"/>
      <c r="AR15" s="453"/>
      <c r="AS15" s="453"/>
      <c r="AT15" s="453"/>
      <c r="AU15" s="455"/>
      <c r="AV15" s="452"/>
      <c r="AW15" s="453"/>
      <c r="AX15" s="452"/>
      <c r="AY15" s="454"/>
      <c r="AZ15" s="454"/>
      <c r="BA15" s="452"/>
      <c r="BB15" s="453"/>
      <c r="BC15" s="453"/>
      <c r="BD15" s="453"/>
      <c r="BE15" s="453"/>
      <c r="BF15" s="453"/>
      <c r="BG15" s="453"/>
      <c r="BH15" s="453"/>
      <c r="BI15" s="453"/>
      <c r="BJ15" s="453"/>
      <c r="BK15" s="453"/>
      <c r="BL15" s="453"/>
      <c r="BM15" s="453"/>
      <c r="BN15" s="453"/>
      <c r="BO15" s="453"/>
      <c r="BP15" s="455"/>
      <c r="BQ15" s="552"/>
      <c r="BR15" s="452"/>
      <c r="BS15" s="453"/>
      <c r="BT15" s="452"/>
      <c r="BU15" s="454"/>
      <c r="BV15" s="454"/>
      <c r="BW15" s="452"/>
      <c r="BX15" s="453"/>
      <c r="BY15" s="453"/>
      <c r="BZ15" s="453"/>
      <c r="CA15" s="453"/>
      <c r="CB15" s="453"/>
      <c r="CC15" s="453"/>
      <c r="CD15" s="453"/>
      <c r="CE15" s="453"/>
      <c r="CF15" s="453"/>
      <c r="CG15" s="453"/>
      <c r="CH15" s="453"/>
      <c r="CI15" s="453"/>
      <c r="CJ15" s="453"/>
      <c r="CK15" s="453"/>
      <c r="CL15" s="455"/>
      <c r="CM15" s="396"/>
      <c r="CN15" s="399"/>
      <c r="CO15" s="399"/>
      <c r="CP15" s="399"/>
      <c r="CQ15" s="67"/>
      <c r="CR15" s="456"/>
      <c r="CS15" s="456"/>
      <c r="CT15" s="456"/>
      <c r="CU15" s="456"/>
      <c r="CV15" s="457"/>
      <c r="CW15" s="458"/>
      <c r="CX15" s="117"/>
      <c r="CY15" s="117"/>
      <c r="CZ15" s="117"/>
      <c r="DA15" s="421"/>
      <c r="DB15" s="112"/>
      <c r="DC15" s="422"/>
      <c r="DD15" s="423"/>
      <c r="DE15" s="112"/>
      <c r="DF15" s="422"/>
      <c r="DG15" s="423"/>
      <c r="DH15" s="112"/>
      <c r="DI15" s="422"/>
      <c r="DJ15" s="459"/>
      <c r="DK15" s="112"/>
      <c r="DL15" s="53"/>
      <c r="DM15" s="319"/>
    </row>
    <row r="16" spans="1:117" ht="15.75">
      <c r="A16" s="314"/>
      <c r="B16" s="416"/>
      <c r="C16" s="451"/>
      <c r="D16" s="335"/>
      <c r="E16" s="452"/>
      <c r="F16" s="453"/>
      <c r="G16" s="452"/>
      <c r="H16" s="454"/>
      <c r="I16" s="454"/>
      <c r="J16" s="452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5"/>
      <c r="Z16" s="552"/>
      <c r="AA16" s="452"/>
      <c r="AB16" s="453"/>
      <c r="AC16" s="452"/>
      <c r="AD16" s="454"/>
      <c r="AE16" s="454"/>
      <c r="AF16" s="452"/>
      <c r="AG16" s="453"/>
      <c r="AH16" s="453"/>
      <c r="AI16" s="453"/>
      <c r="AJ16" s="453"/>
      <c r="AK16" s="453"/>
      <c r="AL16" s="453"/>
      <c r="AM16" s="453"/>
      <c r="AN16" s="453"/>
      <c r="AO16" s="453"/>
      <c r="AP16" s="453"/>
      <c r="AQ16" s="453"/>
      <c r="AR16" s="453"/>
      <c r="AS16" s="453"/>
      <c r="AT16" s="453"/>
      <c r="AU16" s="455"/>
      <c r="AV16" s="452"/>
      <c r="AW16" s="453"/>
      <c r="AX16" s="452"/>
      <c r="AY16" s="454"/>
      <c r="AZ16" s="454"/>
      <c r="BA16" s="452"/>
      <c r="BB16" s="453"/>
      <c r="BC16" s="453"/>
      <c r="BD16" s="453"/>
      <c r="BE16" s="453"/>
      <c r="BF16" s="453"/>
      <c r="BG16" s="453"/>
      <c r="BH16" s="453"/>
      <c r="BI16" s="453"/>
      <c r="BJ16" s="453"/>
      <c r="BK16" s="453"/>
      <c r="BL16" s="453"/>
      <c r="BM16" s="453"/>
      <c r="BN16" s="453"/>
      <c r="BO16" s="453"/>
      <c r="BP16" s="455"/>
      <c r="BQ16" s="552"/>
      <c r="BR16" s="452"/>
      <c r="BS16" s="453"/>
      <c r="BT16" s="452"/>
      <c r="BU16" s="454"/>
      <c r="BV16" s="454"/>
      <c r="BW16" s="452"/>
      <c r="BX16" s="453"/>
      <c r="BY16" s="453"/>
      <c r="BZ16" s="453"/>
      <c r="CA16" s="453"/>
      <c r="CB16" s="453"/>
      <c r="CC16" s="453"/>
      <c r="CD16" s="453"/>
      <c r="CE16" s="453"/>
      <c r="CF16" s="453"/>
      <c r="CG16" s="453"/>
      <c r="CH16" s="453"/>
      <c r="CI16" s="453"/>
      <c r="CJ16" s="453"/>
      <c r="CK16" s="453"/>
      <c r="CL16" s="455"/>
      <c r="CM16" s="396"/>
      <c r="CN16" s="399"/>
      <c r="CO16" s="399"/>
      <c r="CP16" s="399"/>
      <c r="CQ16" s="67"/>
      <c r="CR16" s="456"/>
      <c r="CS16" s="456"/>
      <c r="CT16" s="456"/>
      <c r="CU16" s="456"/>
      <c r="CV16" s="457"/>
      <c r="CW16" s="458"/>
      <c r="CX16" s="117"/>
      <c r="CY16" s="117"/>
      <c r="CZ16" s="117"/>
      <c r="DA16" s="421"/>
      <c r="DB16" s="112"/>
      <c r="DC16" s="422"/>
      <c r="DD16" s="423"/>
      <c r="DE16" s="112"/>
      <c r="DF16" s="422"/>
      <c r="DG16" s="423"/>
      <c r="DH16" s="112"/>
      <c r="DI16" s="422"/>
      <c r="DJ16" s="459"/>
      <c r="DK16" s="112"/>
      <c r="DL16" s="53"/>
      <c r="DM16" s="319"/>
    </row>
    <row r="17" spans="1:117" ht="15.75">
      <c r="A17" s="314"/>
      <c r="B17" s="416"/>
      <c r="C17" s="451"/>
      <c r="D17" s="335"/>
      <c r="E17" s="452"/>
      <c r="F17" s="453"/>
      <c r="G17" s="452"/>
      <c r="H17" s="454"/>
      <c r="I17" s="454"/>
      <c r="J17" s="452"/>
      <c r="K17" s="453"/>
      <c r="L17" s="453"/>
      <c r="M17" s="453"/>
      <c r="N17" s="453"/>
      <c r="O17" s="453"/>
      <c r="P17" s="453"/>
      <c r="Q17" s="453"/>
      <c r="R17" s="453"/>
      <c r="S17" s="453"/>
      <c r="T17" s="453"/>
      <c r="U17" s="453"/>
      <c r="V17" s="453"/>
      <c r="W17" s="453"/>
      <c r="X17" s="453"/>
      <c r="Y17" s="455"/>
      <c r="Z17" s="552"/>
      <c r="AA17" s="452"/>
      <c r="AB17" s="453"/>
      <c r="AC17" s="452"/>
      <c r="AD17" s="454"/>
      <c r="AE17" s="454"/>
      <c r="AF17" s="452"/>
      <c r="AG17" s="453"/>
      <c r="AH17" s="453"/>
      <c r="AI17" s="453"/>
      <c r="AJ17" s="453"/>
      <c r="AK17" s="453"/>
      <c r="AL17" s="453"/>
      <c r="AM17" s="453"/>
      <c r="AN17" s="453"/>
      <c r="AO17" s="453"/>
      <c r="AP17" s="453"/>
      <c r="AQ17" s="453"/>
      <c r="AR17" s="453"/>
      <c r="AS17" s="453"/>
      <c r="AT17" s="453"/>
      <c r="AU17" s="455"/>
      <c r="AV17" s="452"/>
      <c r="AW17" s="453"/>
      <c r="AX17" s="452"/>
      <c r="AY17" s="454"/>
      <c r="AZ17" s="454"/>
      <c r="BA17" s="452"/>
      <c r="BB17" s="453"/>
      <c r="BC17" s="453"/>
      <c r="BD17" s="453"/>
      <c r="BE17" s="453"/>
      <c r="BF17" s="453"/>
      <c r="BG17" s="453"/>
      <c r="BH17" s="453"/>
      <c r="BI17" s="453"/>
      <c r="BJ17" s="453"/>
      <c r="BK17" s="453"/>
      <c r="BL17" s="453"/>
      <c r="BM17" s="453"/>
      <c r="BN17" s="453"/>
      <c r="BO17" s="453"/>
      <c r="BP17" s="455"/>
      <c r="BQ17" s="552"/>
      <c r="BR17" s="452"/>
      <c r="BS17" s="453"/>
      <c r="BT17" s="452"/>
      <c r="BU17" s="454"/>
      <c r="BV17" s="454"/>
      <c r="BW17" s="452"/>
      <c r="BX17" s="453"/>
      <c r="BY17" s="453"/>
      <c r="BZ17" s="453"/>
      <c r="CA17" s="453"/>
      <c r="CB17" s="453"/>
      <c r="CC17" s="453"/>
      <c r="CD17" s="453"/>
      <c r="CE17" s="453"/>
      <c r="CF17" s="453"/>
      <c r="CG17" s="453"/>
      <c r="CH17" s="453"/>
      <c r="CI17" s="453"/>
      <c r="CJ17" s="453"/>
      <c r="CK17" s="453"/>
      <c r="CL17" s="455"/>
      <c r="CM17" s="396"/>
      <c r="CN17" s="399"/>
      <c r="CO17" s="399"/>
      <c r="CP17" s="399"/>
      <c r="CQ17" s="67"/>
      <c r="CR17" s="456"/>
      <c r="CS17" s="456"/>
      <c r="CT17" s="456"/>
      <c r="CU17" s="456"/>
      <c r="CV17" s="457"/>
      <c r="CW17" s="458"/>
      <c r="CX17" s="117"/>
      <c r="CY17" s="117"/>
      <c r="CZ17" s="117"/>
      <c r="DA17" s="421"/>
      <c r="DB17" s="112"/>
      <c r="DC17" s="422"/>
      <c r="DD17" s="423"/>
      <c r="DE17" s="112"/>
      <c r="DF17" s="422"/>
      <c r="DG17" s="423"/>
      <c r="DH17" s="112"/>
      <c r="DI17" s="422"/>
      <c r="DJ17" s="459"/>
      <c r="DK17" s="112"/>
      <c r="DL17" s="53"/>
      <c r="DM17" s="319"/>
    </row>
    <row r="18" spans="1:117" ht="15.75">
      <c r="A18" s="314"/>
      <c r="B18" s="416"/>
      <c r="C18" s="451"/>
      <c r="D18" s="335"/>
      <c r="E18" s="452"/>
      <c r="F18" s="453"/>
      <c r="G18" s="452"/>
      <c r="H18" s="454"/>
      <c r="I18" s="454"/>
      <c r="J18" s="452"/>
      <c r="K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W18" s="453"/>
      <c r="X18" s="453"/>
      <c r="Y18" s="455"/>
      <c r="Z18" s="552"/>
      <c r="AA18" s="452"/>
      <c r="AB18" s="453"/>
      <c r="AC18" s="452"/>
      <c r="AD18" s="454"/>
      <c r="AE18" s="454"/>
      <c r="AF18" s="452"/>
      <c r="AG18" s="453"/>
      <c r="AH18" s="453"/>
      <c r="AI18" s="453"/>
      <c r="AJ18" s="453"/>
      <c r="AK18" s="453"/>
      <c r="AL18" s="453"/>
      <c r="AM18" s="453"/>
      <c r="AN18" s="453"/>
      <c r="AO18" s="453"/>
      <c r="AP18" s="453"/>
      <c r="AQ18" s="453"/>
      <c r="AR18" s="453"/>
      <c r="AS18" s="453"/>
      <c r="AT18" s="453"/>
      <c r="AU18" s="455"/>
      <c r="AV18" s="452"/>
      <c r="AW18" s="453"/>
      <c r="AX18" s="452"/>
      <c r="AY18" s="454"/>
      <c r="AZ18" s="454"/>
      <c r="BA18" s="452"/>
      <c r="BB18" s="453"/>
      <c r="BC18" s="453"/>
      <c r="BD18" s="453"/>
      <c r="BE18" s="453"/>
      <c r="BF18" s="453"/>
      <c r="BG18" s="453"/>
      <c r="BH18" s="453"/>
      <c r="BI18" s="453"/>
      <c r="BJ18" s="453"/>
      <c r="BK18" s="453"/>
      <c r="BL18" s="453"/>
      <c r="BM18" s="453"/>
      <c r="BN18" s="453"/>
      <c r="BO18" s="453"/>
      <c r="BP18" s="455"/>
      <c r="BQ18" s="552"/>
      <c r="BR18" s="452"/>
      <c r="BS18" s="453"/>
      <c r="BT18" s="452"/>
      <c r="BU18" s="454"/>
      <c r="BV18" s="454"/>
      <c r="BW18" s="452"/>
      <c r="BX18" s="453"/>
      <c r="BY18" s="453"/>
      <c r="BZ18" s="453"/>
      <c r="CA18" s="453"/>
      <c r="CB18" s="453"/>
      <c r="CC18" s="453"/>
      <c r="CD18" s="453"/>
      <c r="CE18" s="453"/>
      <c r="CF18" s="453"/>
      <c r="CG18" s="453"/>
      <c r="CH18" s="453"/>
      <c r="CI18" s="453"/>
      <c r="CJ18" s="453"/>
      <c r="CK18" s="453"/>
      <c r="CL18" s="455"/>
      <c r="CM18" s="396"/>
      <c r="CN18" s="399"/>
      <c r="CO18" s="399"/>
      <c r="CP18" s="399"/>
      <c r="CQ18" s="67"/>
      <c r="CR18" s="456"/>
      <c r="CS18" s="456"/>
      <c r="CT18" s="456"/>
      <c r="CU18" s="456"/>
      <c r="CV18" s="457"/>
      <c r="CW18" s="458"/>
      <c r="CX18" s="117"/>
      <c r="CY18" s="117"/>
      <c r="CZ18" s="117"/>
      <c r="DA18" s="421"/>
      <c r="DB18" s="112"/>
      <c r="DC18" s="422"/>
      <c r="DD18" s="423"/>
      <c r="DE18" s="112"/>
      <c r="DF18" s="422"/>
      <c r="DG18" s="423"/>
      <c r="DH18" s="112"/>
      <c r="DI18" s="422"/>
      <c r="DJ18" s="459"/>
      <c r="DK18" s="112"/>
      <c r="DL18" s="53"/>
      <c r="DM18" s="319"/>
    </row>
    <row r="19" spans="1:117" ht="15.75">
      <c r="A19" s="314"/>
      <c r="B19" s="416"/>
      <c r="C19" s="451"/>
      <c r="D19" s="335"/>
      <c r="E19" s="452"/>
      <c r="F19" s="453"/>
      <c r="G19" s="452"/>
      <c r="H19" s="454"/>
      <c r="I19" s="454"/>
      <c r="J19" s="452"/>
      <c r="K19" s="453"/>
      <c r="L19" s="453"/>
      <c r="M19" s="453"/>
      <c r="N19" s="453"/>
      <c r="O19" s="453"/>
      <c r="P19" s="453"/>
      <c r="Q19" s="453"/>
      <c r="R19" s="453"/>
      <c r="S19" s="453"/>
      <c r="T19" s="453"/>
      <c r="U19" s="453"/>
      <c r="V19" s="453"/>
      <c r="W19" s="453"/>
      <c r="X19" s="453"/>
      <c r="Y19" s="455"/>
      <c r="Z19" s="552"/>
      <c r="AA19" s="452"/>
      <c r="AB19" s="453"/>
      <c r="AC19" s="452"/>
      <c r="AD19" s="454"/>
      <c r="AE19" s="454"/>
      <c r="AF19" s="452"/>
      <c r="AG19" s="453"/>
      <c r="AH19" s="453"/>
      <c r="AI19" s="453"/>
      <c r="AJ19" s="453"/>
      <c r="AK19" s="453"/>
      <c r="AL19" s="453"/>
      <c r="AM19" s="453"/>
      <c r="AN19" s="453"/>
      <c r="AO19" s="453"/>
      <c r="AP19" s="453"/>
      <c r="AQ19" s="453"/>
      <c r="AR19" s="453"/>
      <c r="AS19" s="453"/>
      <c r="AT19" s="453"/>
      <c r="AU19" s="455"/>
      <c r="AV19" s="452"/>
      <c r="AW19" s="452"/>
      <c r="AX19" s="452"/>
      <c r="AY19" s="454"/>
      <c r="AZ19" s="454"/>
      <c r="BA19" s="452"/>
      <c r="BB19" s="453"/>
      <c r="BC19" s="453"/>
      <c r="BD19" s="453"/>
      <c r="BE19" s="453"/>
      <c r="BF19" s="453"/>
      <c r="BG19" s="453"/>
      <c r="BH19" s="453"/>
      <c r="BI19" s="453"/>
      <c r="BJ19" s="453"/>
      <c r="BK19" s="453"/>
      <c r="BL19" s="453"/>
      <c r="BM19" s="453"/>
      <c r="BN19" s="453"/>
      <c r="BO19" s="453"/>
      <c r="BP19" s="455"/>
      <c r="BQ19" s="552"/>
      <c r="BR19" s="452"/>
      <c r="BS19" s="453"/>
      <c r="BT19" s="452"/>
      <c r="BU19" s="454"/>
      <c r="BV19" s="454"/>
      <c r="BW19" s="452"/>
      <c r="BX19" s="453"/>
      <c r="BY19" s="453"/>
      <c r="BZ19" s="453"/>
      <c r="CA19" s="453"/>
      <c r="CB19" s="453"/>
      <c r="CC19" s="453"/>
      <c r="CD19" s="453"/>
      <c r="CE19" s="453"/>
      <c r="CF19" s="453"/>
      <c r="CG19" s="453"/>
      <c r="CH19" s="453"/>
      <c r="CI19" s="453"/>
      <c r="CJ19" s="453"/>
      <c r="CK19" s="453"/>
      <c r="CL19" s="455"/>
      <c r="CM19" s="396"/>
      <c r="CN19" s="399"/>
      <c r="CO19" s="399"/>
      <c r="CP19" s="399"/>
      <c r="CQ19" s="67"/>
      <c r="CR19" s="456"/>
      <c r="CS19" s="456"/>
      <c r="CT19" s="456"/>
      <c r="CU19" s="456"/>
      <c r="CV19" s="457"/>
      <c r="CW19" s="458"/>
      <c r="CX19" s="117"/>
      <c r="CY19" s="117"/>
      <c r="CZ19" s="117"/>
      <c r="DA19" s="421"/>
      <c r="DB19" s="112"/>
      <c r="DC19" s="422"/>
      <c r="DD19" s="423"/>
      <c r="DE19" s="112"/>
      <c r="DF19" s="422"/>
      <c r="DG19" s="423"/>
      <c r="DH19" s="112"/>
      <c r="DI19" s="422"/>
      <c r="DJ19" s="459"/>
      <c r="DK19" s="112"/>
      <c r="DL19" s="53"/>
      <c r="DM19" s="319"/>
    </row>
    <row r="20" spans="1:117" ht="15.75">
      <c r="A20" s="314"/>
      <c r="B20" s="416"/>
      <c r="C20" s="451"/>
      <c r="D20" s="335"/>
      <c r="E20" s="452"/>
      <c r="F20" s="453"/>
      <c r="G20" s="452"/>
      <c r="H20" s="454"/>
      <c r="I20" s="454"/>
      <c r="J20" s="452"/>
      <c r="K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W20" s="453"/>
      <c r="X20" s="453"/>
      <c r="Y20" s="455"/>
      <c r="Z20" s="552"/>
      <c r="AA20" s="452"/>
      <c r="AB20" s="453"/>
      <c r="AC20" s="452"/>
      <c r="AD20" s="454"/>
      <c r="AE20" s="454"/>
      <c r="AF20" s="452"/>
      <c r="AG20" s="453"/>
      <c r="AH20" s="453"/>
      <c r="AI20" s="453"/>
      <c r="AJ20" s="453"/>
      <c r="AK20" s="453"/>
      <c r="AL20" s="453"/>
      <c r="AM20" s="453"/>
      <c r="AN20" s="453"/>
      <c r="AO20" s="453"/>
      <c r="AP20" s="453"/>
      <c r="AQ20" s="453"/>
      <c r="AR20" s="453"/>
      <c r="AS20" s="453"/>
      <c r="AT20" s="453"/>
      <c r="AU20" s="455"/>
      <c r="AV20" s="452"/>
      <c r="AW20" s="453"/>
      <c r="AX20" s="452"/>
      <c r="AY20" s="454"/>
      <c r="AZ20" s="454"/>
      <c r="BA20" s="452"/>
      <c r="BB20" s="453"/>
      <c r="BC20" s="453"/>
      <c r="BD20" s="453"/>
      <c r="BE20" s="453"/>
      <c r="BF20" s="453"/>
      <c r="BG20" s="453"/>
      <c r="BH20" s="453"/>
      <c r="BI20" s="453"/>
      <c r="BJ20" s="453"/>
      <c r="BK20" s="453"/>
      <c r="BL20" s="453"/>
      <c r="BM20" s="453"/>
      <c r="BN20" s="453"/>
      <c r="BO20" s="453"/>
      <c r="BP20" s="455"/>
      <c r="BQ20" s="552"/>
      <c r="BR20" s="452"/>
      <c r="BS20" s="453"/>
      <c r="BT20" s="452"/>
      <c r="BU20" s="454"/>
      <c r="BV20" s="454"/>
      <c r="BW20" s="452"/>
      <c r="BX20" s="453"/>
      <c r="BY20" s="453"/>
      <c r="BZ20" s="453"/>
      <c r="CA20" s="453"/>
      <c r="CB20" s="453"/>
      <c r="CC20" s="453"/>
      <c r="CD20" s="453"/>
      <c r="CE20" s="453"/>
      <c r="CF20" s="453"/>
      <c r="CG20" s="453"/>
      <c r="CH20" s="453"/>
      <c r="CI20" s="453"/>
      <c r="CJ20" s="453"/>
      <c r="CK20" s="453"/>
      <c r="CL20" s="455"/>
      <c r="CM20" s="396"/>
      <c r="CN20" s="399"/>
      <c r="CO20" s="399"/>
      <c r="CP20" s="399"/>
      <c r="CQ20" s="67"/>
      <c r="CR20" s="456"/>
      <c r="CS20" s="456"/>
      <c r="CT20" s="456"/>
      <c r="CU20" s="456"/>
      <c r="CV20" s="457"/>
      <c r="CW20" s="458"/>
      <c r="CX20" s="117"/>
      <c r="CY20" s="117"/>
      <c r="CZ20" s="117"/>
      <c r="DA20" s="421"/>
      <c r="DB20" s="112"/>
      <c r="DC20" s="422"/>
      <c r="DD20" s="423"/>
      <c r="DE20" s="112"/>
      <c r="DF20" s="422"/>
      <c r="DG20" s="423"/>
      <c r="DH20" s="112"/>
      <c r="DI20" s="422"/>
      <c r="DJ20" s="459"/>
      <c r="DK20" s="112"/>
      <c r="DL20" s="53"/>
      <c r="DM20" s="319"/>
    </row>
    <row r="21" spans="1:117" ht="15.75">
      <c r="A21" s="314"/>
      <c r="B21" s="416"/>
      <c r="C21" s="451"/>
      <c r="D21" s="335"/>
      <c r="E21" s="452"/>
      <c r="F21" s="453"/>
      <c r="G21" s="452"/>
      <c r="H21" s="454"/>
      <c r="I21" s="454"/>
      <c r="J21" s="452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5"/>
      <c r="Z21" s="552"/>
      <c r="AA21" s="452"/>
      <c r="AB21" s="453"/>
      <c r="AC21" s="452"/>
      <c r="AD21" s="454"/>
      <c r="AE21" s="454"/>
      <c r="AF21" s="452"/>
      <c r="AG21" s="453"/>
      <c r="AH21" s="453"/>
      <c r="AI21" s="453"/>
      <c r="AJ21" s="453"/>
      <c r="AK21" s="453"/>
      <c r="AL21" s="453"/>
      <c r="AM21" s="453"/>
      <c r="AN21" s="453"/>
      <c r="AO21" s="453"/>
      <c r="AP21" s="453"/>
      <c r="AQ21" s="453"/>
      <c r="AR21" s="453"/>
      <c r="AS21" s="453"/>
      <c r="AT21" s="453"/>
      <c r="AU21" s="455"/>
      <c r="AV21" s="452"/>
      <c r="AW21" s="453"/>
      <c r="AX21" s="452"/>
      <c r="AY21" s="454"/>
      <c r="AZ21" s="454"/>
      <c r="BA21" s="452"/>
      <c r="BB21" s="453"/>
      <c r="BC21" s="453"/>
      <c r="BD21" s="453"/>
      <c r="BE21" s="453"/>
      <c r="BF21" s="453"/>
      <c r="BG21" s="453"/>
      <c r="BH21" s="453"/>
      <c r="BI21" s="453"/>
      <c r="BJ21" s="453"/>
      <c r="BK21" s="453"/>
      <c r="BL21" s="453"/>
      <c r="BM21" s="453"/>
      <c r="BN21" s="453"/>
      <c r="BO21" s="453"/>
      <c r="BP21" s="455"/>
      <c r="BQ21" s="552"/>
      <c r="BR21" s="452"/>
      <c r="BS21" s="453"/>
      <c r="BT21" s="452"/>
      <c r="BU21" s="454"/>
      <c r="BV21" s="454"/>
      <c r="BW21" s="452"/>
      <c r="BX21" s="453"/>
      <c r="BY21" s="453"/>
      <c r="BZ21" s="453"/>
      <c r="CA21" s="453"/>
      <c r="CB21" s="453"/>
      <c r="CC21" s="453"/>
      <c r="CD21" s="453"/>
      <c r="CE21" s="453"/>
      <c r="CF21" s="453"/>
      <c r="CG21" s="453"/>
      <c r="CH21" s="453"/>
      <c r="CI21" s="453"/>
      <c r="CJ21" s="453"/>
      <c r="CK21" s="453"/>
      <c r="CL21" s="455"/>
      <c r="CM21" s="396"/>
      <c r="CN21" s="399"/>
      <c r="CO21" s="399"/>
      <c r="CP21" s="399"/>
      <c r="CQ21" s="67"/>
      <c r="CR21" s="456"/>
      <c r="CS21" s="456"/>
      <c r="CT21" s="456"/>
      <c r="CU21" s="456"/>
      <c r="CV21" s="457"/>
      <c r="CW21" s="458"/>
      <c r="CX21" s="117"/>
      <c r="CY21" s="117"/>
      <c r="CZ21" s="117"/>
      <c r="DA21" s="421"/>
      <c r="DB21" s="112"/>
      <c r="DC21" s="422"/>
      <c r="DD21" s="423"/>
      <c r="DE21" s="112"/>
      <c r="DF21" s="422"/>
      <c r="DG21" s="423"/>
      <c r="DH21" s="112"/>
      <c r="DI21" s="422"/>
      <c r="DJ21" s="459"/>
      <c r="DK21" s="112"/>
      <c r="DL21" s="53"/>
      <c r="DM21" s="319"/>
    </row>
    <row r="22" spans="1:117" ht="15.75">
      <c r="A22" s="314"/>
      <c r="B22" s="416"/>
      <c r="C22" s="451"/>
      <c r="D22" s="335"/>
      <c r="E22" s="452"/>
      <c r="F22" s="453"/>
      <c r="G22" s="452"/>
      <c r="H22" s="454"/>
      <c r="I22" s="454"/>
      <c r="J22" s="452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5"/>
      <c r="Z22" s="552"/>
      <c r="AA22" s="452"/>
      <c r="AB22" s="453"/>
      <c r="AC22" s="452"/>
      <c r="AD22" s="454"/>
      <c r="AE22" s="454"/>
      <c r="AF22" s="452"/>
      <c r="AG22" s="453"/>
      <c r="AH22" s="453"/>
      <c r="AI22" s="453"/>
      <c r="AJ22" s="453"/>
      <c r="AK22" s="453"/>
      <c r="AL22" s="453"/>
      <c r="AM22" s="453"/>
      <c r="AN22" s="453"/>
      <c r="AO22" s="453"/>
      <c r="AP22" s="453"/>
      <c r="AQ22" s="453"/>
      <c r="AR22" s="453"/>
      <c r="AS22" s="453"/>
      <c r="AT22" s="453"/>
      <c r="AU22" s="455"/>
      <c r="AV22" s="452"/>
      <c r="AW22" s="453"/>
      <c r="AX22" s="452"/>
      <c r="AY22" s="454"/>
      <c r="AZ22" s="454"/>
      <c r="BA22" s="452"/>
      <c r="BB22" s="453"/>
      <c r="BC22" s="453"/>
      <c r="BD22" s="453"/>
      <c r="BE22" s="453"/>
      <c r="BF22" s="453"/>
      <c r="BG22" s="453"/>
      <c r="BH22" s="453"/>
      <c r="BI22" s="453"/>
      <c r="BJ22" s="453"/>
      <c r="BK22" s="453"/>
      <c r="BL22" s="453"/>
      <c r="BM22" s="453"/>
      <c r="BN22" s="453"/>
      <c r="BO22" s="453"/>
      <c r="BP22" s="455"/>
      <c r="BQ22" s="552"/>
      <c r="BR22" s="452"/>
      <c r="BS22" s="453"/>
      <c r="BT22" s="452"/>
      <c r="BU22" s="454"/>
      <c r="BV22" s="454"/>
      <c r="BW22" s="452"/>
      <c r="BX22" s="453"/>
      <c r="BY22" s="453"/>
      <c r="BZ22" s="453"/>
      <c r="CA22" s="453"/>
      <c r="CB22" s="453"/>
      <c r="CC22" s="453"/>
      <c r="CD22" s="453"/>
      <c r="CE22" s="453"/>
      <c r="CF22" s="453"/>
      <c r="CG22" s="453"/>
      <c r="CH22" s="453"/>
      <c r="CI22" s="453"/>
      <c r="CJ22" s="453"/>
      <c r="CK22" s="453"/>
      <c r="CL22" s="455"/>
      <c r="CM22" s="396"/>
      <c r="CN22" s="399"/>
      <c r="CO22" s="399"/>
      <c r="CP22" s="399"/>
      <c r="CQ22" s="67"/>
      <c r="CR22" s="456"/>
      <c r="CS22" s="456"/>
      <c r="CT22" s="456"/>
      <c r="CU22" s="456"/>
      <c r="CV22" s="457"/>
      <c r="CW22" s="458"/>
      <c r="CX22" s="117"/>
      <c r="CY22" s="117"/>
      <c r="CZ22" s="117"/>
      <c r="DA22" s="421"/>
      <c r="DB22" s="112"/>
      <c r="DC22" s="422"/>
      <c r="DD22" s="423"/>
      <c r="DE22" s="112"/>
      <c r="DF22" s="422"/>
      <c r="DG22" s="423"/>
      <c r="DH22" s="112"/>
      <c r="DI22" s="422"/>
      <c r="DJ22" s="459"/>
      <c r="DK22" s="112"/>
      <c r="DL22" s="53"/>
      <c r="DM22" s="319"/>
    </row>
    <row r="23" spans="1:117" ht="15" customHeight="1">
      <c r="A23" s="314"/>
      <c r="B23" s="416"/>
      <c r="C23" s="451"/>
      <c r="D23" s="335"/>
      <c r="E23" s="452"/>
      <c r="F23" s="453"/>
      <c r="G23" s="452"/>
      <c r="H23" s="454"/>
      <c r="I23" s="454"/>
      <c r="J23" s="452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W23" s="453"/>
      <c r="X23" s="453"/>
      <c r="Y23" s="455"/>
      <c r="Z23" s="552"/>
      <c r="AA23" s="452"/>
      <c r="AB23" s="453"/>
      <c r="AC23" s="452"/>
      <c r="AD23" s="454"/>
      <c r="AE23" s="454"/>
      <c r="AF23" s="452"/>
      <c r="AG23" s="453"/>
      <c r="AH23" s="453"/>
      <c r="AI23" s="453"/>
      <c r="AJ23" s="453"/>
      <c r="AK23" s="453"/>
      <c r="AL23" s="453"/>
      <c r="AM23" s="453"/>
      <c r="AN23" s="453"/>
      <c r="AO23" s="453"/>
      <c r="AP23" s="453"/>
      <c r="AQ23" s="453"/>
      <c r="AR23" s="453"/>
      <c r="AS23" s="453"/>
      <c r="AT23" s="453"/>
      <c r="AU23" s="455"/>
      <c r="AV23" s="452"/>
      <c r="AW23" s="453"/>
      <c r="AX23" s="452"/>
      <c r="AY23" s="454"/>
      <c r="AZ23" s="454"/>
      <c r="BA23" s="452"/>
      <c r="BB23" s="453"/>
      <c r="BC23" s="453"/>
      <c r="BD23" s="453"/>
      <c r="BE23" s="453"/>
      <c r="BF23" s="453"/>
      <c r="BG23" s="453"/>
      <c r="BH23" s="453"/>
      <c r="BI23" s="453"/>
      <c r="BJ23" s="453"/>
      <c r="BK23" s="453"/>
      <c r="BL23" s="453"/>
      <c r="BM23" s="453"/>
      <c r="BN23" s="453"/>
      <c r="BO23" s="453"/>
      <c r="BP23" s="455"/>
      <c r="BQ23" s="552"/>
      <c r="BR23" s="452"/>
      <c r="BS23" s="453"/>
      <c r="BT23" s="452"/>
      <c r="BU23" s="454"/>
      <c r="BV23" s="454"/>
      <c r="BW23" s="452"/>
      <c r="BX23" s="453"/>
      <c r="BY23" s="453"/>
      <c r="BZ23" s="453"/>
      <c r="CA23" s="453"/>
      <c r="CB23" s="453"/>
      <c r="CC23" s="453"/>
      <c r="CD23" s="453"/>
      <c r="CE23" s="453"/>
      <c r="CF23" s="453"/>
      <c r="CG23" s="453"/>
      <c r="CH23" s="453"/>
      <c r="CI23" s="453"/>
      <c r="CJ23" s="453"/>
      <c r="CK23" s="453"/>
      <c r="CL23" s="455"/>
      <c r="CM23" s="396"/>
      <c r="CN23" s="399"/>
      <c r="CO23" s="399"/>
      <c r="CP23" s="399"/>
      <c r="CQ23" s="67"/>
      <c r="CR23" s="456"/>
      <c r="CS23" s="456"/>
      <c r="CT23" s="456"/>
      <c r="CU23" s="456"/>
      <c r="CV23" s="457"/>
      <c r="CW23" s="458"/>
      <c r="CX23" s="117"/>
      <c r="CY23" s="117"/>
      <c r="CZ23" s="117"/>
      <c r="DA23" s="421"/>
      <c r="DB23" s="112"/>
      <c r="DC23" s="422"/>
      <c r="DD23" s="423"/>
      <c r="DE23" s="112"/>
      <c r="DF23" s="422"/>
      <c r="DG23" s="423"/>
      <c r="DH23" s="112"/>
      <c r="DI23" s="422"/>
      <c r="DJ23" s="459"/>
      <c r="DK23" s="112"/>
      <c r="DL23" s="53"/>
      <c r="DM23" s="319"/>
    </row>
    <row r="24" spans="1:117" ht="15.75">
      <c r="A24" s="314"/>
      <c r="B24" s="416"/>
      <c r="C24" s="451"/>
      <c r="D24" s="335"/>
      <c r="E24" s="452"/>
      <c r="F24" s="453"/>
      <c r="G24" s="452"/>
      <c r="H24" s="454"/>
      <c r="I24" s="454"/>
      <c r="J24" s="452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W24" s="453"/>
      <c r="X24" s="453"/>
      <c r="Y24" s="455"/>
      <c r="Z24" s="552"/>
      <c r="AA24" s="452"/>
      <c r="AB24" s="453"/>
      <c r="AC24" s="452"/>
      <c r="AD24" s="454"/>
      <c r="AE24" s="454"/>
      <c r="AF24" s="452"/>
      <c r="AG24" s="453"/>
      <c r="AH24" s="453"/>
      <c r="AI24" s="453"/>
      <c r="AJ24" s="453"/>
      <c r="AK24" s="453"/>
      <c r="AL24" s="453"/>
      <c r="AM24" s="453"/>
      <c r="AN24" s="453"/>
      <c r="AO24" s="453"/>
      <c r="AP24" s="453"/>
      <c r="AQ24" s="453"/>
      <c r="AR24" s="453"/>
      <c r="AS24" s="453"/>
      <c r="AT24" s="453"/>
      <c r="AU24" s="455"/>
      <c r="AV24" s="452"/>
      <c r="AW24" s="453"/>
      <c r="AX24" s="452"/>
      <c r="AY24" s="454"/>
      <c r="AZ24" s="454"/>
      <c r="BA24" s="452"/>
      <c r="BB24" s="453"/>
      <c r="BC24" s="453"/>
      <c r="BD24" s="453"/>
      <c r="BE24" s="453"/>
      <c r="BF24" s="453"/>
      <c r="BG24" s="453"/>
      <c r="BH24" s="453"/>
      <c r="BI24" s="453"/>
      <c r="BJ24" s="453"/>
      <c r="BK24" s="453"/>
      <c r="BL24" s="453"/>
      <c r="BM24" s="453"/>
      <c r="BN24" s="453"/>
      <c r="BO24" s="453"/>
      <c r="BP24" s="455"/>
      <c r="BQ24" s="552"/>
      <c r="BR24" s="452"/>
      <c r="BS24" s="453"/>
      <c r="BT24" s="452"/>
      <c r="BU24" s="454"/>
      <c r="BV24" s="454"/>
      <c r="BW24" s="452"/>
      <c r="BX24" s="453"/>
      <c r="BY24" s="453"/>
      <c r="BZ24" s="453"/>
      <c r="CA24" s="453"/>
      <c r="CB24" s="453"/>
      <c r="CC24" s="453"/>
      <c r="CD24" s="453"/>
      <c r="CE24" s="453"/>
      <c r="CF24" s="453"/>
      <c r="CG24" s="453"/>
      <c r="CH24" s="453"/>
      <c r="CI24" s="453"/>
      <c r="CJ24" s="453"/>
      <c r="CK24" s="453"/>
      <c r="CL24" s="455"/>
      <c r="CM24" s="396"/>
      <c r="CN24" s="399"/>
      <c r="CO24" s="399"/>
      <c r="CP24" s="399"/>
      <c r="CQ24" s="67"/>
      <c r="CR24" s="456"/>
      <c r="CS24" s="456"/>
      <c r="CT24" s="456"/>
      <c r="CU24" s="456"/>
      <c r="CV24" s="457"/>
      <c r="CW24" s="458"/>
      <c r="CX24" s="117"/>
      <c r="CY24" s="117"/>
      <c r="CZ24" s="117"/>
      <c r="DA24" s="421"/>
      <c r="DB24" s="112"/>
      <c r="DC24" s="422"/>
      <c r="DD24" s="423"/>
      <c r="DE24" s="112"/>
      <c r="DF24" s="422"/>
      <c r="DG24" s="423"/>
      <c r="DH24" s="112"/>
      <c r="DI24" s="422"/>
      <c r="DJ24" s="459"/>
      <c r="DK24" s="112"/>
      <c r="DL24" s="53"/>
      <c r="DM24" s="319"/>
    </row>
    <row r="25" spans="1:117" ht="16.5" thickBot="1">
      <c r="A25" s="314"/>
      <c r="B25" s="416"/>
      <c r="C25" s="451"/>
      <c r="D25" s="335"/>
      <c r="E25" s="452"/>
      <c r="F25" s="453"/>
      <c r="G25" s="452"/>
      <c r="H25" s="454"/>
      <c r="I25" s="454"/>
      <c r="J25" s="452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5"/>
      <c r="Z25" s="552"/>
      <c r="AA25" s="452"/>
      <c r="AB25" s="453"/>
      <c r="AC25" s="452"/>
      <c r="AD25" s="454"/>
      <c r="AE25" s="454"/>
      <c r="AF25" s="452"/>
      <c r="AG25" s="453"/>
      <c r="AH25" s="453"/>
      <c r="AI25" s="453"/>
      <c r="AJ25" s="453"/>
      <c r="AK25" s="453"/>
      <c r="AL25" s="453"/>
      <c r="AM25" s="453"/>
      <c r="AN25" s="453"/>
      <c r="AO25" s="453"/>
      <c r="AP25" s="453"/>
      <c r="AQ25" s="453"/>
      <c r="AR25" s="453"/>
      <c r="AS25" s="453"/>
      <c r="AT25" s="453"/>
      <c r="AU25" s="455"/>
      <c r="AV25" s="452"/>
      <c r="AW25" s="453"/>
      <c r="AX25" s="452"/>
      <c r="AY25" s="454"/>
      <c r="AZ25" s="454"/>
      <c r="BA25" s="452"/>
      <c r="BB25" s="453"/>
      <c r="BC25" s="453"/>
      <c r="BD25" s="453"/>
      <c r="BE25" s="453"/>
      <c r="BF25" s="453"/>
      <c r="BG25" s="453"/>
      <c r="BH25" s="453"/>
      <c r="BI25" s="453"/>
      <c r="BJ25" s="453"/>
      <c r="BK25" s="453"/>
      <c r="BL25" s="453"/>
      <c r="BM25" s="453"/>
      <c r="BN25" s="453"/>
      <c r="BO25" s="453"/>
      <c r="BP25" s="455"/>
      <c r="BQ25" s="552"/>
      <c r="BR25" s="452"/>
      <c r="BS25" s="453"/>
      <c r="BT25" s="452"/>
      <c r="BU25" s="454"/>
      <c r="BV25" s="454"/>
      <c r="BW25" s="452"/>
      <c r="BX25" s="453"/>
      <c r="BY25" s="453"/>
      <c r="BZ25" s="453"/>
      <c r="CA25" s="453"/>
      <c r="CB25" s="453"/>
      <c r="CC25" s="453"/>
      <c r="CD25" s="453"/>
      <c r="CE25" s="453"/>
      <c r="CF25" s="453"/>
      <c r="CG25" s="453"/>
      <c r="CH25" s="453"/>
      <c r="CI25" s="453"/>
      <c r="CJ25" s="453"/>
      <c r="CK25" s="453"/>
      <c r="CL25" s="455"/>
      <c r="CM25" s="396"/>
      <c r="CN25" s="399"/>
      <c r="CO25" s="399"/>
      <c r="CP25" s="399"/>
      <c r="CQ25" s="67"/>
      <c r="CR25" s="456"/>
      <c r="CS25" s="456"/>
      <c r="CT25" s="456"/>
      <c r="CU25" s="456"/>
      <c r="CV25" s="464"/>
      <c r="CW25" s="458"/>
      <c r="CX25" s="117"/>
      <c r="CY25" s="117"/>
      <c r="CZ25" s="117"/>
      <c r="DA25" s="432"/>
      <c r="DB25" s="289"/>
      <c r="DC25" s="433"/>
      <c r="DD25" s="434"/>
      <c r="DE25" s="289"/>
      <c r="DF25" s="433"/>
      <c r="DG25" s="434"/>
      <c r="DH25" s="289"/>
      <c r="DI25" s="433"/>
      <c r="DJ25" s="465"/>
      <c r="DK25" s="289"/>
      <c r="DL25" s="280"/>
      <c r="DM25" s="288"/>
    </row>
    <row r="26" spans="1:117" ht="15" customHeight="1">
      <c r="A26" s="313"/>
      <c r="B26" s="407"/>
      <c r="C26" s="440"/>
      <c r="D26" s="92"/>
      <c r="E26" s="466"/>
      <c r="F26" s="467"/>
      <c r="G26" s="466"/>
      <c r="H26" s="468"/>
      <c r="I26" s="468"/>
      <c r="J26" s="466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7"/>
      <c r="W26" s="467"/>
      <c r="X26" s="467"/>
      <c r="Y26" s="469"/>
      <c r="Z26" s="551"/>
      <c r="AA26" s="466"/>
      <c r="AB26" s="467"/>
      <c r="AC26" s="466"/>
      <c r="AD26" s="468"/>
      <c r="AE26" s="468"/>
      <c r="AF26" s="466"/>
      <c r="AG26" s="467"/>
      <c r="AH26" s="467"/>
      <c r="AI26" s="467"/>
      <c r="AJ26" s="467"/>
      <c r="AK26" s="467"/>
      <c r="AL26" s="467"/>
      <c r="AM26" s="467"/>
      <c r="AN26" s="467"/>
      <c r="AO26" s="467"/>
      <c r="AP26" s="467"/>
      <c r="AQ26" s="467"/>
      <c r="AR26" s="467"/>
      <c r="AS26" s="467"/>
      <c r="AT26" s="467"/>
      <c r="AU26" s="469"/>
      <c r="AV26" s="466"/>
      <c r="AW26" s="467"/>
      <c r="AX26" s="466"/>
      <c r="AY26" s="468"/>
      <c r="AZ26" s="468"/>
      <c r="BA26" s="466"/>
      <c r="BB26" s="467"/>
      <c r="BC26" s="467"/>
      <c r="BD26" s="467"/>
      <c r="BE26" s="467"/>
      <c r="BF26" s="467"/>
      <c r="BG26" s="467"/>
      <c r="BH26" s="467"/>
      <c r="BI26" s="467"/>
      <c r="BJ26" s="467"/>
      <c r="BK26" s="467"/>
      <c r="BL26" s="467"/>
      <c r="BM26" s="467"/>
      <c r="BN26" s="467"/>
      <c r="BO26" s="467"/>
      <c r="BP26" s="469"/>
      <c r="BQ26" s="551"/>
      <c r="BR26" s="466"/>
      <c r="BS26" s="467"/>
      <c r="BT26" s="466"/>
      <c r="BU26" s="468"/>
      <c r="BV26" s="468"/>
      <c r="BW26" s="466"/>
      <c r="BX26" s="467"/>
      <c r="BY26" s="467"/>
      <c r="BZ26" s="467"/>
      <c r="CA26" s="467"/>
      <c r="CB26" s="467"/>
      <c r="CC26" s="467"/>
      <c r="CD26" s="467"/>
      <c r="CE26" s="467"/>
      <c r="CF26" s="467"/>
      <c r="CG26" s="467"/>
      <c r="CH26" s="467"/>
      <c r="CI26" s="467"/>
      <c r="CJ26" s="467"/>
      <c r="CK26" s="467"/>
      <c r="CL26" s="469"/>
      <c r="CM26" s="445"/>
      <c r="CN26" s="446"/>
      <c r="CO26" s="446"/>
      <c r="CP26" s="446"/>
      <c r="CQ26" s="384"/>
      <c r="CR26" s="447"/>
      <c r="CS26" s="447"/>
      <c r="CT26" s="447"/>
      <c r="CU26" s="447"/>
      <c r="CV26" s="448"/>
      <c r="CW26" s="449"/>
      <c r="CX26" s="116"/>
      <c r="CY26" s="116"/>
      <c r="CZ26" s="116"/>
      <c r="DA26" s="412"/>
      <c r="DB26" s="110"/>
      <c r="DC26" s="413"/>
      <c r="DD26" s="414"/>
      <c r="DE26" s="110"/>
      <c r="DF26" s="413"/>
      <c r="DG26" s="414"/>
      <c r="DH26" s="110"/>
      <c r="DI26" s="413"/>
      <c r="DJ26" s="450"/>
      <c r="DK26" s="110"/>
      <c r="DL26" s="52"/>
      <c r="DM26" s="317"/>
    </row>
    <row r="27" spans="1:117" ht="15.75">
      <c r="A27" s="314"/>
      <c r="B27" s="416"/>
      <c r="C27" s="451"/>
      <c r="D27" s="335"/>
      <c r="E27" s="452"/>
      <c r="F27" s="453"/>
      <c r="G27" s="452"/>
      <c r="H27" s="454"/>
      <c r="I27" s="454"/>
      <c r="J27" s="452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5"/>
      <c r="Z27" s="552"/>
      <c r="AA27" s="452"/>
      <c r="AB27" s="453"/>
      <c r="AC27" s="452"/>
      <c r="AD27" s="454"/>
      <c r="AE27" s="454"/>
      <c r="AF27" s="452"/>
      <c r="AG27" s="453"/>
      <c r="AH27" s="453"/>
      <c r="AI27" s="453"/>
      <c r="AJ27" s="453"/>
      <c r="AK27" s="453"/>
      <c r="AL27" s="453"/>
      <c r="AM27" s="453"/>
      <c r="AN27" s="453"/>
      <c r="AO27" s="453"/>
      <c r="AP27" s="453"/>
      <c r="AQ27" s="453"/>
      <c r="AR27" s="453"/>
      <c r="AS27" s="453"/>
      <c r="AT27" s="453"/>
      <c r="AU27" s="455"/>
      <c r="AV27" s="452"/>
      <c r="AW27" s="453"/>
      <c r="AX27" s="452"/>
      <c r="AY27" s="454"/>
      <c r="AZ27" s="454"/>
      <c r="BA27" s="452"/>
      <c r="BB27" s="453"/>
      <c r="BC27" s="453"/>
      <c r="BD27" s="453"/>
      <c r="BE27" s="453"/>
      <c r="BF27" s="453"/>
      <c r="BG27" s="453"/>
      <c r="BH27" s="453"/>
      <c r="BI27" s="453"/>
      <c r="BJ27" s="453"/>
      <c r="BK27" s="453"/>
      <c r="BL27" s="453"/>
      <c r="BM27" s="453"/>
      <c r="BN27" s="453"/>
      <c r="BO27" s="453"/>
      <c r="BP27" s="455"/>
      <c r="BQ27" s="552"/>
      <c r="BR27" s="452"/>
      <c r="BS27" s="453"/>
      <c r="BT27" s="452"/>
      <c r="BU27" s="454"/>
      <c r="BV27" s="454"/>
      <c r="BW27" s="452"/>
      <c r="BX27" s="453"/>
      <c r="BY27" s="453"/>
      <c r="BZ27" s="453"/>
      <c r="CA27" s="453"/>
      <c r="CB27" s="453"/>
      <c r="CC27" s="453"/>
      <c r="CD27" s="453"/>
      <c r="CE27" s="453"/>
      <c r="CF27" s="453"/>
      <c r="CG27" s="453"/>
      <c r="CH27" s="453"/>
      <c r="CI27" s="453"/>
      <c r="CJ27" s="453"/>
      <c r="CK27" s="453"/>
      <c r="CL27" s="455"/>
      <c r="CM27" s="396"/>
      <c r="CN27" s="399"/>
      <c r="CO27" s="399"/>
      <c r="CP27" s="399"/>
      <c r="CQ27" s="67"/>
      <c r="CR27" s="456"/>
      <c r="CS27" s="456"/>
      <c r="CT27" s="456"/>
      <c r="CU27" s="456"/>
      <c r="CV27" s="457"/>
      <c r="CW27" s="458"/>
      <c r="CX27" s="117"/>
      <c r="CY27" s="117"/>
      <c r="CZ27" s="117"/>
      <c r="DA27" s="421"/>
      <c r="DB27" s="112"/>
      <c r="DC27" s="422"/>
      <c r="DD27" s="423"/>
      <c r="DE27" s="112"/>
      <c r="DF27" s="422"/>
      <c r="DG27" s="423"/>
      <c r="DH27" s="112"/>
      <c r="DI27" s="422"/>
      <c r="DJ27" s="459"/>
      <c r="DK27" s="112"/>
      <c r="DL27" s="53"/>
      <c r="DM27" s="319"/>
    </row>
    <row r="28" spans="1:117" ht="15.75">
      <c r="A28" s="314"/>
      <c r="B28" s="416"/>
      <c r="C28" s="451"/>
      <c r="D28" s="335"/>
      <c r="E28" s="452"/>
      <c r="F28" s="453"/>
      <c r="G28" s="452"/>
      <c r="H28" s="454"/>
      <c r="I28" s="454"/>
      <c r="J28" s="452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W28" s="453"/>
      <c r="X28" s="453"/>
      <c r="Y28" s="455"/>
      <c r="Z28" s="552"/>
      <c r="AA28" s="452"/>
      <c r="AB28" s="453"/>
      <c r="AC28" s="452"/>
      <c r="AD28" s="454"/>
      <c r="AE28" s="454"/>
      <c r="AF28" s="452"/>
      <c r="AG28" s="453"/>
      <c r="AH28" s="453"/>
      <c r="AI28" s="453"/>
      <c r="AJ28" s="453"/>
      <c r="AK28" s="453"/>
      <c r="AL28" s="453"/>
      <c r="AM28" s="453"/>
      <c r="AN28" s="453"/>
      <c r="AO28" s="453"/>
      <c r="AP28" s="453"/>
      <c r="AQ28" s="453"/>
      <c r="AR28" s="453"/>
      <c r="AS28" s="453"/>
      <c r="AT28" s="453"/>
      <c r="AU28" s="455"/>
      <c r="AV28" s="452"/>
      <c r="AW28" s="453"/>
      <c r="AX28" s="452"/>
      <c r="AY28" s="454"/>
      <c r="AZ28" s="454"/>
      <c r="BA28" s="452"/>
      <c r="BB28" s="453"/>
      <c r="BC28" s="453"/>
      <c r="BD28" s="453"/>
      <c r="BE28" s="453"/>
      <c r="BF28" s="453"/>
      <c r="BG28" s="453"/>
      <c r="BH28" s="453"/>
      <c r="BI28" s="453"/>
      <c r="BJ28" s="453"/>
      <c r="BK28" s="453"/>
      <c r="BL28" s="453"/>
      <c r="BM28" s="453"/>
      <c r="BN28" s="453"/>
      <c r="BO28" s="453"/>
      <c r="BP28" s="455"/>
      <c r="BQ28" s="552"/>
      <c r="BR28" s="452"/>
      <c r="BS28" s="453"/>
      <c r="BT28" s="452"/>
      <c r="BU28" s="454"/>
      <c r="BV28" s="454"/>
      <c r="BW28" s="452"/>
      <c r="BX28" s="453"/>
      <c r="BY28" s="453"/>
      <c r="BZ28" s="453"/>
      <c r="CA28" s="453"/>
      <c r="CB28" s="453"/>
      <c r="CC28" s="453"/>
      <c r="CD28" s="453"/>
      <c r="CE28" s="453"/>
      <c r="CF28" s="453"/>
      <c r="CG28" s="453"/>
      <c r="CH28" s="453"/>
      <c r="CI28" s="453"/>
      <c r="CJ28" s="453"/>
      <c r="CK28" s="453"/>
      <c r="CL28" s="455"/>
      <c r="CM28" s="396"/>
      <c r="CN28" s="399"/>
      <c r="CO28" s="399"/>
      <c r="CP28" s="399"/>
      <c r="CQ28" s="67"/>
      <c r="CR28" s="456"/>
      <c r="CS28" s="456"/>
      <c r="CT28" s="456"/>
      <c r="CU28" s="456"/>
      <c r="CV28" s="457"/>
      <c r="CW28" s="458"/>
      <c r="CX28" s="117"/>
      <c r="CY28" s="117"/>
      <c r="CZ28" s="117"/>
      <c r="DA28" s="421"/>
      <c r="DB28" s="112"/>
      <c r="DC28" s="422"/>
      <c r="DD28" s="423"/>
      <c r="DE28" s="112"/>
      <c r="DF28" s="422"/>
      <c r="DG28" s="423"/>
      <c r="DH28" s="112"/>
      <c r="DI28" s="422"/>
      <c r="DJ28" s="459"/>
      <c r="DK28" s="112"/>
      <c r="DL28" s="53"/>
      <c r="DM28" s="319"/>
    </row>
    <row r="29" spans="1:117" ht="15.75">
      <c r="A29" s="314"/>
      <c r="B29" s="416"/>
      <c r="C29" s="451"/>
      <c r="D29" s="335"/>
      <c r="E29" s="452"/>
      <c r="F29" s="453"/>
      <c r="G29" s="452"/>
      <c r="H29" s="454"/>
      <c r="I29" s="454"/>
      <c r="J29" s="452"/>
      <c r="K29" s="453"/>
      <c r="L29" s="453"/>
      <c r="M29" s="453"/>
      <c r="N29" s="453"/>
      <c r="O29" s="453"/>
      <c r="P29" s="453"/>
      <c r="Q29" s="453"/>
      <c r="R29" s="453"/>
      <c r="S29" s="453"/>
      <c r="T29" s="453"/>
      <c r="U29" s="453"/>
      <c r="V29" s="453"/>
      <c r="W29" s="453"/>
      <c r="X29" s="453"/>
      <c r="Y29" s="455"/>
      <c r="Z29" s="552"/>
      <c r="AA29" s="452"/>
      <c r="AB29" s="453"/>
      <c r="AC29" s="452"/>
      <c r="AD29" s="454"/>
      <c r="AE29" s="454"/>
      <c r="AF29" s="452"/>
      <c r="AG29" s="453"/>
      <c r="AH29" s="453"/>
      <c r="AI29" s="453"/>
      <c r="AJ29" s="453"/>
      <c r="AK29" s="453"/>
      <c r="AL29" s="453"/>
      <c r="AM29" s="453"/>
      <c r="AN29" s="453"/>
      <c r="AO29" s="453"/>
      <c r="AP29" s="453"/>
      <c r="AQ29" s="453"/>
      <c r="AR29" s="453"/>
      <c r="AS29" s="453"/>
      <c r="AT29" s="453"/>
      <c r="AU29" s="455"/>
      <c r="AV29" s="452"/>
      <c r="AW29" s="453"/>
      <c r="AX29" s="452"/>
      <c r="AY29" s="454"/>
      <c r="AZ29" s="454"/>
      <c r="BA29" s="452"/>
      <c r="BB29" s="453"/>
      <c r="BC29" s="453"/>
      <c r="BD29" s="453"/>
      <c r="BE29" s="453"/>
      <c r="BF29" s="453"/>
      <c r="BG29" s="453"/>
      <c r="BH29" s="453"/>
      <c r="BI29" s="453"/>
      <c r="BJ29" s="453"/>
      <c r="BK29" s="453"/>
      <c r="BL29" s="453"/>
      <c r="BM29" s="453"/>
      <c r="BN29" s="453"/>
      <c r="BO29" s="453"/>
      <c r="BP29" s="455"/>
      <c r="BQ29" s="552"/>
      <c r="BR29" s="452"/>
      <c r="BS29" s="453"/>
      <c r="BT29" s="452"/>
      <c r="BU29" s="454"/>
      <c r="BV29" s="454"/>
      <c r="BW29" s="452"/>
      <c r="BX29" s="453"/>
      <c r="BY29" s="453"/>
      <c r="BZ29" s="453"/>
      <c r="CA29" s="453"/>
      <c r="CB29" s="453"/>
      <c r="CC29" s="453"/>
      <c r="CD29" s="453"/>
      <c r="CE29" s="453"/>
      <c r="CF29" s="453"/>
      <c r="CG29" s="453"/>
      <c r="CH29" s="453"/>
      <c r="CI29" s="453"/>
      <c r="CJ29" s="453"/>
      <c r="CK29" s="453"/>
      <c r="CL29" s="455"/>
      <c r="CM29" s="396"/>
      <c r="CN29" s="399"/>
      <c r="CO29" s="399"/>
      <c r="CP29" s="399"/>
      <c r="CQ29" s="67"/>
      <c r="CR29" s="456"/>
      <c r="CS29" s="456"/>
      <c r="CT29" s="456"/>
      <c r="CU29" s="456"/>
      <c r="CV29" s="457"/>
      <c r="CW29" s="458"/>
      <c r="CX29" s="117"/>
      <c r="CY29" s="117"/>
      <c r="CZ29" s="117"/>
      <c r="DA29" s="421"/>
      <c r="DB29" s="112"/>
      <c r="DC29" s="422"/>
      <c r="DD29" s="423"/>
      <c r="DE29" s="112"/>
      <c r="DF29" s="422"/>
      <c r="DG29" s="423"/>
      <c r="DH29" s="112"/>
      <c r="DI29" s="422"/>
      <c r="DJ29" s="459"/>
      <c r="DK29" s="112"/>
      <c r="DL29" s="53"/>
      <c r="DM29" s="319"/>
    </row>
    <row r="30" spans="1:117" ht="15.75">
      <c r="A30" s="314"/>
      <c r="B30" s="416"/>
      <c r="C30" s="451"/>
      <c r="D30" s="335"/>
      <c r="E30" s="452"/>
      <c r="F30" s="453"/>
      <c r="G30" s="452"/>
      <c r="H30" s="454"/>
      <c r="I30" s="454"/>
      <c r="J30" s="452"/>
      <c r="K30" s="453"/>
      <c r="L30" s="453"/>
      <c r="M30" s="453"/>
      <c r="N30" s="453"/>
      <c r="O30" s="453"/>
      <c r="P30" s="453"/>
      <c r="Q30" s="453"/>
      <c r="R30" s="453"/>
      <c r="S30" s="453"/>
      <c r="T30" s="453"/>
      <c r="U30" s="453"/>
      <c r="V30" s="453"/>
      <c r="W30" s="453"/>
      <c r="X30" s="453"/>
      <c r="Y30" s="455"/>
      <c r="Z30" s="552"/>
      <c r="AA30" s="452"/>
      <c r="AB30" s="453"/>
      <c r="AC30" s="452"/>
      <c r="AD30" s="454"/>
      <c r="AE30" s="454"/>
      <c r="AF30" s="452"/>
      <c r="AG30" s="453"/>
      <c r="AH30" s="453"/>
      <c r="AI30" s="453"/>
      <c r="AJ30" s="453"/>
      <c r="AK30" s="453"/>
      <c r="AL30" s="453"/>
      <c r="AM30" s="453"/>
      <c r="AN30" s="453"/>
      <c r="AO30" s="453"/>
      <c r="AP30" s="453"/>
      <c r="AQ30" s="453"/>
      <c r="AR30" s="453"/>
      <c r="AS30" s="453"/>
      <c r="AT30" s="453"/>
      <c r="AU30" s="455"/>
      <c r="AV30" s="452"/>
      <c r="AW30" s="453"/>
      <c r="AX30" s="452"/>
      <c r="AY30" s="454"/>
      <c r="AZ30" s="454"/>
      <c r="BA30" s="452"/>
      <c r="BB30" s="453"/>
      <c r="BC30" s="453"/>
      <c r="BD30" s="453"/>
      <c r="BE30" s="453"/>
      <c r="BF30" s="453"/>
      <c r="BG30" s="453"/>
      <c r="BH30" s="453"/>
      <c r="BI30" s="453"/>
      <c r="BJ30" s="453"/>
      <c r="BK30" s="453"/>
      <c r="BL30" s="453"/>
      <c r="BM30" s="453"/>
      <c r="BN30" s="453"/>
      <c r="BO30" s="453"/>
      <c r="BP30" s="455"/>
      <c r="BQ30" s="552"/>
      <c r="BR30" s="452"/>
      <c r="BS30" s="453"/>
      <c r="BT30" s="452"/>
      <c r="BU30" s="454"/>
      <c r="BV30" s="454"/>
      <c r="BW30" s="452"/>
      <c r="BX30" s="453"/>
      <c r="BY30" s="453"/>
      <c r="BZ30" s="453"/>
      <c r="CA30" s="453"/>
      <c r="CB30" s="453"/>
      <c r="CC30" s="453"/>
      <c r="CD30" s="453"/>
      <c r="CE30" s="453"/>
      <c r="CF30" s="453"/>
      <c r="CG30" s="453"/>
      <c r="CH30" s="453"/>
      <c r="CI30" s="453"/>
      <c r="CJ30" s="453"/>
      <c r="CK30" s="453"/>
      <c r="CL30" s="455"/>
      <c r="CM30" s="396"/>
      <c r="CN30" s="399"/>
      <c r="CO30" s="399"/>
      <c r="CP30" s="399"/>
      <c r="CQ30" s="67"/>
      <c r="CR30" s="456"/>
      <c r="CS30" s="456"/>
      <c r="CT30" s="456"/>
      <c r="CU30" s="456"/>
      <c r="CV30" s="457"/>
      <c r="CW30" s="458"/>
      <c r="CX30" s="117"/>
      <c r="CY30" s="117"/>
      <c r="CZ30" s="117"/>
      <c r="DA30" s="421"/>
      <c r="DB30" s="112"/>
      <c r="DC30" s="422"/>
      <c r="DD30" s="423"/>
      <c r="DE30" s="112"/>
      <c r="DF30" s="422"/>
      <c r="DG30" s="423"/>
      <c r="DH30" s="112"/>
      <c r="DI30" s="422"/>
      <c r="DJ30" s="459"/>
      <c r="DK30" s="112"/>
      <c r="DL30" s="53"/>
      <c r="DM30" s="319"/>
    </row>
    <row r="31" spans="1:117" ht="15.75">
      <c r="A31" s="314"/>
      <c r="B31" s="416"/>
      <c r="C31" s="451"/>
      <c r="D31" s="335"/>
      <c r="E31" s="452"/>
      <c r="F31" s="453"/>
      <c r="G31" s="452"/>
      <c r="H31" s="454"/>
      <c r="I31" s="454"/>
      <c r="J31" s="452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5"/>
      <c r="Z31" s="552"/>
      <c r="AA31" s="452"/>
      <c r="AB31" s="453"/>
      <c r="AC31" s="452"/>
      <c r="AD31" s="454"/>
      <c r="AE31" s="454"/>
      <c r="AF31" s="452"/>
      <c r="AG31" s="453"/>
      <c r="AH31" s="453"/>
      <c r="AI31" s="453"/>
      <c r="AJ31" s="453"/>
      <c r="AK31" s="453"/>
      <c r="AL31" s="453"/>
      <c r="AM31" s="453"/>
      <c r="AN31" s="453"/>
      <c r="AO31" s="453"/>
      <c r="AP31" s="453"/>
      <c r="AQ31" s="453"/>
      <c r="AR31" s="453"/>
      <c r="AS31" s="453"/>
      <c r="AT31" s="453"/>
      <c r="AU31" s="455"/>
      <c r="AV31" s="452"/>
      <c r="AW31" s="453"/>
      <c r="AX31" s="452"/>
      <c r="AY31" s="454"/>
      <c r="AZ31" s="454"/>
      <c r="BA31" s="452"/>
      <c r="BB31" s="453"/>
      <c r="BC31" s="453"/>
      <c r="BD31" s="453"/>
      <c r="BE31" s="453"/>
      <c r="BF31" s="453"/>
      <c r="BG31" s="453"/>
      <c r="BH31" s="453"/>
      <c r="BI31" s="453"/>
      <c r="BJ31" s="453"/>
      <c r="BK31" s="453"/>
      <c r="BL31" s="453"/>
      <c r="BM31" s="453"/>
      <c r="BN31" s="453"/>
      <c r="BO31" s="453"/>
      <c r="BP31" s="455"/>
      <c r="BQ31" s="552"/>
      <c r="BR31" s="452"/>
      <c r="BS31" s="453"/>
      <c r="BT31" s="452"/>
      <c r="BU31" s="454"/>
      <c r="BV31" s="454"/>
      <c r="BW31" s="452"/>
      <c r="BX31" s="453"/>
      <c r="BY31" s="453"/>
      <c r="BZ31" s="453"/>
      <c r="CA31" s="453"/>
      <c r="CB31" s="453"/>
      <c r="CC31" s="453"/>
      <c r="CD31" s="453"/>
      <c r="CE31" s="453"/>
      <c r="CF31" s="453"/>
      <c r="CG31" s="453"/>
      <c r="CH31" s="453"/>
      <c r="CI31" s="453"/>
      <c r="CJ31" s="453"/>
      <c r="CK31" s="453"/>
      <c r="CL31" s="455"/>
      <c r="CM31" s="396"/>
      <c r="CN31" s="399"/>
      <c r="CO31" s="399"/>
      <c r="CP31" s="399"/>
      <c r="CQ31" s="67"/>
      <c r="CR31" s="456"/>
      <c r="CS31" s="456"/>
      <c r="CT31" s="456"/>
      <c r="CU31" s="456"/>
      <c r="CV31" s="457"/>
      <c r="CW31" s="458"/>
      <c r="CX31" s="117"/>
      <c r="CY31" s="117"/>
      <c r="CZ31" s="117"/>
      <c r="DA31" s="421"/>
      <c r="DB31" s="112"/>
      <c r="DC31" s="422"/>
      <c r="DD31" s="423"/>
      <c r="DE31" s="112"/>
      <c r="DF31" s="422"/>
      <c r="DG31" s="423"/>
      <c r="DH31" s="112"/>
      <c r="DI31" s="422"/>
      <c r="DJ31" s="459"/>
      <c r="DK31" s="112"/>
      <c r="DL31" s="53"/>
      <c r="DM31" s="319"/>
    </row>
    <row r="32" spans="1:117" ht="15.75">
      <c r="A32" s="314"/>
      <c r="B32" s="416"/>
      <c r="C32" s="451"/>
      <c r="D32" s="335"/>
      <c r="E32" s="452"/>
      <c r="F32" s="453"/>
      <c r="G32" s="452"/>
      <c r="H32" s="454"/>
      <c r="I32" s="454"/>
      <c r="J32" s="452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5"/>
      <c r="Z32" s="552"/>
      <c r="AA32" s="452"/>
      <c r="AB32" s="453"/>
      <c r="AC32" s="452"/>
      <c r="AD32" s="454"/>
      <c r="AE32" s="454"/>
      <c r="AF32" s="452"/>
      <c r="AG32" s="453"/>
      <c r="AH32" s="453"/>
      <c r="AI32" s="453"/>
      <c r="AJ32" s="453"/>
      <c r="AK32" s="453"/>
      <c r="AL32" s="453"/>
      <c r="AM32" s="453"/>
      <c r="AN32" s="453"/>
      <c r="AO32" s="453"/>
      <c r="AP32" s="453"/>
      <c r="AQ32" s="453"/>
      <c r="AR32" s="453"/>
      <c r="AS32" s="453"/>
      <c r="AT32" s="453"/>
      <c r="AU32" s="455"/>
      <c r="AV32" s="452"/>
      <c r="AW32" s="453"/>
      <c r="AX32" s="452"/>
      <c r="AY32" s="454"/>
      <c r="AZ32" s="454"/>
      <c r="BA32" s="452"/>
      <c r="BB32" s="453"/>
      <c r="BC32" s="453"/>
      <c r="BD32" s="453"/>
      <c r="BE32" s="453"/>
      <c r="BF32" s="453"/>
      <c r="BG32" s="453"/>
      <c r="BH32" s="453"/>
      <c r="BI32" s="453"/>
      <c r="BJ32" s="453"/>
      <c r="BK32" s="453"/>
      <c r="BL32" s="453"/>
      <c r="BM32" s="453"/>
      <c r="BN32" s="453"/>
      <c r="BO32" s="453"/>
      <c r="BP32" s="455"/>
      <c r="BQ32" s="552"/>
      <c r="BR32" s="452"/>
      <c r="BS32" s="453"/>
      <c r="BT32" s="452"/>
      <c r="BU32" s="454"/>
      <c r="BV32" s="454"/>
      <c r="BW32" s="452"/>
      <c r="BX32" s="453"/>
      <c r="BY32" s="453"/>
      <c r="BZ32" s="453"/>
      <c r="CA32" s="453"/>
      <c r="CB32" s="453"/>
      <c r="CC32" s="453"/>
      <c r="CD32" s="453"/>
      <c r="CE32" s="453"/>
      <c r="CF32" s="453"/>
      <c r="CG32" s="453"/>
      <c r="CH32" s="453"/>
      <c r="CI32" s="453"/>
      <c r="CJ32" s="453"/>
      <c r="CK32" s="453"/>
      <c r="CL32" s="455"/>
      <c r="CM32" s="396"/>
      <c r="CN32" s="399"/>
      <c r="CO32" s="399"/>
      <c r="CP32" s="399"/>
      <c r="CQ32" s="67"/>
      <c r="CR32" s="456"/>
      <c r="CS32" s="456"/>
      <c r="CT32" s="456"/>
      <c r="CU32" s="456"/>
      <c r="CV32" s="457"/>
      <c r="CW32" s="458"/>
      <c r="CX32" s="117"/>
      <c r="CY32" s="117"/>
      <c r="CZ32" s="117"/>
      <c r="DA32" s="421"/>
      <c r="DB32" s="112"/>
      <c r="DC32" s="422"/>
      <c r="DD32" s="423"/>
      <c r="DE32" s="112"/>
      <c r="DF32" s="422"/>
      <c r="DG32" s="423"/>
      <c r="DH32" s="112"/>
      <c r="DI32" s="422"/>
      <c r="DJ32" s="459"/>
      <c r="DK32" s="112"/>
      <c r="DL32" s="53"/>
      <c r="DM32" s="319"/>
    </row>
    <row r="33" spans="1:117" ht="15.75">
      <c r="A33" s="314"/>
      <c r="B33" s="416"/>
      <c r="C33" s="451"/>
      <c r="D33" s="335"/>
      <c r="E33" s="452"/>
      <c r="F33" s="453"/>
      <c r="G33" s="452"/>
      <c r="H33" s="454"/>
      <c r="I33" s="454"/>
      <c r="J33" s="452"/>
      <c r="K33" s="453"/>
      <c r="L33" s="453"/>
      <c r="M33" s="453"/>
      <c r="N33" s="453"/>
      <c r="O33" s="453"/>
      <c r="P33" s="453"/>
      <c r="Q33" s="453"/>
      <c r="R33" s="453"/>
      <c r="S33" s="453"/>
      <c r="T33" s="453"/>
      <c r="U33" s="453"/>
      <c r="V33" s="453"/>
      <c r="W33" s="453"/>
      <c r="X33" s="453"/>
      <c r="Y33" s="455"/>
      <c r="Z33" s="552"/>
      <c r="AA33" s="452"/>
      <c r="AB33" s="453"/>
      <c r="AC33" s="452"/>
      <c r="AD33" s="454"/>
      <c r="AE33" s="454"/>
      <c r="AF33" s="452"/>
      <c r="AG33" s="453"/>
      <c r="AH33" s="453"/>
      <c r="AI33" s="453"/>
      <c r="AJ33" s="453"/>
      <c r="AK33" s="453"/>
      <c r="AL33" s="453"/>
      <c r="AM33" s="453"/>
      <c r="AN33" s="453"/>
      <c r="AO33" s="453"/>
      <c r="AP33" s="453"/>
      <c r="AQ33" s="453"/>
      <c r="AR33" s="453"/>
      <c r="AS33" s="453"/>
      <c r="AT33" s="453"/>
      <c r="AU33" s="455"/>
      <c r="AV33" s="452"/>
      <c r="AW33" s="453"/>
      <c r="AX33" s="452"/>
      <c r="AY33" s="454"/>
      <c r="AZ33" s="454"/>
      <c r="BA33" s="452"/>
      <c r="BB33" s="453"/>
      <c r="BC33" s="453"/>
      <c r="BD33" s="453"/>
      <c r="BE33" s="453"/>
      <c r="BF33" s="453"/>
      <c r="BG33" s="453"/>
      <c r="BH33" s="453"/>
      <c r="BI33" s="453"/>
      <c r="BJ33" s="453"/>
      <c r="BK33" s="453"/>
      <c r="BL33" s="453"/>
      <c r="BM33" s="453"/>
      <c r="BN33" s="453"/>
      <c r="BO33" s="453"/>
      <c r="BP33" s="455"/>
      <c r="BQ33" s="552"/>
      <c r="BR33" s="452"/>
      <c r="BS33" s="453"/>
      <c r="BT33" s="452"/>
      <c r="BU33" s="454"/>
      <c r="BV33" s="454"/>
      <c r="BW33" s="452"/>
      <c r="BX33" s="453"/>
      <c r="BY33" s="453"/>
      <c r="BZ33" s="453"/>
      <c r="CA33" s="453"/>
      <c r="CB33" s="453"/>
      <c r="CC33" s="453"/>
      <c r="CD33" s="453"/>
      <c r="CE33" s="453"/>
      <c r="CF33" s="453"/>
      <c r="CG33" s="453"/>
      <c r="CH33" s="453"/>
      <c r="CI33" s="453"/>
      <c r="CJ33" s="453"/>
      <c r="CK33" s="453"/>
      <c r="CL33" s="455"/>
      <c r="CM33" s="396"/>
      <c r="CN33" s="399"/>
      <c r="CO33" s="399"/>
      <c r="CP33" s="399"/>
      <c r="CQ33" s="67"/>
      <c r="CR33" s="456"/>
      <c r="CS33" s="456"/>
      <c r="CT33" s="456"/>
      <c r="CU33" s="456"/>
      <c r="CV33" s="457"/>
      <c r="CW33" s="458"/>
      <c r="CX33" s="117"/>
      <c r="CY33" s="117"/>
      <c r="CZ33" s="117"/>
      <c r="DA33" s="421"/>
      <c r="DB33" s="112"/>
      <c r="DC33" s="422"/>
      <c r="DD33" s="423"/>
      <c r="DE33" s="112"/>
      <c r="DF33" s="422"/>
      <c r="DG33" s="423"/>
      <c r="DH33" s="112"/>
      <c r="DI33" s="422"/>
      <c r="DJ33" s="459"/>
      <c r="DK33" s="112"/>
      <c r="DL33" s="53"/>
      <c r="DM33" s="319"/>
    </row>
    <row r="34" spans="1:117" ht="15.75">
      <c r="A34" s="314"/>
      <c r="B34" s="416"/>
      <c r="C34" s="451"/>
      <c r="D34" s="335"/>
      <c r="E34" s="452"/>
      <c r="F34" s="453"/>
      <c r="G34" s="452"/>
      <c r="H34" s="454"/>
      <c r="I34" s="454"/>
      <c r="J34" s="452"/>
      <c r="K34" s="453"/>
      <c r="L34" s="453"/>
      <c r="M34" s="453"/>
      <c r="N34" s="453"/>
      <c r="O34" s="453"/>
      <c r="P34" s="453"/>
      <c r="Q34" s="453"/>
      <c r="R34" s="453"/>
      <c r="S34" s="453"/>
      <c r="T34" s="453"/>
      <c r="U34" s="453"/>
      <c r="V34" s="453"/>
      <c r="W34" s="453"/>
      <c r="X34" s="453"/>
      <c r="Y34" s="455"/>
      <c r="Z34" s="552"/>
      <c r="AA34" s="452"/>
      <c r="AB34" s="453"/>
      <c r="AC34" s="452"/>
      <c r="AD34" s="454"/>
      <c r="AE34" s="454"/>
      <c r="AF34" s="452"/>
      <c r="AG34" s="453"/>
      <c r="AH34" s="453"/>
      <c r="AI34" s="453"/>
      <c r="AJ34" s="453"/>
      <c r="AK34" s="453"/>
      <c r="AL34" s="453"/>
      <c r="AM34" s="453"/>
      <c r="AN34" s="453"/>
      <c r="AO34" s="453"/>
      <c r="AP34" s="453"/>
      <c r="AQ34" s="453"/>
      <c r="AR34" s="453"/>
      <c r="AS34" s="453"/>
      <c r="AT34" s="453"/>
      <c r="AU34" s="455"/>
      <c r="AV34" s="452"/>
      <c r="AW34" s="453"/>
      <c r="AX34" s="452"/>
      <c r="AY34" s="454"/>
      <c r="AZ34" s="454"/>
      <c r="BA34" s="452"/>
      <c r="BB34" s="453"/>
      <c r="BC34" s="453"/>
      <c r="BD34" s="453"/>
      <c r="BE34" s="453"/>
      <c r="BF34" s="453"/>
      <c r="BG34" s="453"/>
      <c r="BH34" s="453"/>
      <c r="BI34" s="453"/>
      <c r="BJ34" s="453"/>
      <c r="BK34" s="453"/>
      <c r="BL34" s="453"/>
      <c r="BM34" s="453"/>
      <c r="BN34" s="453"/>
      <c r="BO34" s="453"/>
      <c r="BP34" s="455"/>
      <c r="BQ34" s="552"/>
      <c r="BR34" s="452"/>
      <c r="BS34" s="453"/>
      <c r="BT34" s="452"/>
      <c r="BU34" s="454"/>
      <c r="BV34" s="454"/>
      <c r="BW34" s="452"/>
      <c r="BX34" s="453"/>
      <c r="BY34" s="453"/>
      <c r="BZ34" s="453"/>
      <c r="CA34" s="453"/>
      <c r="CB34" s="453"/>
      <c r="CC34" s="453"/>
      <c r="CD34" s="453"/>
      <c r="CE34" s="453"/>
      <c r="CF34" s="453"/>
      <c r="CG34" s="453"/>
      <c r="CH34" s="453"/>
      <c r="CI34" s="453"/>
      <c r="CJ34" s="453"/>
      <c r="CK34" s="453"/>
      <c r="CL34" s="455"/>
      <c r="CM34" s="396"/>
      <c r="CN34" s="399"/>
      <c r="CO34" s="399"/>
      <c r="CP34" s="399"/>
      <c r="CQ34" s="67"/>
      <c r="CR34" s="456"/>
      <c r="CS34" s="456"/>
      <c r="CT34" s="456"/>
      <c r="CU34" s="456"/>
      <c r="CV34" s="457"/>
      <c r="CW34" s="458"/>
      <c r="CX34" s="117"/>
      <c r="CY34" s="117"/>
      <c r="CZ34" s="117"/>
      <c r="DA34" s="421"/>
      <c r="DB34" s="112"/>
      <c r="DC34" s="422"/>
      <c r="DD34" s="423"/>
      <c r="DE34" s="112"/>
      <c r="DF34" s="422"/>
      <c r="DG34" s="423"/>
      <c r="DH34" s="112"/>
      <c r="DI34" s="422"/>
      <c r="DJ34" s="459"/>
      <c r="DK34" s="112"/>
      <c r="DL34" s="53"/>
      <c r="DM34" s="319"/>
    </row>
    <row r="35" spans="1:117" ht="15.75">
      <c r="A35" s="314"/>
      <c r="B35" s="416"/>
      <c r="C35" s="451"/>
      <c r="D35" s="335"/>
      <c r="E35" s="452"/>
      <c r="F35" s="453"/>
      <c r="G35" s="452"/>
      <c r="H35" s="454"/>
      <c r="I35" s="454"/>
      <c r="J35" s="452"/>
      <c r="K35" s="453"/>
      <c r="L35" s="453"/>
      <c r="M35" s="453"/>
      <c r="N35" s="453"/>
      <c r="O35" s="453"/>
      <c r="P35" s="453"/>
      <c r="Q35" s="453"/>
      <c r="R35" s="453"/>
      <c r="S35" s="453"/>
      <c r="T35" s="453"/>
      <c r="U35" s="453"/>
      <c r="V35" s="453"/>
      <c r="W35" s="453"/>
      <c r="X35" s="453"/>
      <c r="Y35" s="455"/>
      <c r="Z35" s="552"/>
      <c r="AA35" s="452"/>
      <c r="AB35" s="453"/>
      <c r="AC35" s="452"/>
      <c r="AD35" s="454"/>
      <c r="AE35" s="454"/>
      <c r="AF35" s="452"/>
      <c r="AG35" s="453"/>
      <c r="AH35" s="453"/>
      <c r="AI35" s="453"/>
      <c r="AJ35" s="453"/>
      <c r="AK35" s="453"/>
      <c r="AL35" s="453"/>
      <c r="AM35" s="453"/>
      <c r="AN35" s="453"/>
      <c r="AO35" s="453"/>
      <c r="AP35" s="453"/>
      <c r="AQ35" s="453"/>
      <c r="AR35" s="453"/>
      <c r="AS35" s="453"/>
      <c r="AT35" s="453"/>
      <c r="AU35" s="455"/>
      <c r="AV35" s="452"/>
      <c r="AW35" s="453"/>
      <c r="AX35" s="452"/>
      <c r="AY35" s="454"/>
      <c r="AZ35" s="454"/>
      <c r="BA35" s="452"/>
      <c r="BB35" s="453"/>
      <c r="BC35" s="453"/>
      <c r="BD35" s="453"/>
      <c r="BE35" s="453"/>
      <c r="BF35" s="453"/>
      <c r="BG35" s="453"/>
      <c r="BH35" s="453"/>
      <c r="BI35" s="453"/>
      <c r="BJ35" s="453"/>
      <c r="BK35" s="453"/>
      <c r="BL35" s="453"/>
      <c r="BM35" s="453"/>
      <c r="BN35" s="453"/>
      <c r="BO35" s="453"/>
      <c r="BP35" s="455"/>
      <c r="BQ35" s="552"/>
      <c r="BR35" s="452"/>
      <c r="BS35" s="453"/>
      <c r="BT35" s="452"/>
      <c r="BU35" s="454"/>
      <c r="BV35" s="454"/>
      <c r="BW35" s="452"/>
      <c r="BX35" s="453"/>
      <c r="BY35" s="453"/>
      <c r="BZ35" s="453"/>
      <c r="CA35" s="453"/>
      <c r="CB35" s="453"/>
      <c r="CC35" s="453"/>
      <c r="CD35" s="453"/>
      <c r="CE35" s="453"/>
      <c r="CF35" s="453"/>
      <c r="CG35" s="453"/>
      <c r="CH35" s="453"/>
      <c r="CI35" s="453"/>
      <c r="CJ35" s="453"/>
      <c r="CK35" s="453"/>
      <c r="CL35" s="455"/>
      <c r="CM35" s="396"/>
      <c r="CN35" s="399"/>
      <c r="CO35" s="399"/>
      <c r="CP35" s="399"/>
      <c r="CQ35" s="67"/>
      <c r="CR35" s="456"/>
      <c r="CS35" s="456"/>
      <c r="CT35" s="456"/>
      <c r="CU35" s="456"/>
      <c r="CV35" s="457"/>
      <c r="CW35" s="458"/>
      <c r="CX35" s="117"/>
      <c r="CY35" s="117"/>
      <c r="CZ35" s="117"/>
      <c r="DA35" s="421"/>
      <c r="DB35" s="112"/>
      <c r="DC35" s="422"/>
      <c r="DD35" s="423"/>
      <c r="DE35" s="112"/>
      <c r="DF35" s="422"/>
      <c r="DG35" s="423"/>
      <c r="DH35" s="112"/>
      <c r="DI35" s="422"/>
      <c r="DJ35" s="459"/>
      <c r="DK35" s="112"/>
      <c r="DL35" s="53"/>
      <c r="DM35" s="319"/>
    </row>
    <row r="36" spans="1:117" ht="15.75">
      <c r="A36" s="314"/>
      <c r="B36" s="416"/>
      <c r="C36" s="451"/>
      <c r="D36" s="335"/>
      <c r="E36" s="452"/>
      <c r="F36" s="453"/>
      <c r="G36" s="452"/>
      <c r="H36" s="454"/>
      <c r="I36" s="454"/>
      <c r="J36" s="452"/>
      <c r="K36" s="453"/>
      <c r="L36" s="453"/>
      <c r="M36" s="453"/>
      <c r="N36" s="453"/>
      <c r="O36" s="453"/>
      <c r="P36" s="453"/>
      <c r="Q36" s="453"/>
      <c r="R36" s="453"/>
      <c r="S36" s="453"/>
      <c r="T36" s="453"/>
      <c r="U36" s="453"/>
      <c r="V36" s="453"/>
      <c r="W36" s="453"/>
      <c r="X36" s="453"/>
      <c r="Y36" s="455"/>
      <c r="Z36" s="552"/>
      <c r="AA36" s="452"/>
      <c r="AB36" s="453"/>
      <c r="AC36" s="452"/>
      <c r="AD36" s="454"/>
      <c r="AE36" s="454"/>
      <c r="AF36" s="452"/>
      <c r="AG36" s="453"/>
      <c r="AH36" s="453"/>
      <c r="AI36" s="453"/>
      <c r="AJ36" s="453"/>
      <c r="AK36" s="453"/>
      <c r="AL36" s="453"/>
      <c r="AM36" s="453"/>
      <c r="AN36" s="453"/>
      <c r="AO36" s="453"/>
      <c r="AP36" s="453"/>
      <c r="AQ36" s="453"/>
      <c r="AR36" s="453"/>
      <c r="AS36" s="453"/>
      <c r="AT36" s="453"/>
      <c r="AU36" s="455"/>
      <c r="AV36" s="452"/>
      <c r="AW36" s="453"/>
      <c r="AX36" s="452"/>
      <c r="AY36" s="454"/>
      <c r="AZ36" s="454"/>
      <c r="BA36" s="452"/>
      <c r="BB36" s="453"/>
      <c r="BC36" s="453"/>
      <c r="BD36" s="453"/>
      <c r="BE36" s="453"/>
      <c r="BF36" s="453"/>
      <c r="BG36" s="453"/>
      <c r="BH36" s="453"/>
      <c r="BI36" s="453"/>
      <c r="BJ36" s="453"/>
      <c r="BK36" s="453"/>
      <c r="BL36" s="453"/>
      <c r="BM36" s="453"/>
      <c r="BN36" s="453"/>
      <c r="BO36" s="453"/>
      <c r="BP36" s="455"/>
      <c r="BQ36" s="552"/>
      <c r="BR36" s="452"/>
      <c r="BS36" s="453"/>
      <c r="BT36" s="452"/>
      <c r="BU36" s="454"/>
      <c r="BV36" s="454"/>
      <c r="BW36" s="452"/>
      <c r="BX36" s="453"/>
      <c r="BY36" s="453"/>
      <c r="BZ36" s="453"/>
      <c r="CA36" s="453"/>
      <c r="CB36" s="453"/>
      <c r="CC36" s="453"/>
      <c r="CD36" s="453"/>
      <c r="CE36" s="453"/>
      <c r="CF36" s="453"/>
      <c r="CG36" s="453"/>
      <c r="CH36" s="453"/>
      <c r="CI36" s="453"/>
      <c r="CJ36" s="453"/>
      <c r="CK36" s="453"/>
      <c r="CL36" s="455"/>
      <c r="CM36" s="396"/>
      <c r="CN36" s="399"/>
      <c r="CO36" s="399"/>
      <c r="CP36" s="399"/>
      <c r="CQ36" s="67"/>
      <c r="CR36" s="456"/>
      <c r="CS36" s="456"/>
      <c r="CT36" s="456"/>
      <c r="CU36" s="456"/>
      <c r="CV36" s="457"/>
      <c r="CW36" s="458"/>
      <c r="CX36" s="117"/>
      <c r="CY36" s="117"/>
      <c r="CZ36" s="117"/>
      <c r="DA36" s="421"/>
      <c r="DB36" s="112"/>
      <c r="DC36" s="422"/>
      <c r="DD36" s="423"/>
      <c r="DE36" s="112"/>
      <c r="DF36" s="422"/>
      <c r="DG36" s="423"/>
      <c r="DH36" s="112"/>
      <c r="DI36" s="422"/>
      <c r="DJ36" s="459"/>
      <c r="DK36" s="112"/>
      <c r="DL36" s="53"/>
      <c r="DM36" s="319"/>
    </row>
    <row r="37" spans="1:117" ht="15.75">
      <c r="A37" s="314"/>
      <c r="B37" s="416"/>
      <c r="C37" s="451"/>
      <c r="D37" s="335"/>
      <c r="E37" s="452"/>
      <c r="F37" s="453"/>
      <c r="G37" s="452"/>
      <c r="H37" s="454"/>
      <c r="I37" s="454"/>
      <c r="J37" s="452"/>
      <c r="K37" s="453"/>
      <c r="L37" s="453"/>
      <c r="M37" s="453"/>
      <c r="N37" s="453"/>
      <c r="O37" s="453"/>
      <c r="P37" s="453"/>
      <c r="Q37" s="453"/>
      <c r="R37" s="453"/>
      <c r="S37" s="453"/>
      <c r="T37" s="453"/>
      <c r="U37" s="453"/>
      <c r="V37" s="453"/>
      <c r="W37" s="453"/>
      <c r="X37" s="453"/>
      <c r="Y37" s="455"/>
      <c r="Z37" s="552"/>
      <c r="AA37" s="452"/>
      <c r="AB37" s="453"/>
      <c r="AC37" s="452"/>
      <c r="AD37" s="454"/>
      <c r="AE37" s="454"/>
      <c r="AF37" s="452"/>
      <c r="AG37" s="453"/>
      <c r="AH37" s="453"/>
      <c r="AI37" s="453"/>
      <c r="AJ37" s="453"/>
      <c r="AK37" s="453"/>
      <c r="AL37" s="453"/>
      <c r="AM37" s="453"/>
      <c r="AN37" s="453"/>
      <c r="AO37" s="453"/>
      <c r="AP37" s="453"/>
      <c r="AQ37" s="453"/>
      <c r="AR37" s="453"/>
      <c r="AS37" s="453"/>
      <c r="AT37" s="453"/>
      <c r="AU37" s="455"/>
      <c r="AV37" s="452"/>
      <c r="AW37" s="453"/>
      <c r="AX37" s="452"/>
      <c r="AY37" s="454"/>
      <c r="AZ37" s="454"/>
      <c r="BA37" s="452"/>
      <c r="BB37" s="453"/>
      <c r="BC37" s="453"/>
      <c r="BD37" s="453"/>
      <c r="BE37" s="453"/>
      <c r="BF37" s="453"/>
      <c r="BG37" s="453"/>
      <c r="BH37" s="453"/>
      <c r="BI37" s="453"/>
      <c r="BJ37" s="453"/>
      <c r="BK37" s="453"/>
      <c r="BL37" s="453"/>
      <c r="BM37" s="453"/>
      <c r="BN37" s="453"/>
      <c r="BO37" s="453"/>
      <c r="BP37" s="455"/>
      <c r="BQ37" s="552"/>
      <c r="BR37" s="452"/>
      <c r="BS37" s="453"/>
      <c r="BT37" s="452"/>
      <c r="BU37" s="454"/>
      <c r="BV37" s="454"/>
      <c r="BW37" s="452"/>
      <c r="BX37" s="453"/>
      <c r="BY37" s="453"/>
      <c r="BZ37" s="453"/>
      <c r="CA37" s="453"/>
      <c r="CB37" s="453"/>
      <c r="CC37" s="453"/>
      <c r="CD37" s="453"/>
      <c r="CE37" s="453"/>
      <c r="CF37" s="453"/>
      <c r="CG37" s="453"/>
      <c r="CH37" s="453"/>
      <c r="CI37" s="453"/>
      <c r="CJ37" s="453"/>
      <c r="CK37" s="453"/>
      <c r="CL37" s="455"/>
      <c r="CM37" s="396"/>
      <c r="CN37" s="399"/>
      <c r="CO37" s="399"/>
      <c r="CP37" s="399"/>
      <c r="CQ37" s="67"/>
      <c r="CR37" s="456"/>
      <c r="CS37" s="456"/>
      <c r="CT37" s="456"/>
      <c r="CU37" s="456"/>
      <c r="CV37" s="457"/>
      <c r="CW37" s="458"/>
      <c r="CX37" s="117"/>
      <c r="CY37" s="117"/>
      <c r="CZ37" s="117"/>
      <c r="DA37" s="421"/>
      <c r="DB37" s="112"/>
      <c r="DC37" s="422"/>
      <c r="DD37" s="423"/>
      <c r="DE37" s="112"/>
      <c r="DF37" s="422"/>
      <c r="DG37" s="423"/>
      <c r="DH37" s="112"/>
      <c r="DI37" s="422"/>
      <c r="DJ37" s="459"/>
      <c r="DK37" s="112"/>
      <c r="DL37" s="53"/>
      <c r="DM37" s="319"/>
    </row>
    <row r="38" spans="1:117" ht="15.75">
      <c r="A38" s="314"/>
      <c r="B38" s="416"/>
      <c r="C38" s="451"/>
      <c r="D38" s="335"/>
      <c r="E38" s="452"/>
      <c r="F38" s="453"/>
      <c r="G38" s="452"/>
      <c r="H38" s="454"/>
      <c r="I38" s="454"/>
      <c r="J38" s="452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5"/>
      <c r="Z38" s="552"/>
      <c r="AA38" s="452"/>
      <c r="AB38" s="453"/>
      <c r="AC38" s="452"/>
      <c r="AD38" s="454"/>
      <c r="AE38" s="454"/>
      <c r="AF38" s="452"/>
      <c r="AG38" s="453"/>
      <c r="AH38" s="453"/>
      <c r="AI38" s="453"/>
      <c r="AJ38" s="453"/>
      <c r="AK38" s="453"/>
      <c r="AL38" s="453"/>
      <c r="AM38" s="453"/>
      <c r="AN38" s="453"/>
      <c r="AO38" s="453"/>
      <c r="AP38" s="453"/>
      <c r="AQ38" s="453"/>
      <c r="AR38" s="453"/>
      <c r="AS38" s="453"/>
      <c r="AT38" s="453"/>
      <c r="AU38" s="455"/>
      <c r="AV38" s="452"/>
      <c r="AW38" s="453"/>
      <c r="AX38" s="452"/>
      <c r="AY38" s="454"/>
      <c r="AZ38" s="454"/>
      <c r="BA38" s="452"/>
      <c r="BB38" s="453"/>
      <c r="BC38" s="453"/>
      <c r="BD38" s="453"/>
      <c r="BE38" s="453"/>
      <c r="BF38" s="453"/>
      <c r="BG38" s="453"/>
      <c r="BH38" s="453"/>
      <c r="BI38" s="453"/>
      <c r="BJ38" s="453"/>
      <c r="BK38" s="453"/>
      <c r="BL38" s="453"/>
      <c r="BM38" s="453"/>
      <c r="BN38" s="453"/>
      <c r="BO38" s="453"/>
      <c r="BP38" s="455"/>
      <c r="BQ38" s="552"/>
      <c r="BR38" s="452"/>
      <c r="BS38" s="453"/>
      <c r="BT38" s="452"/>
      <c r="BU38" s="454"/>
      <c r="BV38" s="454"/>
      <c r="BW38" s="452"/>
      <c r="BX38" s="453"/>
      <c r="BY38" s="453"/>
      <c r="BZ38" s="453"/>
      <c r="CA38" s="453"/>
      <c r="CB38" s="453"/>
      <c r="CC38" s="453"/>
      <c r="CD38" s="453"/>
      <c r="CE38" s="453"/>
      <c r="CF38" s="453"/>
      <c r="CG38" s="453"/>
      <c r="CH38" s="453"/>
      <c r="CI38" s="453"/>
      <c r="CJ38" s="453"/>
      <c r="CK38" s="453"/>
      <c r="CL38" s="455"/>
      <c r="CM38" s="396"/>
      <c r="CN38" s="399"/>
      <c r="CO38" s="399"/>
      <c r="CP38" s="399"/>
      <c r="CQ38" s="67"/>
      <c r="CR38" s="456"/>
      <c r="CS38" s="456"/>
      <c r="CT38" s="456"/>
      <c r="CU38" s="456"/>
      <c r="CV38" s="457"/>
      <c r="CW38" s="458"/>
      <c r="CX38" s="117"/>
      <c r="CY38" s="117"/>
      <c r="CZ38" s="117"/>
      <c r="DA38" s="421"/>
      <c r="DB38" s="112"/>
      <c r="DC38" s="422"/>
      <c r="DD38" s="423"/>
      <c r="DE38" s="112"/>
      <c r="DF38" s="422"/>
      <c r="DG38" s="423"/>
      <c r="DH38" s="112"/>
      <c r="DI38" s="422"/>
      <c r="DJ38" s="459"/>
      <c r="DK38" s="112"/>
      <c r="DL38" s="53"/>
      <c r="DM38" s="319"/>
    </row>
    <row r="39" spans="1:117" ht="15.75">
      <c r="A39" s="314"/>
      <c r="B39" s="416"/>
      <c r="C39" s="451"/>
      <c r="D39" s="335"/>
      <c r="E39" s="452"/>
      <c r="F39" s="453"/>
      <c r="G39" s="452"/>
      <c r="H39" s="454"/>
      <c r="I39" s="454"/>
      <c r="J39" s="452"/>
      <c r="K39" s="453"/>
      <c r="L39" s="453"/>
      <c r="M39" s="453"/>
      <c r="N39" s="453"/>
      <c r="O39" s="453"/>
      <c r="P39" s="453"/>
      <c r="Q39" s="453"/>
      <c r="R39" s="453"/>
      <c r="S39" s="453"/>
      <c r="T39" s="453"/>
      <c r="U39" s="453"/>
      <c r="V39" s="453"/>
      <c r="W39" s="453"/>
      <c r="X39" s="453"/>
      <c r="Y39" s="455"/>
      <c r="Z39" s="552"/>
      <c r="AA39" s="452"/>
      <c r="AB39" s="453"/>
      <c r="AC39" s="452"/>
      <c r="AD39" s="454"/>
      <c r="AE39" s="454"/>
      <c r="AF39" s="452"/>
      <c r="AG39" s="453"/>
      <c r="AH39" s="453"/>
      <c r="AI39" s="453"/>
      <c r="AJ39" s="453"/>
      <c r="AK39" s="453"/>
      <c r="AL39" s="453"/>
      <c r="AM39" s="453"/>
      <c r="AN39" s="453"/>
      <c r="AO39" s="453"/>
      <c r="AP39" s="453"/>
      <c r="AQ39" s="453"/>
      <c r="AR39" s="453"/>
      <c r="AS39" s="453"/>
      <c r="AT39" s="453"/>
      <c r="AU39" s="455"/>
      <c r="AV39" s="452"/>
      <c r="AW39" s="453"/>
      <c r="AX39" s="452"/>
      <c r="AY39" s="454"/>
      <c r="AZ39" s="454"/>
      <c r="BA39" s="452"/>
      <c r="BB39" s="453"/>
      <c r="BC39" s="453"/>
      <c r="BD39" s="453"/>
      <c r="BE39" s="453"/>
      <c r="BF39" s="453"/>
      <c r="BG39" s="453"/>
      <c r="BH39" s="453"/>
      <c r="BI39" s="453"/>
      <c r="BJ39" s="453"/>
      <c r="BK39" s="453"/>
      <c r="BL39" s="453"/>
      <c r="BM39" s="453"/>
      <c r="BN39" s="453"/>
      <c r="BO39" s="453"/>
      <c r="BP39" s="455"/>
      <c r="BQ39" s="552"/>
      <c r="BR39" s="452"/>
      <c r="BS39" s="453"/>
      <c r="BT39" s="452"/>
      <c r="BU39" s="454"/>
      <c r="BV39" s="454"/>
      <c r="BW39" s="452"/>
      <c r="BX39" s="453"/>
      <c r="BY39" s="453"/>
      <c r="BZ39" s="453"/>
      <c r="CA39" s="453"/>
      <c r="CB39" s="453"/>
      <c r="CC39" s="453"/>
      <c r="CD39" s="453"/>
      <c r="CE39" s="453"/>
      <c r="CF39" s="453"/>
      <c r="CG39" s="453"/>
      <c r="CH39" s="453"/>
      <c r="CI39" s="453"/>
      <c r="CJ39" s="453"/>
      <c r="CK39" s="453"/>
      <c r="CL39" s="455"/>
      <c r="CM39" s="396"/>
      <c r="CN39" s="399"/>
      <c r="CO39" s="399"/>
      <c r="CP39" s="399"/>
      <c r="CQ39" s="67"/>
      <c r="CR39" s="456"/>
      <c r="CS39" s="456"/>
      <c r="CT39" s="456"/>
      <c r="CU39" s="456"/>
      <c r="CV39" s="457"/>
      <c r="CW39" s="458"/>
      <c r="CX39" s="117"/>
      <c r="CY39" s="117"/>
      <c r="CZ39" s="117"/>
      <c r="DA39" s="421"/>
      <c r="DB39" s="112"/>
      <c r="DC39" s="422"/>
      <c r="DD39" s="423"/>
      <c r="DE39" s="112"/>
      <c r="DF39" s="422"/>
      <c r="DG39" s="423"/>
      <c r="DH39" s="112"/>
      <c r="DI39" s="422"/>
      <c r="DJ39" s="459"/>
      <c r="DK39" s="112"/>
      <c r="DL39" s="53"/>
      <c r="DM39" s="319"/>
    </row>
    <row r="40" spans="1:117" ht="15.75">
      <c r="A40" s="314"/>
      <c r="B40" s="416"/>
      <c r="C40" s="451"/>
      <c r="D40" s="335"/>
      <c r="E40" s="452"/>
      <c r="F40" s="453"/>
      <c r="G40" s="452"/>
      <c r="H40" s="454"/>
      <c r="I40" s="454"/>
      <c r="J40" s="452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5"/>
      <c r="Z40" s="552"/>
      <c r="AA40" s="452"/>
      <c r="AB40" s="453"/>
      <c r="AC40" s="452"/>
      <c r="AD40" s="454"/>
      <c r="AE40" s="454"/>
      <c r="AF40" s="452"/>
      <c r="AG40" s="453"/>
      <c r="AH40" s="453"/>
      <c r="AI40" s="453"/>
      <c r="AJ40" s="453"/>
      <c r="AK40" s="453"/>
      <c r="AL40" s="453"/>
      <c r="AM40" s="453"/>
      <c r="AN40" s="453"/>
      <c r="AO40" s="453"/>
      <c r="AP40" s="453"/>
      <c r="AQ40" s="453"/>
      <c r="AR40" s="453"/>
      <c r="AS40" s="453"/>
      <c r="AT40" s="453"/>
      <c r="AU40" s="455"/>
      <c r="AV40" s="452"/>
      <c r="AW40" s="453"/>
      <c r="AX40" s="452"/>
      <c r="AY40" s="454"/>
      <c r="AZ40" s="454"/>
      <c r="BA40" s="452"/>
      <c r="BB40" s="453"/>
      <c r="BC40" s="453"/>
      <c r="BD40" s="453"/>
      <c r="BE40" s="453"/>
      <c r="BF40" s="453"/>
      <c r="BG40" s="453"/>
      <c r="BH40" s="453"/>
      <c r="BI40" s="453"/>
      <c r="BJ40" s="453"/>
      <c r="BK40" s="453"/>
      <c r="BL40" s="453"/>
      <c r="BM40" s="453"/>
      <c r="BN40" s="453"/>
      <c r="BO40" s="453"/>
      <c r="BP40" s="455"/>
      <c r="BQ40" s="552"/>
      <c r="BR40" s="452"/>
      <c r="BS40" s="453"/>
      <c r="BT40" s="452"/>
      <c r="BU40" s="454"/>
      <c r="BV40" s="454"/>
      <c r="BW40" s="452"/>
      <c r="BX40" s="453"/>
      <c r="BY40" s="453"/>
      <c r="BZ40" s="453"/>
      <c r="CA40" s="453"/>
      <c r="CB40" s="453"/>
      <c r="CC40" s="453"/>
      <c r="CD40" s="453"/>
      <c r="CE40" s="453"/>
      <c r="CF40" s="453"/>
      <c r="CG40" s="453"/>
      <c r="CH40" s="453"/>
      <c r="CI40" s="453"/>
      <c r="CJ40" s="453"/>
      <c r="CK40" s="453"/>
      <c r="CL40" s="455"/>
      <c r="CM40" s="396"/>
      <c r="CN40" s="399"/>
      <c r="CO40" s="399"/>
      <c r="CP40" s="399"/>
      <c r="CQ40" s="67"/>
      <c r="CR40" s="456"/>
      <c r="CS40" s="456"/>
      <c r="CT40" s="456"/>
      <c r="CU40" s="456"/>
      <c r="CV40" s="457"/>
      <c r="CW40" s="458"/>
      <c r="CX40" s="117"/>
      <c r="CY40" s="117"/>
      <c r="CZ40" s="117"/>
      <c r="DA40" s="421"/>
      <c r="DB40" s="112"/>
      <c r="DC40" s="422"/>
      <c r="DD40" s="423"/>
      <c r="DE40" s="112"/>
      <c r="DF40" s="422"/>
      <c r="DG40" s="423"/>
      <c r="DH40" s="112"/>
      <c r="DI40" s="422"/>
      <c r="DJ40" s="459"/>
      <c r="DK40" s="112"/>
      <c r="DL40" s="53"/>
      <c r="DM40" s="319"/>
    </row>
    <row r="41" spans="1:117" ht="15.75">
      <c r="A41" s="314"/>
      <c r="B41" s="416"/>
      <c r="C41" s="451"/>
      <c r="D41" s="335"/>
      <c r="E41" s="452"/>
      <c r="F41" s="453"/>
      <c r="G41" s="452"/>
      <c r="H41" s="454"/>
      <c r="I41" s="454"/>
      <c r="J41" s="452"/>
      <c r="K41" s="453"/>
      <c r="L41" s="453"/>
      <c r="M41" s="453"/>
      <c r="N41" s="453"/>
      <c r="O41" s="453"/>
      <c r="P41" s="453"/>
      <c r="Q41" s="453"/>
      <c r="R41" s="453"/>
      <c r="S41" s="453"/>
      <c r="T41" s="453"/>
      <c r="U41" s="453"/>
      <c r="V41" s="453"/>
      <c r="W41" s="453"/>
      <c r="X41" s="453"/>
      <c r="Y41" s="455"/>
      <c r="Z41" s="552"/>
      <c r="AA41" s="452"/>
      <c r="AB41" s="453"/>
      <c r="AC41" s="452"/>
      <c r="AD41" s="454"/>
      <c r="AE41" s="454"/>
      <c r="AF41" s="452"/>
      <c r="AG41" s="453"/>
      <c r="AH41" s="453"/>
      <c r="AI41" s="453"/>
      <c r="AJ41" s="453"/>
      <c r="AK41" s="453"/>
      <c r="AL41" s="453"/>
      <c r="AM41" s="453"/>
      <c r="AN41" s="453"/>
      <c r="AO41" s="453"/>
      <c r="AP41" s="453"/>
      <c r="AQ41" s="453"/>
      <c r="AR41" s="453"/>
      <c r="AS41" s="453"/>
      <c r="AT41" s="453"/>
      <c r="AU41" s="455"/>
      <c r="AV41" s="452"/>
      <c r="AW41" s="453"/>
      <c r="AX41" s="452"/>
      <c r="AY41" s="454"/>
      <c r="AZ41" s="454"/>
      <c r="BA41" s="452"/>
      <c r="BB41" s="453"/>
      <c r="BC41" s="453"/>
      <c r="BD41" s="453"/>
      <c r="BE41" s="453"/>
      <c r="BF41" s="453"/>
      <c r="BG41" s="453"/>
      <c r="BH41" s="453"/>
      <c r="BI41" s="453"/>
      <c r="BJ41" s="453"/>
      <c r="BK41" s="453"/>
      <c r="BL41" s="453"/>
      <c r="BM41" s="453"/>
      <c r="BN41" s="453"/>
      <c r="BO41" s="453"/>
      <c r="BP41" s="455"/>
      <c r="BQ41" s="552"/>
      <c r="BR41" s="452"/>
      <c r="BS41" s="453"/>
      <c r="BT41" s="452"/>
      <c r="BU41" s="454"/>
      <c r="BV41" s="454"/>
      <c r="BW41" s="452"/>
      <c r="BX41" s="453"/>
      <c r="BY41" s="453"/>
      <c r="BZ41" s="453"/>
      <c r="CA41" s="453"/>
      <c r="CB41" s="453"/>
      <c r="CC41" s="453"/>
      <c r="CD41" s="453"/>
      <c r="CE41" s="453"/>
      <c r="CF41" s="453"/>
      <c r="CG41" s="453"/>
      <c r="CH41" s="453"/>
      <c r="CI41" s="453"/>
      <c r="CJ41" s="453"/>
      <c r="CK41" s="453"/>
      <c r="CL41" s="455"/>
      <c r="CM41" s="396"/>
      <c r="CN41" s="399"/>
      <c r="CO41" s="399"/>
      <c r="CP41" s="399"/>
      <c r="CQ41" s="67"/>
      <c r="CR41" s="456"/>
      <c r="CS41" s="456"/>
      <c r="CT41" s="456"/>
      <c r="CU41" s="456"/>
      <c r="CV41" s="457"/>
      <c r="CW41" s="458"/>
      <c r="CX41" s="117"/>
      <c r="CY41" s="117"/>
      <c r="CZ41" s="117"/>
      <c r="DA41" s="421"/>
      <c r="DB41" s="112"/>
      <c r="DC41" s="422"/>
      <c r="DD41" s="423"/>
      <c r="DE41" s="112"/>
      <c r="DF41" s="422"/>
      <c r="DG41" s="423"/>
      <c r="DH41" s="112"/>
      <c r="DI41" s="422"/>
      <c r="DJ41" s="459"/>
      <c r="DK41" s="112"/>
      <c r="DL41" s="53"/>
      <c r="DM41" s="319"/>
    </row>
    <row r="42" spans="1:117" ht="15.75">
      <c r="A42" s="314"/>
      <c r="B42" s="416"/>
      <c r="C42" s="451"/>
      <c r="D42" s="91"/>
      <c r="E42" s="452"/>
      <c r="F42" s="453"/>
      <c r="G42" s="452"/>
      <c r="H42" s="454"/>
      <c r="I42" s="454"/>
      <c r="J42" s="452"/>
      <c r="K42" s="453"/>
      <c r="L42" s="453"/>
      <c r="M42" s="453"/>
      <c r="N42" s="453"/>
      <c r="O42" s="453"/>
      <c r="P42" s="453"/>
      <c r="Q42" s="453"/>
      <c r="R42" s="453"/>
      <c r="S42" s="453"/>
      <c r="T42" s="453"/>
      <c r="U42" s="453"/>
      <c r="V42" s="453"/>
      <c r="W42" s="453"/>
      <c r="X42" s="453"/>
      <c r="Y42" s="455"/>
      <c r="Z42" s="552"/>
      <c r="AA42" s="452"/>
      <c r="AB42" s="453"/>
      <c r="AC42" s="452"/>
      <c r="AD42" s="454"/>
      <c r="AE42" s="454"/>
      <c r="AF42" s="452"/>
      <c r="AG42" s="453"/>
      <c r="AH42" s="453"/>
      <c r="AI42" s="453"/>
      <c r="AJ42" s="453"/>
      <c r="AK42" s="453"/>
      <c r="AL42" s="453"/>
      <c r="AM42" s="453"/>
      <c r="AN42" s="453"/>
      <c r="AO42" s="453"/>
      <c r="AP42" s="453"/>
      <c r="AQ42" s="453"/>
      <c r="AR42" s="453"/>
      <c r="AS42" s="453"/>
      <c r="AT42" s="453"/>
      <c r="AU42" s="455"/>
      <c r="AV42" s="452"/>
      <c r="AW42" s="453"/>
      <c r="AX42" s="452"/>
      <c r="AY42" s="454"/>
      <c r="AZ42" s="454"/>
      <c r="BA42" s="452"/>
      <c r="BB42" s="453"/>
      <c r="BC42" s="453"/>
      <c r="BD42" s="453"/>
      <c r="BE42" s="453"/>
      <c r="BF42" s="453"/>
      <c r="BG42" s="453"/>
      <c r="BH42" s="453"/>
      <c r="BI42" s="453"/>
      <c r="BJ42" s="453"/>
      <c r="BK42" s="453"/>
      <c r="BL42" s="453"/>
      <c r="BM42" s="453"/>
      <c r="BN42" s="453"/>
      <c r="BO42" s="453"/>
      <c r="BP42" s="455"/>
      <c r="BQ42" s="552"/>
      <c r="BR42" s="452"/>
      <c r="BS42" s="453"/>
      <c r="BT42" s="452"/>
      <c r="BU42" s="454"/>
      <c r="BV42" s="454"/>
      <c r="BW42" s="452"/>
      <c r="BX42" s="453"/>
      <c r="BY42" s="453"/>
      <c r="BZ42" s="453"/>
      <c r="CA42" s="453"/>
      <c r="CB42" s="453"/>
      <c r="CC42" s="453"/>
      <c r="CD42" s="453"/>
      <c r="CE42" s="453"/>
      <c r="CF42" s="453"/>
      <c r="CG42" s="453"/>
      <c r="CH42" s="453"/>
      <c r="CI42" s="453"/>
      <c r="CJ42" s="453"/>
      <c r="CK42" s="453"/>
      <c r="CL42" s="455"/>
      <c r="CM42" s="396"/>
      <c r="CN42" s="399"/>
      <c r="CO42" s="399"/>
      <c r="CP42" s="399"/>
      <c r="CQ42" s="67"/>
      <c r="CR42" s="456"/>
      <c r="CS42" s="456"/>
      <c r="CT42" s="456"/>
      <c r="CU42" s="456"/>
      <c r="CV42" s="457"/>
      <c r="CW42" s="458"/>
      <c r="CX42" s="117"/>
      <c r="CY42" s="117"/>
      <c r="CZ42" s="117"/>
      <c r="DA42" s="421"/>
      <c r="DB42" s="112"/>
      <c r="DC42" s="422"/>
      <c r="DD42" s="423"/>
      <c r="DE42" s="112"/>
      <c r="DF42" s="422"/>
      <c r="DG42" s="423"/>
      <c r="DH42" s="112"/>
      <c r="DI42" s="422"/>
      <c r="DJ42" s="459"/>
      <c r="DK42" s="112"/>
      <c r="DL42" s="53"/>
      <c r="DM42" s="319"/>
    </row>
    <row r="43" spans="1:117" ht="15.75">
      <c r="A43" s="314"/>
      <c r="B43" s="416"/>
      <c r="C43" s="451"/>
      <c r="D43" s="91"/>
      <c r="E43" s="452"/>
      <c r="F43" s="453"/>
      <c r="G43" s="452"/>
      <c r="H43" s="454"/>
      <c r="I43" s="454"/>
      <c r="J43" s="452"/>
      <c r="K43" s="453"/>
      <c r="L43" s="453"/>
      <c r="M43" s="453"/>
      <c r="N43" s="453"/>
      <c r="O43" s="453"/>
      <c r="P43" s="453"/>
      <c r="Q43" s="453"/>
      <c r="R43" s="453"/>
      <c r="S43" s="453"/>
      <c r="T43" s="453"/>
      <c r="U43" s="453"/>
      <c r="V43" s="453"/>
      <c r="W43" s="453"/>
      <c r="X43" s="453"/>
      <c r="Y43" s="455"/>
      <c r="Z43" s="552"/>
      <c r="AA43" s="452"/>
      <c r="AB43" s="453"/>
      <c r="AC43" s="452"/>
      <c r="AD43" s="454"/>
      <c r="AE43" s="454"/>
      <c r="AF43" s="452"/>
      <c r="AG43" s="453"/>
      <c r="AH43" s="453"/>
      <c r="AI43" s="453"/>
      <c r="AJ43" s="453"/>
      <c r="AK43" s="453"/>
      <c r="AL43" s="453"/>
      <c r="AM43" s="453"/>
      <c r="AN43" s="453"/>
      <c r="AO43" s="453"/>
      <c r="AP43" s="453"/>
      <c r="AQ43" s="453"/>
      <c r="AR43" s="453"/>
      <c r="AS43" s="453"/>
      <c r="AT43" s="453"/>
      <c r="AU43" s="455"/>
      <c r="AV43" s="452"/>
      <c r="AW43" s="453"/>
      <c r="AX43" s="452"/>
      <c r="AY43" s="454"/>
      <c r="AZ43" s="454"/>
      <c r="BA43" s="452"/>
      <c r="BB43" s="453"/>
      <c r="BC43" s="453"/>
      <c r="BD43" s="453"/>
      <c r="BE43" s="453"/>
      <c r="BF43" s="453"/>
      <c r="BG43" s="453"/>
      <c r="BH43" s="453"/>
      <c r="BI43" s="453"/>
      <c r="BJ43" s="453"/>
      <c r="BK43" s="453"/>
      <c r="BL43" s="453"/>
      <c r="BM43" s="453"/>
      <c r="BN43" s="453"/>
      <c r="BO43" s="453"/>
      <c r="BP43" s="455"/>
      <c r="BQ43" s="552"/>
      <c r="BR43" s="452"/>
      <c r="BS43" s="453"/>
      <c r="BT43" s="452"/>
      <c r="BU43" s="454"/>
      <c r="BV43" s="454"/>
      <c r="BW43" s="452"/>
      <c r="BX43" s="453"/>
      <c r="BY43" s="453"/>
      <c r="BZ43" s="453"/>
      <c r="CA43" s="453"/>
      <c r="CB43" s="453"/>
      <c r="CC43" s="453"/>
      <c r="CD43" s="453"/>
      <c r="CE43" s="453"/>
      <c r="CF43" s="453"/>
      <c r="CG43" s="453"/>
      <c r="CH43" s="453"/>
      <c r="CI43" s="453"/>
      <c r="CJ43" s="453"/>
      <c r="CK43" s="453"/>
      <c r="CL43" s="455"/>
      <c r="CM43" s="396"/>
      <c r="CN43" s="399"/>
      <c r="CO43" s="399"/>
      <c r="CP43" s="399"/>
      <c r="CQ43" s="67"/>
      <c r="CR43" s="456"/>
      <c r="CS43" s="456"/>
      <c r="CT43" s="456"/>
      <c r="CU43" s="456"/>
      <c r="CV43" s="457"/>
      <c r="CW43" s="458"/>
      <c r="CX43" s="117"/>
      <c r="CY43" s="117"/>
      <c r="CZ43" s="117"/>
      <c r="DA43" s="421"/>
      <c r="DB43" s="112"/>
      <c r="DC43" s="422"/>
      <c r="DD43" s="423"/>
      <c r="DE43" s="112"/>
      <c r="DF43" s="422"/>
      <c r="DG43" s="423"/>
      <c r="DH43" s="112"/>
      <c r="DI43" s="422"/>
      <c r="DJ43" s="459"/>
      <c r="DK43" s="112"/>
      <c r="DL43" s="53"/>
      <c r="DM43" s="319"/>
    </row>
    <row r="44" spans="1:117" ht="15.75">
      <c r="A44" s="314"/>
      <c r="B44" s="416"/>
      <c r="C44" s="451"/>
      <c r="D44" s="91"/>
      <c r="E44" s="452"/>
      <c r="F44" s="453"/>
      <c r="G44" s="452"/>
      <c r="H44" s="454"/>
      <c r="I44" s="454"/>
      <c r="J44" s="452"/>
      <c r="K44" s="453"/>
      <c r="L44" s="453"/>
      <c r="M44" s="453"/>
      <c r="N44" s="453"/>
      <c r="O44" s="453"/>
      <c r="P44" s="453"/>
      <c r="Q44" s="453"/>
      <c r="R44" s="453"/>
      <c r="S44" s="453"/>
      <c r="T44" s="453"/>
      <c r="U44" s="453"/>
      <c r="V44" s="453"/>
      <c r="W44" s="453"/>
      <c r="X44" s="453"/>
      <c r="Y44" s="455"/>
      <c r="Z44" s="552"/>
      <c r="AA44" s="452"/>
      <c r="AB44" s="453"/>
      <c r="AC44" s="452"/>
      <c r="AD44" s="454"/>
      <c r="AE44" s="454"/>
      <c r="AF44" s="452"/>
      <c r="AG44" s="453"/>
      <c r="AH44" s="453"/>
      <c r="AI44" s="453"/>
      <c r="AJ44" s="453"/>
      <c r="AK44" s="453"/>
      <c r="AL44" s="453"/>
      <c r="AM44" s="453"/>
      <c r="AN44" s="453"/>
      <c r="AO44" s="453"/>
      <c r="AP44" s="453"/>
      <c r="AQ44" s="453"/>
      <c r="AR44" s="453"/>
      <c r="AS44" s="453"/>
      <c r="AT44" s="453"/>
      <c r="AU44" s="455"/>
      <c r="AV44" s="452"/>
      <c r="AW44" s="453"/>
      <c r="AX44" s="452"/>
      <c r="AY44" s="454"/>
      <c r="AZ44" s="454"/>
      <c r="BA44" s="452"/>
      <c r="BB44" s="453"/>
      <c r="BC44" s="453"/>
      <c r="BD44" s="453"/>
      <c r="BE44" s="453"/>
      <c r="BF44" s="453"/>
      <c r="BG44" s="453"/>
      <c r="BH44" s="453"/>
      <c r="BI44" s="453"/>
      <c r="BJ44" s="453"/>
      <c r="BK44" s="453"/>
      <c r="BL44" s="453"/>
      <c r="BM44" s="453"/>
      <c r="BN44" s="453"/>
      <c r="BO44" s="453"/>
      <c r="BP44" s="455"/>
      <c r="BQ44" s="552"/>
      <c r="BR44" s="452"/>
      <c r="BS44" s="453"/>
      <c r="BT44" s="452"/>
      <c r="BU44" s="454"/>
      <c r="BV44" s="454"/>
      <c r="BW44" s="452"/>
      <c r="BX44" s="453"/>
      <c r="BY44" s="453"/>
      <c r="BZ44" s="453"/>
      <c r="CA44" s="453"/>
      <c r="CB44" s="453"/>
      <c r="CC44" s="453"/>
      <c r="CD44" s="453"/>
      <c r="CE44" s="453"/>
      <c r="CF44" s="453"/>
      <c r="CG44" s="453"/>
      <c r="CH44" s="453"/>
      <c r="CI44" s="453"/>
      <c r="CJ44" s="453"/>
      <c r="CK44" s="453"/>
      <c r="CL44" s="455"/>
      <c r="CM44" s="396"/>
      <c r="CN44" s="399"/>
      <c r="CO44" s="399"/>
      <c r="CP44" s="399"/>
      <c r="CQ44" s="67"/>
      <c r="CR44" s="456"/>
      <c r="CS44" s="456"/>
      <c r="CT44" s="456"/>
      <c r="CU44" s="456"/>
      <c r="CV44" s="457"/>
      <c r="CW44" s="458"/>
      <c r="CX44" s="117"/>
      <c r="CY44" s="117"/>
      <c r="CZ44" s="117"/>
      <c r="DA44" s="421"/>
      <c r="DB44" s="112"/>
      <c r="DC44" s="422"/>
      <c r="DD44" s="423"/>
      <c r="DE44" s="112"/>
      <c r="DF44" s="422"/>
      <c r="DG44" s="423"/>
      <c r="DH44" s="112"/>
      <c r="DI44" s="422"/>
      <c r="DJ44" s="459"/>
      <c r="DK44" s="112"/>
      <c r="DL44" s="53"/>
      <c r="DM44" s="319"/>
    </row>
    <row r="45" spans="1:117" ht="15.75">
      <c r="A45" s="314"/>
      <c r="B45" s="416"/>
      <c r="C45" s="451"/>
      <c r="D45" s="91"/>
      <c r="E45" s="452"/>
      <c r="F45" s="453"/>
      <c r="G45" s="452"/>
      <c r="H45" s="454"/>
      <c r="I45" s="454"/>
      <c r="J45" s="452"/>
      <c r="K45" s="453"/>
      <c r="L45" s="453"/>
      <c r="M45" s="453"/>
      <c r="N45" s="453"/>
      <c r="O45" s="453"/>
      <c r="P45" s="453"/>
      <c r="Q45" s="453"/>
      <c r="R45" s="453"/>
      <c r="S45" s="453"/>
      <c r="T45" s="453"/>
      <c r="U45" s="453"/>
      <c r="V45" s="453"/>
      <c r="W45" s="453"/>
      <c r="X45" s="453"/>
      <c r="Y45" s="455"/>
      <c r="Z45" s="552"/>
      <c r="AA45" s="452"/>
      <c r="AB45" s="453"/>
      <c r="AC45" s="452"/>
      <c r="AD45" s="454"/>
      <c r="AE45" s="454"/>
      <c r="AF45" s="452"/>
      <c r="AG45" s="453"/>
      <c r="AH45" s="453"/>
      <c r="AI45" s="453"/>
      <c r="AJ45" s="453"/>
      <c r="AK45" s="453"/>
      <c r="AL45" s="453"/>
      <c r="AM45" s="453"/>
      <c r="AN45" s="453"/>
      <c r="AO45" s="453"/>
      <c r="AP45" s="453"/>
      <c r="AQ45" s="453"/>
      <c r="AR45" s="453"/>
      <c r="AS45" s="453"/>
      <c r="AT45" s="453"/>
      <c r="AU45" s="455"/>
      <c r="AV45" s="452"/>
      <c r="AW45" s="453"/>
      <c r="AX45" s="452"/>
      <c r="AY45" s="454"/>
      <c r="AZ45" s="454"/>
      <c r="BA45" s="452"/>
      <c r="BB45" s="453"/>
      <c r="BC45" s="453"/>
      <c r="BD45" s="453"/>
      <c r="BE45" s="453"/>
      <c r="BF45" s="453"/>
      <c r="BG45" s="453"/>
      <c r="BH45" s="453"/>
      <c r="BI45" s="453"/>
      <c r="BJ45" s="453"/>
      <c r="BK45" s="453"/>
      <c r="BL45" s="453"/>
      <c r="BM45" s="453"/>
      <c r="BN45" s="453"/>
      <c r="BO45" s="453"/>
      <c r="BP45" s="455"/>
      <c r="BQ45" s="552"/>
      <c r="BR45" s="452"/>
      <c r="BS45" s="453"/>
      <c r="BT45" s="452"/>
      <c r="BU45" s="454"/>
      <c r="BV45" s="454"/>
      <c r="BW45" s="452"/>
      <c r="BX45" s="453"/>
      <c r="BY45" s="453"/>
      <c r="BZ45" s="453"/>
      <c r="CA45" s="453"/>
      <c r="CB45" s="453"/>
      <c r="CC45" s="453"/>
      <c r="CD45" s="453"/>
      <c r="CE45" s="453"/>
      <c r="CF45" s="453"/>
      <c r="CG45" s="453"/>
      <c r="CH45" s="453"/>
      <c r="CI45" s="453"/>
      <c r="CJ45" s="453"/>
      <c r="CK45" s="453"/>
      <c r="CL45" s="455"/>
      <c r="CM45" s="396"/>
      <c r="CN45" s="399"/>
      <c r="CO45" s="399"/>
      <c r="CP45" s="399"/>
      <c r="CQ45" s="67"/>
      <c r="CR45" s="456"/>
      <c r="CS45" s="456"/>
      <c r="CT45" s="456"/>
      <c r="CU45" s="456"/>
      <c r="CV45" s="457"/>
      <c r="CW45" s="458"/>
      <c r="CX45" s="117"/>
      <c r="CY45" s="117"/>
      <c r="CZ45" s="117"/>
      <c r="DA45" s="421"/>
      <c r="DB45" s="112"/>
      <c r="DC45" s="422"/>
      <c r="DD45" s="423"/>
      <c r="DE45" s="112"/>
      <c r="DF45" s="422"/>
      <c r="DG45" s="423"/>
      <c r="DH45" s="112"/>
      <c r="DI45" s="422"/>
      <c r="DJ45" s="459"/>
      <c r="DK45" s="112"/>
      <c r="DL45" s="53"/>
      <c r="DM45" s="319"/>
    </row>
    <row r="46" spans="1:117" ht="15" customHeight="1">
      <c r="A46" s="314"/>
      <c r="B46" s="416"/>
      <c r="C46" s="451"/>
      <c r="D46" s="24"/>
      <c r="E46" s="460"/>
      <c r="F46" s="461"/>
      <c r="G46" s="460"/>
      <c r="H46" s="462"/>
      <c r="I46" s="462"/>
      <c r="J46" s="460"/>
      <c r="K46" s="461"/>
      <c r="L46" s="461"/>
      <c r="M46" s="461"/>
      <c r="N46" s="461"/>
      <c r="O46" s="461"/>
      <c r="P46" s="461"/>
      <c r="Q46" s="461"/>
      <c r="R46" s="461"/>
      <c r="S46" s="461"/>
      <c r="T46" s="461"/>
      <c r="U46" s="453"/>
      <c r="V46" s="461"/>
      <c r="W46" s="461"/>
      <c r="X46" s="461"/>
      <c r="Y46" s="463"/>
      <c r="Z46" s="555"/>
      <c r="AA46" s="460"/>
      <c r="AB46" s="461"/>
      <c r="AC46" s="460"/>
      <c r="AD46" s="462"/>
      <c r="AE46" s="462"/>
      <c r="AF46" s="460"/>
      <c r="AG46" s="461"/>
      <c r="AH46" s="461"/>
      <c r="AI46" s="461"/>
      <c r="AJ46" s="461"/>
      <c r="AK46" s="461"/>
      <c r="AL46" s="461"/>
      <c r="AM46" s="461"/>
      <c r="AN46" s="461"/>
      <c r="AO46" s="461"/>
      <c r="AP46" s="461"/>
      <c r="AQ46" s="461"/>
      <c r="AR46" s="461"/>
      <c r="AS46" s="461"/>
      <c r="AT46" s="461"/>
      <c r="AU46" s="463"/>
      <c r="AV46" s="460"/>
      <c r="AW46" s="461"/>
      <c r="AX46" s="460"/>
      <c r="AY46" s="462"/>
      <c r="AZ46" s="462"/>
      <c r="BA46" s="460"/>
      <c r="BB46" s="461"/>
      <c r="BC46" s="461"/>
      <c r="BD46" s="461"/>
      <c r="BE46" s="461"/>
      <c r="BF46" s="461"/>
      <c r="BG46" s="461"/>
      <c r="BH46" s="461"/>
      <c r="BI46" s="461"/>
      <c r="BJ46" s="461"/>
      <c r="BK46" s="461"/>
      <c r="BL46" s="461"/>
      <c r="BM46" s="461"/>
      <c r="BN46" s="461"/>
      <c r="BO46" s="461"/>
      <c r="BP46" s="463"/>
      <c r="BQ46" s="555"/>
      <c r="BR46" s="460"/>
      <c r="BS46" s="461"/>
      <c r="BT46" s="460"/>
      <c r="BU46" s="462"/>
      <c r="BV46" s="462"/>
      <c r="BW46" s="460"/>
      <c r="BX46" s="461"/>
      <c r="BY46" s="461"/>
      <c r="BZ46" s="461"/>
      <c r="CA46" s="461"/>
      <c r="CB46" s="461"/>
      <c r="CC46" s="461"/>
      <c r="CD46" s="461"/>
      <c r="CE46" s="461"/>
      <c r="CF46" s="461"/>
      <c r="CG46" s="461"/>
      <c r="CH46" s="461"/>
      <c r="CI46" s="461"/>
      <c r="CJ46" s="461"/>
      <c r="CK46" s="461"/>
      <c r="CL46" s="463"/>
      <c r="CM46" s="396"/>
      <c r="CN46" s="399"/>
      <c r="CO46" s="399"/>
      <c r="CP46" s="399"/>
      <c r="CQ46" s="67"/>
      <c r="CR46" s="456"/>
      <c r="CS46" s="456"/>
      <c r="CT46" s="456"/>
      <c r="CU46" s="456"/>
      <c r="CV46" s="457"/>
      <c r="CW46" s="458"/>
      <c r="CX46" s="117"/>
      <c r="CY46" s="117"/>
      <c r="CZ46" s="117"/>
      <c r="DA46" s="421"/>
      <c r="DB46" s="112"/>
      <c r="DC46" s="422"/>
      <c r="DD46" s="423"/>
      <c r="DE46" s="112"/>
      <c r="DF46" s="422"/>
      <c r="DG46" s="423"/>
      <c r="DH46" s="112"/>
      <c r="DI46" s="422"/>
      <c r="DJ46" s="459"/>
      <c r="DK46" s="112"/>
      <c r="DL46" s="53"/>
      <c r="DM46" s="319"/>
    </row>
    <row r="47" spans="1:117" ht="15.75">
      <c r="A47" s="314"/>
      <c r="B47" s="416"/>
      <c r="C47" s="451"/>
      <c r="D47" s="335"/>
      <c r="E47" s="452"/>
      <c r="F47" s="453"/>
      <c r="G47" s="452"/>
      <c r="H47" s="454"/>
      <c r="I47" s="454"/>
      <c r="J47" s="452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5"/>
      <c r="Z47" s="552"/>
      <c r="AA47" s="452"/>
      <c r="AB47" s="453"/>
      <c r="AC47" s="452"/>
      <c r="AD47" s="454"/>
      <c r="AE47" s="454"/>
      <c r="AF47" s="452"/>
      <c r="AG47" s="453"/>
      <c r="AH47" s="453"/>
      <c r="AI47" s="453"/>
      <c r="AJ47" s="453"/>
      <c r="AK47" s="453"/>
      <c r="AL47" s="453"/>
      <c r="AM47" s="453"/>
      <c r="AN47" s="453"/>
      <c r="AO47" s="453"/>
      <c r="AP47" s="453"/>
      <c r="AQ47" s="453"/>
      <c r="AR47" s="453"/>
      <c r="AS47" s="453"/>
      <c r="AT47" s="453"/>
      <c r="AU47" s="455"/>
      <c r="AV47" s="452"/>
      <c r="AW47" s="453"/>
      <c r="AX47" s="452"/>
      <c r="AY47" s="454"/>
      <c r="AZ47" s="454"/>
      <c r="BA47" s="452"/>
      <c r="BB47" s="453"/>
      <c r="BC47" s="453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5"/>
      <c r="BQ47" s="552"/>
      <c r="BR47" s="452"/>
      <c r="BS47" s="453"/>
      <c r="BT47" s="452"/>
      <c r="BU47" s="454"/>
      <c r="BV47" s="454"/>
      <c r="BW47" s="452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3"/>
      <c r="CL47" s="455"/>
      <c r="CM47" s="396"/>
      <c r="CN47" s="399"/>
      <c r="CO47" s="399"/>
      <c r="CP47" s="399"/>
      <c r="CQ47" s="67"/>
      <c r="CR47" s="456"/>
      <c r="CS47" s="456"/>
      <c r="CT47" s="456"/>
      <c r="CU47" s="456"/>
      <c r="CV47" s="457"/>
      <c r="CW47" s="458"/>
      <c r="CX47" s="117"/>
      <c r="CY47" s="117"/>
      <c r="CZ47" s="117"/>
      <c r="DA47" s="421"/>
      <c r="DB47" s="112"/>
      <c r="DC47" s="422"/>
      <c r="DD47" s="423"/>
      <c r="DE47" s="112"/>
      <c r="DF47" s="422"/>
      <c r="DG47" s="423"/>
      <c r="DH47" s="112"/>
      <c r="DI47" s="422"/>
      <c r="DJ47" s="459"/>
      <c r="DK47" s="112"/>
      <c r="DL47" s="53"/>
      <c r="DM47" s="319"/>
    </row>
    <row r="48" spans="1:117" ht="15.75">
      <c r="A48" s="314"/>
      <c r="B48" s="416"/>
      <c r="C48" s="451"/>
      <c r="D48" s="335"/>
      <c r="E48" s="452"/>
      <c r="F48" s="453"/>
      <c r="G48" s="452"/>
      <c r="H48" s="454"/>
      <c r="I48" s="454"/>
      <c r="J48" s="452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5"/>
      <c r="Z48" s="552"/>
      <c r="AA48" s="452"/>
      <c r="AB48" s="453"/>
      <c r="AC48" s="452"/>
      <c r="AD48" s="454"/>
      <c r="AE48" s="454"/>
      <c r="AF48" s="452"/>
      <c r="AG48" s="453"/>
      <c r="AH48" s="453"/>
      <c r="AI48" s="453"/>
      <c r="AJ48" s="453"/>
      <c r="AK48" s="453"/>
      <c r="AL48" s="453"/>
      <c r="AM48" s="453"/>
      <c r="AN48" s="453"/>
      <c r="AO48" s="453"/>
      <c r="AP48" s="453"/>
      <c r="AQ48" s="453"/>
      <c r="AR48" s="453"/>
      <c r="AS48" s="453"/>
      <c r="AT48" s="453"/>
      <c r="AU48" s="455"/>
      <c r="AV48" s="452"/>
      <c r="AW48" s="453"/>
      <c r="AX48" s="452"/>
      <c r="AY48" s="454"/>
      <c r="AZ48" s="454"/>
      <c r="BA48" s="452"/>
      <c r="BB48" s="453"/>
      <c r="BC48" s="453"/>
      <c r="BD48" s="453"/>
      <c r="BE48" s="453"/>
      <c r="BF48" s="453"/>
      <c r="BG48" s="453"/>
      <c r="BH48" s="453"/>
      <c r="BI48" s="453"/>
      <c r="BJ48" s="453"/>
      <c r="BK48" s="453"/>
      <c r="BL48" s="453"/>
      <c r="BM48" s="453"/>
      <c r="BN48" s="453"/>
      <c r="BO48" s="453"/>
      <c r="BP48" s="455"/>
      <c r="BQ48" s="552"/>
      <c r="BR48" s="452"/>
      <c r="BS48" s="453"/>
      <c r="BT48" s="452"/>
      <c r="BU48" s="454"/>
      <c r="BV48" s="454"/>
      <c r="BW48" s="452"/>
      <c r="BX48" s="453"/>
      <c r="BY48" s="453"/>
      <c r="BZ48" s="453"/>
      <c r="CA48" s="453"/>
      <c r="CB48" s="453"/>
      <c r="CC48" s="453"/>
      <c r="CD48" s="453"/>
      <c r="CE48" s="453"/>
      <c r="CF48" s="453"/>
      <c r="CG48" s="453"/>
      <c r="CH48" s="453"/>
      <c r="CI48" s="453"/>
      <c r="CJ48" s="453"/>
      <c r="CK48" s="453"/>
      <c r="CL48" s="455"/>
      <c r="CM48" s="396"/>
      <c r="CN48" s="399"/>
      <c r="CO48" s="399"/>
      <c r="CP48" s="399"/>
      <c r="CQ48" s="67"/>
      <c r="CR48" s="456"/>
      <c r="CS48" s="456"/>
      <c r="CT48" s="456"/>
      <c r="CU48" s="456"/>
      <c r="CV48" s="457"/>
      <c r="CW48" s="458"/>
      <c r="CX48" s="117"/>
      <c r="CY48" s="117"/>
      <c r="CZ48" s="117"/>
      <c r="DA48" s="421"/>
      <c r="DB48" s="112"/>
      <c r="DC48" s="422"/>
      <c r="DD48" s="423"/>
      <c r="DE48" s="112"/>
      <c r="DF48" s="422"/>
      <c r="DG48" s="423"/>
      <c r="DH48" s="112"/>
      <c r="DI48" s="422"/>
      <c r="DJ48" s="459"/>
      <c r="DK48" s="112"/>
      <c r="DL48" s="53"/>
      <c r="DM48" s="319"/>
    </row>
    <row r="49" spans="1:117" ht="16.5" thickBot="1">
      <c r="A49" s="314"/>
      <c r="B49" s="416"/>
      <c r="C49" s="451"/>
      <c r="D49" s="335"/>
      <c r="E49" s="452"/>
      <c r="F49" s="453"/>
      <c r="G49" s="452"/>
      <c r="H49" s="454"/>
      <c r="I49" s="454"/>
      <c r="J49" s="452"/>
      <c r="K49" s="453"/>
      <c r="L49" s="453"/>
      <c r="M49" s="453"/>
      <c r="N49" s="453"/>
      <c r="O49" s="453"/>
      <c r="P49" s="453"/>
      <c r="Q49" s="453"/>
      <c r="R49" s="453"/>
      <c r="S49" s="453"/>
      <c r="T49" s="453"/>
      <c r="U49" s="453"/>
      <c r="V49" s="453"/>
      <c r="W49" s="453"/>
      <c r="X49" s="453"/>
      <c r="Y49" s="455"/>
      <c r="Z49" s="552"/>
      <c r="AA49" s="452"/>
      <c r="AB49" s="453"/>
      <c r="AC49" s="452"/>
      <c r="AD49" s="454"/>
      <c r="AE49" s="454"/>
      <c r="AF49" s="452"/>
      <c r="AG49" s="453"/>
      <c r="AH49" s="453"/>
      <c r="AI49" s="453"/>
      <c r="AJ49" s="453"/>
      <c r="AK49" s="453"/>
      <c r="AL49" s="453"/>
      <c r="AM49" s="453"/>
      <c r="AN49" s="453"/>
      <c r="AO49" s="453"/>
      <c r="AP49" s="453"/>
      <c r="AQ49" s="453"/>
      <c r="AR49" s="453"/>
      <c r="AS49" s="453"/>
      <c r="AT49" s="453"/>
      <c r="AU49" s="455"/>
      <c r="AV49" s="452"/>
      <c r="AW49" s="453"/>
      <c r="AX49" s="452"/>
      <c r="AY49" s="454"/>
      <c r="AZ49" s="454"/>
      <c r="BA49" s="452"/>
      <c r="BB49" s="453"/>
      <c r="BC49" s="453"/>
      <c r="BD49" s="453"/>
      <c r="BE49" s="453"/>
      <c r="BF49" s="453"/>
      <c r="BG49" s="453"/>
      <c r="BH49" s="453"/>
      <c r="BI49" s="453"/>
      <c r="BJ49" s="453"/>
      <c r="BK49" s="453"/>
      <c r="BL49" s="453"/>
      <c r="BM49" s="453"/>
      <c r="BN49" s="453"/>
      <c r="BO49" s="453"/>
      <c r="BP49" s="455"/>
      <c r="BQ49" s="552"/>
      <c r="BR49" s="452"/>
      <c r="BS49" s="453"/>
      <c r="BT49" s="452"/>
      <c r="BU49" s="454"/>
      <c r="BV49" s="454"/>
      <c r="BW49" s="452"/>
      <c r="BX49" s="453"/>
      <c r="BY49" s="453"/>
      <c r="BZ49" s="453"/>
      <c r="CA49" s="453"/>
      <c r="CB49" s="453"/>
      <c r="CC49" s="453"/>
      <c r="CD49" s="453"/>
      <c r="CE49" s="453"/>
      <c r="CF49" s="453"/>
      <c r="CG49" s="453"/>
      <c r="CH49" s="453"/>
      <c r="CI49" s="453"/>
      <c r="CJ49" s="453"/>
      <c r="CK49" s="453"/>
      <c r="CL49" s="455"/>
      <c r="CM49" s="396"/>
      <c r="CN49" s="399"/>
      <c r="CO49" s="399"/>
      <c r="CP49" s="399"/>
      <c r="CQ49" s="67"/>
      <c r="CR49" s="456"/>
      <c r="CS49" s="456"/>
      <c r="CT49" s="456"/>
      <c r="CU49" s="456"/>
      <c r="CV49" s="464"/>
      <c r="CW49" s="458"/>
      <c r="CX49" s="117"/>
      <c r="CY49" s="117"/>
      <c r="CZ49" s="117"/>
      <c r="DA49" s="432"/>
      <c r="DB49" s="289"/>
      <c r="DC49" s="433"/>
      <c r="DD49" s="434"/>
      <c r="DE49" s="289"/>
      <c r="DF49" s="433"/>
      <c r="DG49" s="434"/>
      <c r="DH49" s="289"/>
      <c r="DI49" s="433"/>
      <c r="DJ49" s="465"/>
      <c r="DK49" s="289"/>
      <c r="DL49" s="280"/>
      <c r="DM49" s="288"/>
    </row>
    <row r="50" spans="1:117" ht="15" customHeight="1">
      <c r="A50" s="313"/>
      <c r="B50" s="407"/>
      <c r="C50" s="440"/>
      <c r="D50" s="632"/>
      <c r="E50" s="441"/>
      <c r="F50" s="442"/>
      <c r="G50" s="441"/>
      <c r="H50" s="443"/>
      <c r="I50" s="443"/>
      <c r="J50" s="441"/>
      <c r="K50" s="442"/>
      <c r="L50" s="442"/>
      <c r="M50" s="442"/>
      <c r="N50" s="442"/>
      <c r="O50" s="442"/>
      <c r="P50" s="442"/>
      <c r="Q50" s="442"/>
      <c r="R50" s="442"/>
      <c r="S50" s="442"/>
      <c r="T50" s="442"/>
      <c r="U50" s="442"/>
      <c r="V50" s="442"/>
      <c r="W50" s="442"/>
      <c r="X50" s="442"/>
      <c r="Y50" s="444"/>
      <c r="Z50" s="554"/>
      <c r="AA50" s="441"/>
      <c r="AB50" s="442"/>
      <c r="AC50" s="441"/>
      <c r="AD50" s="443"/>
      <c r="AE50" s="443"/>
      <c r="AF50" s="441"/>
      <c r="AG50" s="442"/>
      <c r="AH50" s="442"/>
      <c r="AI50" s="442"/>
      <c r="AJ50" s="442"/>
      <c r="AK50" s="442"/>
      <c r="AL50" s="442"/>
      <c r="AM50" s="442"/>
      <c r="AN50" s="442"/>
      <c r="AO50" s="442"/>
      <c r="AP50" s="442"/>
      <c r="AQ50" s="442"/>
      <c r="AR50" s="442"/>
      <c r="AS50" s="442"/>
      <c r="AT50" s="442"/>
      <c r="AU50" s="444"/>
      <c r="AV50" s="441"/>
      <c r="AW50" s="442"/>
      <c r="AX50" s="441"/>
      <c r="AY50" s="443"/>
      <c r="AZ50" s="443"/>
      <c r="BA50" s="441"/>
      <c r="BB50" s="442"/>
      <c r="BC50" s="442"/>
      <c r="BD50" s="442"/>
      <c r="BE50" s="442"/>
      <c r="BF50" s="442"/>
      <c r="BG50" s="442"/>
      <c r="BH50" s="442"/>
      <c r="BI50" s="442"/>
      <c r="BJ50" s="442"/>
      <c r="BK50" s="442"/>
      <c r="BL50" s="442"/>
      <c r="BM50" s="442"/>
      <c r="BN50" s="442"/>
      <c r="BO50" s="442"/>
      <c r="BP50" s="444"/>
      <c r="BQ50" s="554"/>
      <c r="BR50" s="441"/>
      <c r="BS50" s="442"/>
      <c r="BT50" s="441"/>
      <c r="BU50" s="443"/>
      <c r="BV50" s="443"/>
      <c r="BW50" s="441"/>
      <c r="BX50" s="442"/>
      <c r="BY50" s="442"/>
      <c r="BZ50" s="442"/>
      <c r="CA50" s="442"/>
      <c r="CB50" s="442"/>
      <c r="CC50" s="442"/>
      <c r="CD50" s="442"/>
      <c r="CE50" s="442"/>
      <c r="CF50" s="442"/>
      <c r="CG50" s="442"/>
      <c r="CH50" s="442"/>
      <c r="CI50" s="442"/>
      <c r="CJ50" s="442"/>
      <c r="CK50" s="442"/>
      <c r="CL50" s="444"/>
      <c r="CM50" s="445"/>
      <c r="CN50" s="446"/>
      <c r="CO50" s="446"/>
      <c r="CP50" s="446"/>
      <c r="CQ50" s="384"/>
      <c r="CR50" s="447"/>
      <c r="CS50" s="447"/>
      <c r="CT50" s="447"/>
      <c r="CU50" s="447"/>
      <c r="CV50" s="448"/>
      <c r="CW50" s="449"/>
      <c r="CX50" s="116"/>
      <c r="CY50" s="116"/>
      <c r="CZ50" s="116"/>
      <c r="DA50" s="412"/>
      <c r="DB50" s="110"/>
      <c r="DC50" s="413"/>
      <c r="DD50" s="414"/>
      <c r="DE50" s="110"/>
      <c r="DF50" s="413"/>
      <c r="DG50" s="414"/>
      <c r="DH50" s="110"/>
      <c r="DI50" s="413"/>
      <c r="DJ50" s="450"/>
      <c r="DK50" s="110"/>
      <c r="DL50" s="52"/>
      <c r="DM50" s="317"/>
    </row>
    <row r="51" spans="1:117" ht="15.75">
      <c r="A51" s="314"/>
      <c r="B51" s="416"/>
      <c r="C51" s="451"/>
      <c r="D51" s="91"/>
      <c r="E51" s="460"/>
      <c r="F51" s="461"/>
      <c r="G51" s="460"/>
      <c r="H51" s="462"/>
      <c r="I51" s="462"/>
      <c r="J51" s="460"/>
      <c r="K51" s="461"/>
      <c r="L51" s="461"/>
      <c r="M51" s="461"/>
      <c r="N51" s="461"/>
      <c r="O51" s="461"/>
      <c r="P51" s="461"/>
      <c r="Q51" s="461"/>
      <c r="R51" s="461"/>
      <c r="S51" s="461"/>
      <c r="T51" s="461"/>
      <c r="U51" s="461"/>
      <c r="V51" s="461"/>
      <c r="W51" s="461"/>
      <c r="X51" s="461"/>
      <c r="Y51" s="463"/>
      <c r="Z51" s="555"/>
      <c r="AA51" s="460"/>
      <c r="AB51" s="461"/>
      <c r="AC51" s="460"/>
      <c r="AD51" s="462"/>
      <c r="AE51" s="462"/>
      <c r="AF51" s="460"/>
      <c r="AG51" s="461"/>
      <c r="AH51" s="461"/>
      <c r="AI51" s="461"/>
      <c r="AJ51" s="461"/>
      <c r="AK51" s="461"/>
      <c r="AL51" s="461"/>
      <c r="AM51" s="461"/>
      <c r="AN51" s="461"/>
      <c r="AO51" s="461"/>
      <c r="AP51" s="461"/>
      <c r="AQ51" s="461"/>
      <c r="AR51" s="461"/>
      <c r="AS51" s="461"/>
      <c r="AT51" s="461"/>
      <c r="AU51" s="463"/>
      <c r="AV51" s="460"/>
      <c r="AW51" s="461"/>
      <c r="AX51" s="460"/>
      <c r="AY51" s="462"/>
      <c r="AZ51" s="462"/>
      <c r="BA51" s="460"/>
      <c r="BB51" s="461"/>
      <c r="BC51" s="461"/>
      <c r="BD51" s="461"/>
      <c r="BE51" s="461"/>
      <c r="BF51" s="461"/>
      <c r="BG51" s="461"/>
      <c r="BH51" s="461"/>
      <c r="BI51" s="461"/>
      <c r="BJ51" s="461"/>
      <c r="BK51" s="461"/>
      <c r="BL51" s="461"/>
      <c r="BM51" s="461"/>
      <c r="BN51" s="461"/>
      <c r="BO51" s="461"/>
      <c r="BP51" s="463"/>
      <c r="BQ51" s="555"/>
      <c r="BR51" s="460"/>
      <c r="BS51" s="461"/>
      <c r="BT51" s="460"/>
      <c r="BU51" s="462"/>
      <c r="BV51" s="462"/>
      <c r="BW51" s="460"/>
      <c r="BX51" s="461"/>
      <c r="BY51" s="461"/>
      <c r="BZ51" s="461"/>
      <c r="CA51" s="461"/>
      <c r="CB51" s="461"/>
      <c r="CC51" s="461"/>
      <c r="CD51" s="461"/>
      <c r="CE51" s="461"/>
      <c r="CF51" s="461"/>
      <c r="CG51" s="461"/>
      <c r="CH51" s="461"/>
      <c r="CI51" s="461"/>
      <c r="CJ51" s="461"/>
      <c r="CK51" s="461"/>
      <c r="CL51" s="463"/>
      <c r="CM51" s="396"/>
      <c r="CN51" s="399"/>
      <c r="CO51" s="399"/>
      <c r="CP51" s="399"/>
      <c r="CQ51" s="67"/>
      <c r="CR51" s="456"/>
      <c r="CS51" s="456"/>
      <c r="CT51" s="456"/>
      <c r="CU51" s="456"/>
      <c r="CV51" s="457"/>
      <c r="CW51" s="458"/>
      <c r="CX51" s="117"/>
      <c r="CY51" s="117"/>
      <c r="CZ51" s="117"/>
      <c r="DA51" s="421"/>
      <c r="DB51" s="112"/>
      <c r="DC51" s="422"/>
      <c r="DD51" s="423"/>
      <c r="DE51" s="112"/>
      <c r="DF51" s="422"/>
      <c r="DG51" s="423"/>
      <c r="DH51" s="112"/>
      <c r="DI51" s="422"/>
      <c r="DJ51" s="459"/>
      <c r="DK51" s="112"/>
      <c r="DL51" s="53"/>
      <c r="DM51" s="319"/>
    </row>
    <row r="52" spans="1:117" ht="15.75">
      <c r="A52" s="314"/>
      <c r="B52" s="416"/>
      <c r="C52" s="451"/>
      <c r="D52" s="91"/>
      <c r="E52" s="460"/>
      <c r="F52" s="461"/>
      <c r="G52" s="460"/>
      <c r="H52" s="462"/>
      <c r="I52" s="462"/>
      <c r="J52" s="460"/>
      <c r="K52" s="461"/>
      <c r="L52" s="461"/>
      <c r="M52" s="461"/>
      <c r="N52" s="461"/>
      <c r="O52" s="461"/>
      <c r="P52" s="461"/>
      <c r="Q52" s="461"/>
      <c r="R52" s="461"/>
      <c r="S52" s="461"/>
      <c r="T52" s="461"/>
      <c r="U52" s="461"/>
      <c r="V52" s="461"/>
      <c r="W52" s="461"/>
      <c r="X52" s="461"/>
      <c r="Y52" s="463"/>
      <c r="Z52" s="555"/>
      <c r="AA52" s="460"/>
      <c r="AB52" s="461"/>
      <c r="AC52" s="460"/>
      <c r="AD52" s="462"/>
      <c r="AE52" s="462"/>
      <c r="AF52" s="460"/>
      <c r="AG52" s="461"/>
      <c r="AH52" s="461"/>
      <c r="AI52" s="461"/>
      <c r="AJ52" s="461"/>
      <c r="AK52" s="461"/>
      <c r="AL52" s="461"/>
      <c r="AM52" s="461"/>
      <c r="AN52" s="461"/>
      <c r="AO52" s="461"/>
      <c r="AP52" s="461"/>
      <c r="AQ52" s="461"/>
      <c r="AR52" s="461"/>
      <c r="AS52" s="461"/>
      <c r="AT52" s="461"/>
      <c r="AU52" s="463"/>
      <c r="AV52" s="460"/>
      <c r="AW52" s="461"/>
      <c r="AX52" s="460"/>
      <c r="AY52" s="462"/>
      <c r="AZ52" s="462"/>
      <c r="BA52" s="460"/>
      <c r="BB52" s="461"/>
      <c r="BC52" s="461"/>
      <c r="BD52" s="461"/>
      <c r="BE52" s="461"/>
      <c r="BF52" s="461"/>
      <c r="BG52" s="461"/>
      <c r="BH52" s="461"/>
      <c r="BI52" s="461"/>
      <c r="BJ52" s="461"/>
      <c r="BK52" s="461"/>
      <c r="BL52" s="461"/>
      <c r="BM52" s="461"/>
      <c r="BN52" s="461"/>
      <c r="BO52" s="461"/>
      <c r="BP52" s="463"/>
      <c r="BQ52" s="555"/>
      <c r="BR52" s="460"/>
      <c r="BS52" s="461"/>
      <c r="BT52" s="460"/>
      <c r="BU52" s="462"/>
      <c r="BV52" s="462"/>
      <c r="BW52" s="460"/>
      <c r="BX52" s="461"/>
      <c r="BY52" s="461"/>
      <c r="BZ52" s="461"/>
      <c r="CA52" s="461"/>
      <c r="CB52" s="461"/>
      <c r="CC52" s="461"/>
      <c r="CD52" s="461"/>
      <c r="CE52" s="461"/>
      <c r="CF52" s="461"/>
      <c r="CG52" s="461"/>
      <c r="CH52" s="461"/>
      <c r="CI52" s="461"/>
      <c r="CJ52" s="461"/>
      <c r="CK52" s="461"/>
      <c r="CL52" s="463"/>
      <c r="CM52" s="396"/>
      <c r="CN52" s="399"/>
      <c r="CO52" s="399"/>
      <c r="CP52" s="399"/>
      <c r="CQ52" s="67"/>
      <c r="CR52" s="456"/>
      <c r="CS52" s="456"/>
      <c r="CT52" s="456"/>
      <c r="CU52" s="456"/>
      <c r="CV52" s="457"/>
      <c r="CW52" s="458"/>
      <c r="CX52" s="117"/>
      <c r="CY52" s="117"/>
      <c r="CZ52" s="117"/>
      <c r="DA52" s="421"/>
      <c r="DB52" s="112"/>
      <c r="DC52" s="422"/>
      <c r="DD52" s="423"/>
      <c r="DE52" s="112"/>
      <c r="DF52" s="422"/>
      <c r="DG52" s="423"/>
      <c r="DH52" s="112"/>
      <c r="DI52" s="422"/>
      <c r="DJ52" s="459"/>
      <c r="DK52" s="112"/>
      <c r="DL52" s="53"/>
      <c r="DM52" s="319"/>
    </row>
    <row r="53" spans="1:117" ht="15.75">
      <c r="A53" s="314"/>
      <c r="B53" s="416"/>
      <c r="C53" s="451"/>
      <c r="D53" s="91"/>
      <c r="E53" s="460"/>
      <c r="F53" s="461"/>
      <c r="G53" s="460"/>
      <c r="H53" s="462"/>
      <c r="I53" s="462"/>
      <c r="J53" s="460"/>
      <c r="K53" s="461"/>
      <c r="L53" s="461"/>
      <c r="M53" s="461"/>
      <c r="N53" s="461"/>
      <c r="O53" s="461"/>
      <c r="P53" s="461"/>
      <c r="Q53" s="461"/>
      <c r="R53" s="461"/>
      <c r="S53" s="461"/>
      <c r="T53" s="461"/>
      <c r="U53" s="461"/>
      <c r="V53" s="461"/>
      <c r="W53" s="461"/>
      <c r="X53" s="461"/>
      <c r="Y53" s="463"/>
      <c r="Z53" s="555"/>
      <c r="AA53" s="460"/>
      <c r="AB53" s="461"/>
      <c r="AC53" s="460"/>
      <c r="AD53" s="462"/>
      <c r="AE53" s="462"/>
      <c r="AF53" s="460"/>
      <c r="AG53" s="461"/>
      <c r="AH53" s="461"/>
      <c r="AI53" s="461"/>
      <c r="AJ53" s="461"/>
      <c r="AK53" s="461"/>
      <c r="AL53" s="461"/>
      <c r="AM53" s="461"/>
      <c r="AN53" s="461"/>
      <c r="AO53" s="461"/>
      <c r="AP53" s="461"/>
      <c r="AQ53" s="461"/>
      <c r="AR53" s="461"/>
      <c r="AS53" s="461"/>
      <c r="AT53" s="461"/>
      <c r="AU53" s="463"/>
      <c r="AV53" s="460"/>
      <c r="AW53" s="461"/>
      <c r="AX53" s="460"/>
      <c r="AY53" s="462"/>
      <c r="AZ53" s="462"/>
      <c r="BA53" s="460"/>
      <c r="BB53" s="461"/>
      <c r="BC53" s="461"/>
      <c r="BD53" s="461"/>
      <c r="BE53" s="461"/>
      <c r="BF53" s="461"/>
      <c r="BG53" s="461"/>
      <c r="BH53" s="461"/>
      <c r="BI53" s="461"/>
      <c r="BJ53" s="461"/>
      <c r="BK53" s="461"/>
      <c r="BL53" s="461"/>
      <c r="BM53" s="461"/>
      <c r="BN53" s="461"/>
      <c r="BO53" s="461"/>
      <c r="BP53" s="463"/>
      <c r="BQ53" s="555"/>
      <c r="BR53" s="460"/>
      <c r="BS53" s="461"/>
      <c r="BT53" s="460"/>
      <c r="BU53" s="462"/>
      <c r="BV53" s="462"/>
      <c r="BW53" s="460"/>
      <c r="BX53" s="461"/>
      <c r="BY53" s="461"/>
      <c r="BZ53" s="461"/>
      <c r="CA53" s="461"/>
      <c r="CB53" s="461"/>
      <c r="CC53" s="461"/>
      <c r="CD53" s="461"/>
      <c r="CE53" s="461"/>
      <c r="CF53" s="461"/>
      <c r="CG53" s="461"/>
      <c r="CH53" s="461"/>
      <c r="CI53" s="461"/>
      <c r="CJ53" s="461"/>
      <c r="CK53" s="461"/>
      <c r="CL53" s="463"/>
      <c r="CM53" s="396"/>
      <c r="CN53" s="399"/>
      <c r="CO53" s="399"/>
      <c r="CP53" s="399"/>
      <c r="CQ53" s="67"/>
      <c r="CR53" s="456"/>
      <c r="CS53" s="456"/>
      <c r="CT53" s="456"/>
      <c r="CU53" s="456"/>
      <c r="CV53" s="457"/>
      <c r="CW53" s="458"/>
      <c r="CX53" s="117"/>
      <c r="CY53" s="117"/>
      <c r="CZ53" s="117"/>
      <c r="DA53" s="421"/>
      <c r="DB53" s="112"/>
      <c r="DC53" s="422"/>
      <c r="DD53" s="423"/>
      <c r="DE53" s="112"/>
      <c r="DF53" s="422"/>
      <c r="DG53" s="423"/>
      <c r="DH53" s="112"/>
      <c r="DI53" s="422"/>
      <c r="DJ53" s="459"/>
      <c r="DK53" s="112"/>
      <c r="DL53" s="53"/>
      <c r="DM53" s="319"/>
    </row>
    <row r="54" spans="1:117" ht="15.75">
      <c r="A54" s="314"/>
      <c r="B54" s="416"/>
      <c r="C54" s="451"/>
      <c r="D54" s="335"/>
      <c r="E54" s="452"/>
      <c r="F54" s="453"/>
      <c r="G54" s="452"/>
      <c r="H54" s="454"/>
      <c r="I54" s="454"/>
      <c r="J54" s="452"/>
      <c r="K54" s="453"/>
      <c r="L54" s="453"/>
      <c r="M54" s="453"/>
      <c r="N54" s="453"/>
      <c r="O54" s="453"/>
      <c r="P54" s="453"/>
      <c r="Q54" s="453"/>
      <c r="R54" s="453"/>
      <c r="S54" s="453"/>
      <c r="T54" s="453"/>
      <c r="U54" s="453"/>
      <c r="V54" s="453"/>
      <c r="W54" s="453"/>
      <c r="X54" s="453"/>
      <c r="Y54" s="455"/>
      <c r="Z54" s="552"/>
      <c r="AA54" s="452"/>
      <c r="AB54" s="453"/>
      <c r="AC54" s="452"/>
      <c r="AD54" s="454"/>
      <c r="AE54" s="454"/>
      <c r="AF54" s="452"/>
      <c r="AG54" s="453"/>
      <c r="AH54" s="453"/>
      <c r="AI54" s="453"/>
      <c r="AJ54" s="453"/>
      <c r="AK54" s="453"/>
      <c r="AL54" s="453"/>
      <c r="AM54" s="453"/>
      <c r="AN54" s="453"/>
      <c r="AO54" s="453"/>
      <c r="AP54" s="453"/>
      <c r="AQ54" s="453"/>
      <c r="AR54" s="453"/>
      <c r="AS54" s="453"/>
      <c r="AT54" s="453"/>
      <c r="AU54" s="455"/>
      <c r="AV54" s="452"/>
      <c r="AW54" s="453"/>
      <c r="AX54" s="452"/>
      <c r="AY54" s="454"/>
      <c r="AZ54" s="454"/>
      <c r="BA54" s="452"/>
      <c r="BB54" s="453"/>
      <c r="BC54" s="453"/>
      <c r="BD54" s="453"/>
      <c r="BE54" s="453"/>
      <c r="BF54" s="453"/>
      <c r="BG54" s="453"/>
      <c r="BH54" s="453"/>
      <c r="BI54" s="453"/>
      <c r="BJ54" s="453"/>
      <c r="BK54" s="453"/>
      <c r="BL54" s="453"/>
      <c r="BM54" s="453"/>
      <c r="BN54" s="453"/>
      <c r="BO54" s="453"/>
      <c r="BP54" s="455"/>
      <c r="BQ54" s="552"/>
      <c r="BR54" s="452"/>
      <c r="BS54" s="453"/>
      <c r="BT54" s="452"/>
      <c r="BU54" s="454"/>
      <c r="BV54" s="454"/>
      <c r="BW54" s="452"/>
      <c r="BX54" s="453"/>
      <c r="BY54" s="453"/>
      <c r="BZ54" s="453"/>
      <c r="CA54" s="453"/>
      <c r="CB54" s="453"/>
      <c r="CC54" s="453"/>
      <c r="CD54" s="453"/>
      <c r="CE54" s="453"/>
      <c r="CF54" s="453"/>
      <c r="CG54" s="453"/>
      <c r="CH54" s="453"/>
      <c r="CI54" s="453"/>
      <c r="CJ54" s="453"/>
      <c r="CK54" s="453"/>
      <c r="CL54" s="455"/>
      <c r="CM54" s="396"/>
      <c r="CN54" s="399"/>
      <c r="CO54" s="399"/>
      <c r="CP54" s="399"/>
      <c r="CQ54" s="67"/>
      <c r="CR54" s="456"/>
      <c r="CS54" s="456"/>
      <c r="CT54" s="456"/>
      <c r="CU54" s="456"/>
      <c r="CV54" s="457"/>
      <c r="CW54" s="458"/>
      <c r="CX54" s="117"/>
      <c r="CY54" s="117"/>
      <c r="CZ54" s="117"/>
      <c r="DA54" s="421"/>
      <c r="DB54" s="112"/>
      <c r="DC54" s="422"/>
      <c r="DD54" s="423"/>
      <c r="DE54" s="112"/>
      <c r="DF54" s="422"/>
      <c r="DG54" s="423"/>
      <c r="DH54" s="112"/>
      <c r="DI54" s="422"/>
      <c r="DJ54" s="459"/>
      <c r="DK54" s="112"/>
      <c r="DL54" s="53"/>
      <c r="DM54" s="319"/>
    </row>
    <row r="55" spans="1:117" ht="15.75">
      <c r="A55" s="314"/>
      <c r="B55" s="416"/>
      <c r="C55" s="451"/>
      <c r="D55" s="335"/>
      <c r="E55" s="452"/>
      <c r="F55" s="453"/>
      <c r="G55" s="452"/>
      <c r="H55" s="454"/>
      <c r="I55" s="454"/>
      <c r="J55" s="452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3"/>
      <c r="V55" s="453"/>
      <c r="W55" s="453"/>
      <c r="X55" s="453"/>
      <c r="Y55" s="455"/>
      <c r="Z55" s="552"/>
      <c r="AA55" s="452"/>
      <c r="AB55" s="453"/>
      <c r="AC55" s="452"/>
      <c r="AD55" s="454"/>
      <c r="AE55" s="454"/>
      <c r="AF55" s="452"/>
      <c r="AG55" s="453"/>
      <c r="AH55" s="453"/>
      <c r="AI55" s="453"/>
      <c r="AJ55" s="453"/>
      <c r="AK55" s="453"/>
      <c r="AL55" s="453"/>
      <c r="AM55" s="453"/>
      <c r="AN55" s="453"/>
      <c r="AO55" s="453"/>
      <c r="AP55" s="453"/>
      <c r="AQ55" s="453"/>
      <c r="AR55" s="453"/>
      <c r="AS55" s="453"/>
      <c r="AT55" s="453"/>
      <c r="AU55" s="455"/>
      <c r="AV55" s="452"/>
      <c r="AW55" s="453"/>
      <c r="AX55" s="452"/>
      <c r="AY55" s="454"/>
      <c r="AZ55" s="454"/>
      <c r="BA55" s="452"/>
      <c r="BB55" s="453"/>
      <c r="BC55" s="453"/>
      <c r="BD55" s="453"/>
      <c r="BE55" s="453"/>
      <c r="BF55" s="453"/>
      <c r="BG55" s="453"/>
      <c r="BH55" s="453"/>
      <c r="BI55" s="453"/>
      <c r="BJ55" s="453"/>
      <c r="BK55" s="453"/>
      <c r="BL55" s="453"/>
      <c r="BM55" s="453"/>
      <c r="BN55" s="453"/>
      <c r="BO55" s="453"/>
      <c r="BP55" s="455"/>
      <c r="BQ55" s="552"/>
      <c r="BR55" s="452"/>
      <c r="BS55" s="453"/>
      <c r="BT55" s="452"/>
      <c r="BU55" s="454"/>
      <c r="BV55" s="454"/>
      <c r="BW55" s="452"/>
      <c r="BX55" s="453"/>
      <c r="BY55" s="453"/>
      <c r="BZ55" s="453"/>
      <c r="CA55" s="453"/>
      <c r="CB55" s="453"/>
      <c r="CC55" s="453"/>
      <c r="CD55" s="453"/>
      <c r="CE55" s="453"/>
      <c r="CF55" s="453"/>
      <c r="CG55" s="453"/>
      <c r="CH55" s="453"/>
      <c r="CI55" s="453"/>
      <c r="CJ55" s="453"/>
      <c r="CK55" s="453"/>
      <c r="CL55" s="455"/>
      <c r="CM55" s="396"/>
      <c r="CN55" s="399"/>
      <c r="CO55" s="399"/>
      <c r="CP55" s="399"/>
      <c r="CQ55" s="67"/>
      <c r="CR55" s="456"/>
      <c r="CS55" s="456"/>
      <c r="CT55" s="456"/>
      <c r="CU55" s="456"/>
      <c r="CV55" s="457"/>
      <c r="CW55" s="458"/>
      <c r="CX55" s="117"/>
      <c r="CY55" s="117"/>
      <c r="CZ55" s="117"/>
      <c r="DA55" s="421"/>
      <c r="DB55" s="112"/>
      <c r="DC55" s="422"/>
      <c r="DD55" s="423"/>
      <c r="DE55" s="112"/>
      <c r="DF55" s="422"/>
      <c r="DG55" s="423"/>
      <c r="DH55" s="112"/>
      <c r="DI55" s="422"/>
      <c r="DJ55" s="459"/>
      <c r="DK55" s="112"/>
      <c r="DL55" s="53"/>
      <c r="DM55" s="319"/>
    </row>
    <row r="56" spans="1:117" ht="15.75">
      <c r="A56" s="314"/>
      <c r="B56" s="416"/>
      <c r="C56" s="451"/>
      <c r="D56" s="335"/>
      <c r="E56" s="452"/>
      <c r="F56" s="453"/>
      <c r="G56" s="452"/>
      <c r="H56" s="454"/>
      <c r="I56" s="454"/>
      <c r="J56" s="452"/>
      <c r="K56" s="453"/>
      <c r="L56" s="453"/>
      <c r="M56" s="453"/>
      <c r="N56" s="453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5"/>
      <c r="Z56" s="552"/>
      <c r="AA56" s="452"/>
      <c r="AB56" s="453"/>
      <c r="AC56" s="452"/>
      <c r="AD56" s="454"/>
      <c r="AE56" s="454"/>
      <c r="AF56" s="452"/>
      <c r="AG56" s="453"/>
      <c r="AH56" s="453"/>
      <c r="AI56" s="453"/>
      <c r="AJ56" s="453"/>
      <c r="AK56" s="453"/>
      <c r="AL56" s="453"/>
      <c r="AM56" s="453"/>
      <c r="AN56" s="453"/>
      <c r="AO56" s="453"/>
      <c r="AP56" s="453"/>
      <c r="AQ56" s="453"/>
      <c r="AR56" s="453"/>
      <c r="AS56" s="453"/>
      <c r="AT56" s="453"/>
      <c r="AU56" s="455"/>
      <c r="AV56" s="452"/>
      <c r="AW56" s="453"/>
      <c r="AX56" s="452"/>
      <c r="AY56" s="454"/>
      <c r="AZ56" s="454"/>
      <c r="BA56" s="452"/>
      <c r="BB56" s="453"/>
      <c r="BC56" s="453"/>
      <c r="BD56" s="453"/>
      <c r="BE56" s="453"/>
      <c r="BF56" s="453"/>
      <c r="BG56" s="453"/>
      <c r="BH56" s="453"/>
      <c r="BI56" s="453"/>
      <c r="BJ56" s="453"/>
      <c r="BK56" s="453"/>
      <c r="BL56" s="453"/>
      <c r="BM56" s="453"/>
      <c r="BN56" s="453"/>
      <c r="BO56" s="453"/>
      <c r="BP56" s="455"/>
      <c r="BQ56" s="552"/>
      <c r="BR56" s="452"/>
      <c r="BS56" s="453"/>
      <c r="BT56" s="452"/>
      <c r="BU56" s="454"/>
      <c r="BV56" s="454"/>
      <c r="BW56" s="452"/>
      <c r="BX56" s="453"/>
      <c r="BY56" s="453"/>
      <c r="BZ56" s="453"/>
      <c r="CA56" s="453"/>
      <c r="CB56" s="453"/>
      <c r="CC56" s="453"/>
      <c r="CD56" s="453"/>
      <c r="CE56" s="453"/>
      <c r="CF56" s="453"/>
      <c r="CG56" s="453"/>
      <c r="CH56" s="453"/>
      <c r="CI56" s="453"/>
      <c r="CJ56" s="453"/>
      <c r="CK56" s="453"/>
      <c r="CL56" s="455"/>
      <c r="CM56" s="396"/>
      <c r="CN56" s="399"/>
      <c r="CO56" s="399"/>
      <c r="CP56" s="399"/>
      <c r="CQ56" s="67"/>
      <c r="CR56" s="456"/>
      <c r="CS56" s="456"/>
      <c r="CT56" s="456"/>
      <c r="CU56" s="456"/>
      <c r="CV56" s="457"/>
      <c r="CW56" s="458"/>
      <c r="CX56" s="117"/>
      <c r="CY56" s="117"/>
      <c r="CZ56" s="117"/>
      <c r="DA56" s="421"/>
      <c r="DB56" s="112"/>
      <c r="DC56" s="422"/>
      <c r="DD56" s="423"/>
      <c r="DE56" s="112"/>
      <c r="DF56" s="422"/>
      <c r="DG56" s="423"/>
      <c r="DH56" s="112"/>
      <c r="DI56" s="422"/>
      <c r="DJ56" s="459"/>
      <c r="DK56" s="112"/>
      <c r="DL56" s="53"/>
      <c r="DM56" s="319"/>
    </row>
    <row r="57" spans="1:117" ht="15.75">
      <c r="A57" s="314"/>
      <c r="B57" s="416"/>
      <c r="C57" s="451"/>
      <c r="D57" s="335"/>
      <c r="E57" s="452"/>
      <c r="F57" s="453"/>
      <c r="G57" s="452"/>
      <c r="H57" s="454"/>
      <c r="I57" s="454"/>
      <c r="J57" s="452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5"/>
      <c r="Z57" s="552"/>
      <c r="AA57" s="452"/>
      <c r="AB57" s="453"/>
      <c r="AC57" s="452"/>
      <c r="AD57" s="454"/>
      <c r="AE57" s="454"/>
      <c r="AF57" s="452"/>
      <c r="AG57" s="453"/>
      <c r="AH57" s="453"/>
      <c r="AI57" s="453"/>
      <c r="AJ57" s="453"/>
      <c r="AK57" s="453"/>
      <c r="AL57" s="453"/>
      <c r="AM57" s="453"/>
      <c r="AN57" s="453"/>
      <c r="AO57" s="453"/>
      <c r="AP57" s="453"/>
      <c r="AQ57" s="453"/>
      <c r="AR57" s="453"/>
      <c r="AS57" s="453"/>
      <c r="AT57" s="453"/>
      <c r="AU57" s="455"/>
      <c r="AV57" s="452"/>
      <c r="AW57" s="453"/>
      <c r="AX57" s="452"/>
      <c r="AY57" s="454"/>
      <c r="AZ57" s="454"/>
      <c r="BA57" s="452"/>
      <c r="BB57" s="453"/>
      <c r="BC57" s="453"/>
      <c r="BD57" s="453"/>
      <c r="BE57" s="453"/>
      <c r="BF57" s="453"/>
      <c r="BG57" s="453"/>
      <c r="BH57" s="453"/>
      <c r="BI57" s="453"/>
      <c r="BJ57" s="453"/>
      <c r="BK57" s="453"/>
      <c r="BL57" s="453"/>
      <c r="BM57" s="453"/>
      <c r="BN57" s="453"/>
      <c r="BO57" s="453"/>
      <c r="BP57" s="455"/>
      <c r="BQ57" s="552"/>
      <c r="BR57" s="452"/>
      <c r="BS57" s="453"/>
      <c r="BT57" s="452"/>
      <c r="BU57" s="454"/>
      <c r="BV57" s="454"/>
      <c r="BW57" s="452"/>
      <c r="BX57" s="453"/>
      <c r="BY57" s="453"/>
      <c r="BZ57" s="453"/>
      <c r="CA57" s="453"/>
      <c r="CB57" s="453"/>
      <c r="CC57" s="453"/>
      <c r="CD57" s="453"/>
      <c r="CE57" s="453"/>
      <c r="CF57" s="453"/>
      <c r="CG57" s="453"/>
      <c r="CH57" s="453"/>
      <c r="CI57" s="453"/>
      <c r="CJ57" s="453"/>
      <c r="CK57" s="453"/>
      <c r="CL57" s="455"/>
      <c r="CM57" s="396"/>
      <c r="CN57" s="399"/>
      <c r="CO57" s="399"/>
      <c r="CP57" s="399"/>
      <c r="CQ57" s="67"/>
      <c r="CR57" s="456"/>
      <c r="CS57" s="456"/>
      <c r="CT57" s="456"/>
      <c r="CU57" s="456"/>
      <c r="CV57" s="457"/>
      <c r="CW57" s="458"/>
      <c r="CX57" s="117"/>
      <c r="CY57" s="117"/>
      <c r="CZ57" s="117"/>
      <c r="DA57" s="421"/>
      <c r="DB57" s="112"/>
      <c r="DC57" s="422"/>
      <c r="DD57" s="423"/>
      <c r="DE57" s="112"/>
      <c r="DF57" s="422"/>
      <c r="DG57" s="423"/>
      <c r="DH57" s="112"/>
      <c r="DI57" s="422"/>
      <c r="DJ57" s="459"/>
      <c r="DK57" s="112"/>
      <c r="DL57" s="53"/>
      <c r="DM57" s="319"/>
    </row>
    <row r="58" spans="1:117" ht="15.75">
      <c r="A58" s="314"/>
      <c r="B58" s="416"/>
      <c r="C58" s="451"/>
      <c r="D58" s="335"/>
      <c r="E58" s="452"/>
      <c r="F58" s="453"/>
      <c r="G58" s="452"/>
      <c r="H58" s="454"/>
      <c r="I58" s="454"/>
      <c r="J58" s="452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5"/>
      <c r="Z58" s="552"/>
      <c r="AA58" s="452"/>
      <c r="AB58" s="453"/>
      <c r="AC58" s="452"/>
      <c r="AD58" s="454"/>
      <c r="AE58" s="454"/>
      <c r="AF58" s="452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5"/>
      <c r="AV58" s="452"/>
      <c r="AW58" s="453"/>
      <c r="AX58" s="452"/>
      <c r="AY58" s="454"/>
      <c r="AZ58" s="454"/>
      <c r="BA58" s="452"/>
      <c r="BB58" s="453"/>
      <c r="BC58" s="453"/>
      <c r="BD58" s="453"/>
      <c r="BE58" s="453"/>
      <c r="BF58" s="453"/>
      <c r="BG58" s="453"/>
      <c r="BH58" s="453"/>
      <c r="BI58" s="453"/>
      <c r="BJ58" s="453"/>
      <c r="BK58" s="453"/>
      <c r="BL58" s="453"/>
      <c r="BM58" s="453"/>
      <c r="BN58" s="453"/>
      <c r="BO58" s="453"/>
      <c r="BP58" s="455"/>
      <c r="BQ58" s="552"/>
      <c r="BR58" s="452"/>
      <c r="BS58" s="453"/>
      <c r="BT58" s="452"/>
      <c r="BU58" s="454"/>
      <c r="BV58" s="454"/>
      <c r="BW58" s="452"/>
      <c r="BX58" s="453"/>
      <c r="BY58" s="453"/>
      <c r="BZ58" s="453"/>
      <c r="CA58" s="453"/>
      <c r="CB58" s="453"/>
      <c r="CC58" s="453"/>
      <c r="CD58" s="453"/>
      <c r="CE58" s="453"/>
      <c r="CF58" s="453"/>
      <c r="CG58" s="453"/>
      <c r="CH58" s="453"/>
      <c r="CI58" s="453"/>
      <c r="CJ58" s="453"/>
      <c r="CK58" s="453"/>
      <c r="CL58" s="455"/>
      <c r="CM58" s="396"/>
      <c r="CN58" s="399"/>
      <c r="CO58" s="399"/>
      <c r="CP58" s="399"/>
      <c r="CQ58" s="67"/>
      <c r="CR58" s="456"/>
      <c r="CS58" s="456"/>
      <c r="CT58" s="456"/>
      <c r="CU58" s="456"/>
      <c r="CV58" s="457"/>
      <c r="CW58" s="458"/>
      <c r="CX58" s="117"/>
      <c r="CY58" s="117"/>
      <c r="CZ58" s="117"/>
      <c r="DA58" s="421"/>
      <c r="DB58" s="112"/>
      <c r="DC58" s="422"/>
      <c r="DD58" s="423"/>
      <c r="DE58" s="112"/>
      <c r="DF58" s="422"/>
      <c r="DG58" s="423"/>
      <c r="DH58" s="112"/>
      <c r="DI58" s="422"/>
      <c r="DJ58" s="459"/>
      <c r="DK58" s="112"/>
      <c r="DL58" s="53"/>
      <c r="DM58" s="319"/>
    </row>
    <row r="59" spans="1:117" ht="15.75">
      <c r="A59" s="314"/>
      <c r="B59" s="416"/>
      <c r="C59" s="451"/>
      <c r="D59" s="335"/>
      <c r="E59" s="452"/>
      <c r="F59" s="453"/>
      <c r="G59" s="452"/>
      <c r="H59" s="454"/>
      <c r="I59" s="454"/>
      <c r="J59" s="452"/>
      <c r="K59" s="453"/>
      <c r="L59" s="453"/>
      <c r="M59" s="453"/>
      <c r="N59" s="453"/>
      <c r="O59" s="453"/>
      <c r="P59" s="453"/>
      <c r="Q59" s="453"/>
      <c r="R59" s="453"/>
      <c r="S59" s="453"/>
      <c r="T59" s="453"/>
      <c r="U59" s="453"/>
      <c r="V59" s="453"/>
      <c r="W59" s="453"/>
      <c r="X59" s="453"/>
      <c r="Y59" s="455"/>
      <c r="Z59" s="552"/>
      <c r="AA59" s="452"/>
      <c r="AB59" s="453"/>
      <c r="AC59" s="452"/>
      <c r="AD59" s="454"/>
      <c r="AE59" s="454"/>
      <c r="AF59" s="452"/>
      <c r="AG59" s="453"/>
      <c r="AH59" s="453"/>
      <c r="AI59" s="453"/>
      <c r="AJ59" s="453"/>
      <c r="AK59" s="453"/>
      <c r="AL59" s="453"/>
      <c r="AM59" s="453"/>
      <c r="AN59" s="453"/>
      <c r="AO59" s="453"/>
      <c r="AP59" s="453"/>
      <c r="AQ59" s="453"/>
      <c r="AR59" s="453"/>
      <c r="AS59" s="453"/>
      <c r="AT59" s="453"/>
      <c r="AU59" s="455"/>
      <c r="AV59" s="452"/>
      <c r="AW59" s="453"/>
      <c r="AX59" s="452"/>
      <c r="AY59" s="454"/>
      <c r="AZ59" s="454"/>
      <c r="BA59" s="452"/>
      <c r="BB59" s="453"/>
      <c r="BC59" s="453"/>
      <c r="BD59" s="453"/>
      <c r="BE59" s="453"/>
      <c r="BF59" s="453"/>
      <c r="BG59" s="453"/>
      <c r="BH59" s="453"/>
      <c r="BI59" s="453"/>
      <c r="BJ59" s="453"/>
      <c r="BK59" s="453"/>
      <c r="BL59" s="453"/>
      <c r="BM59" s="453"/>
      <c r="BN59" s="453"/>
      <c r="BO59" s="453"/>
      <c r="BP59" s="455"/>
      <c r="BQ59" s="552"/>
      <c r="BR59" s="452"/>
      <c r="BS59" s="453"/>
      <c r="BT59" s="452"/>
      <c r="BU59" s="454"/>
      <c r="BV59" s="454"/>
      <c r="BW59" s="452"/>
      <c r="BX59" s="453"/>
      <c r="BY59" s="453"/>
      <c r="BZ59" s="453"/>
      <c r="CA59" s="453"/>
      <c r="CB59" s="453"/>
      <c r="CC59" s="453"/>
      <c r="CD59" s="453"/>
      <c r="CE59" s="453"/>
      <c r="CF59" s="453"/>
      <c r="CG59" s="453"/>
      <c r="CH59" s="453"/>
      <c r="CI59" s="453"/>
      <c r="CJ59" s="453"/>
      <c r="CK59" s="453"/>
      <c r="CL59" s="455"/>
      <c r="CM59" s="396"/>
      <c r="CN59" s="399"/>
      <c r="CO59" s="399"/>
      <c r="CP59" s="399"/>
      <c r="CQ59" s="67"/>
      <c r="CR59" s="456"/>
      <c r="CS59" s="456"/>
      <c r="CT59" s="456"/>
      <c r="CU59" s="456"/>
      <c r="CV59" s="457"/>
      <c r="CW59" s="458"/>
      <c r="CX59" s="117"/>
      <c r="CY59" s="117"/>
      <c r="CZ59" s="117"/>
      <c r="DA59" s="421"/>
      <c r="DB59" s="112"/>
      <c r="DC59" s="422"/>
      <c r="DD59" s="423"/>
      <c r="DE59" s="112"/>
      <c r="DF59" s="422"/>
      <c r="DG59" s="423"/>
      <c r="DH59" s="112"/>
      <c r="DI59" s="422"/>
      <c r="DJ59" s="459"/>
      <c r="DK59" s="112"/>
      <c r="DL59" s="53"/>
      <c r="DM59" s="319"/>
    </row>
    <row r="60" spans="1:117" ht="15.75">
      <c r="A60" s="314"/>
      <c r="B60" s="416"/>
      <c r="C60" s="451"/>
      <c r="D60" s="335"/>
      <c r="E60" s="452"/>
      <c r="F60" s="453"/>
      <c r="G60" s="452"/>
      <c r="H60" s="454"/>
      <c r="I60" s="454"/>
      <c r="J60" s="452"/>
      <c r="K60" s="453"/>
      <c r="L60" s="453"/>
      <c r="M60" s="453"/>
      <c r="N60" s="453"/>
      <c r="O60" s="453"/>
      <c r="P60" s="453"/>
      <c r="Q60" s="453"/>
      <c r="R60" s="453"/>
      <c r="S60" s="453"/>
      <c r="T60" s="453"/>
      <c r="U60" s="453"/>
      <c r="V60" s="453"/>
      <c r="W60" s="453"/>
      <c r="X60" s="453"/>
      <c r="Y60" s="455"/>
      <c r="Z60" s="552"/>
      <c r="AA60" s="452"/>
      <c r="AB60" s="453"/>
      <c r="AC60" s="452"/>
      <c r="AD60" s="454"/>
      <c r="AE60" s="454"/>
      <c r="AF60" s="452"/>
      <c r="AG60" s="453"/>
      <c r="AH60" s="453"/>
      <c r="AI60" s="453"/>
      <c r="AJ60" s="453"/>
      <c r="AK60" s="453"/>
      <c r="AL60" s="453"/>
      <c r="AM60" s="453"/>
      <c r="AN60" s="453"/>
      <c r="AO60" s="453"/>
      <c r="AP60" s="453"/>
      <c r="AQ60" s="453"/>
      <c r="AR60" s="453"/>
      <c r="AS60" s="453"/>
      <c r="AT60" s="453"/>
      <c r="AU60" s="455"/>
      <c r="AV60" s="452"/>
      <c r="AW60" s="453"/>
      <c r="AX60" s="452"/>
      <c r="AY60" s="454"/>
      <c r="AZ60" s="454"/>
      <c r="BA60" s="452"/>
      <c r="BB60" s="453"/>
      <c r="BC60" s="453"/>
      <c r="BD60" s="453"/>
      <c r="BE60" s="453"/>
      <c r="BF60" s="453"/>
      <c r="BG60" s="453"/>
      <c r="BH60" s="453"/>
      <c r="BI60" s="453"/>
      <c r="BJ60" s="453"/>
      <c r="BK60" s="453"/>
      <c r="BL60" s="453"/>
      <c r="BM60" s="453"/>
      <c r="BN60" s="453"/>
      <c r="BO60" s="453"/>
      <c r="BP60" s="455"/>
      <c r="BQ60" s="552"/>
      <c r="BR60" s="452"/>
      <c r="BS60" s="453"/>
      <c r="BT60" s="452"/>
      <c r="BU60" s="454"/>
      <c r="BV60" s="454"/>
      <c r="BW60" s="452"/>
      <c r="BX60" s="453"/>
      <c r="BY60" s="453"/>
      <c r="BZ60" s="453"/>
      <c r="CA60" s="453"/>
      <c r="CB60" s="453"/>
      <c r="CC60" s="453"/>
      <c r="CD60" s="453"/>
      <c r="CE60" s="453"/>
      <c r="CF60" s="453"/>
      <c r="CG60" s="453"/>
      <c r="CH60" s="453"/>
      <c r="CI60" s="453"/>
      <c r="CJ60" s="453"/>
      <c r="CK60" s="453"/>
      <c r="CL60" s="455"/>
      <c r="CM60" s="396"/>
      <c r="CN60" s="399"/>
      <c r="CO60" s="399"/>
      <c r="CP60" s="399"/>
      <c r="CQ60" s="67"/>
      <c r="CR60" s="456"/>
      <c r="CS60" s="456"/>
      <c r="CT60" s="456"/>
      <c r="CU60" s="456"/>
      <c r="CV60" s="457"/>
      <c r="CW60" s="458"/>
      <c r="CX60" s="117"/>
      <c r="CY60" s="117"/>
      <c r="CZ60" s="117"/>
      <c r="DA60" s="421"/>
      <c r="DB60" s="112"/>
      <c r="DC60" s="422"/>
      <c r="DD60" s="423"/>
      <c r="DE60" s="112"/>
      <c r="DF60" s="422"/>
      <c r="DG60" s="423"/>
      <c r="DH60" s="112"/>
      <c r="DI60" s="422"/>
      <c r="DJ60" s="459"/>
      <c r="DK60" s="112"/>
      <c r="DL60" s="53"/>
      <c r="DM60" s="319"/>
    </row>
    <row r="61" spans="1:117" ht="15.75">
      <c r="A61" s="314"/>
      <c r="B61" s="416"/>
      <c r="C61" s="451"/>
      <c r="D61" s="335"/>
      <c r="E61" s="452"/>
      <c r="F61" s="453"/>
      <c r="G61" s="452"/>
      <c r="H61" s="454"/>
      <c r="I61" s="454"/>
      <c r="J61" s="452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5"/>
      <c r="Z61" s="552"/>
      <c r="AA61" s="452"/>
      <c r="AB61" s="453"/>
      <c r="AC61" s="452"/>
      <c r="AD61" s="454"/>
      <c r="AE61" s="454"/>
      <c r="AF61" s="452"/>
      <c r="AG61" s="453"/>
      <c r="AH61" s="453"/>
      <c r="AI61" s="453"/>
      <c r="AJ61" s="453"/>
      <c r="AK61" s="453"/>
      <c r="AL61" s="453"/>
      <c r="AM61" s="453"/>
      <c r="AN61" s="453"/>
      <c r="AO61" s="453"/>
      <c r="AP61" s="453"/>
      <c r="AQ61" s="453"/>
      <c r="AR61" s="453"/>
      <c r="AS61" s="453"/>
      <c r="AT61" s="453"/>
      <c r="AU61" s="455"/>
      <c r="AV61" s="452"/>
      <c r="AW61" s="453"/>
      <c r="AX61" s="452"/>
      <c r="AY61" s="454"/>
      <c r="AZ61" s="454"/>
      <c r="BA61" s="452"/>
      <c r="BB61" s="453"/>
      <c r="BC61" s="453"/>
      <c r="BD61" s="453"/>
      <c r="BE61" s="453"/>
      <c r="BF61" s="453"/>
      <c r="BG61" s="453"/>
      <c r="BH61" s="453"/>
      <c r="BI61" s="453"/>
      <c r="BJ61" s="453"/>
      <c r="BK61" s="453"/>
      <c r="BL61" s="453"/>
      <c r="BM61" s="453"/>
      <c r="BN61" s="453"/>
      <c r="BO61" s="453"/>
      <c r="BP61" s="455"/>
      <c r="BQ61" s="552"/>
      <c r="BR61" s="452"/>
      <c r="BS61" s="453"/>
      <c r="BT61" s="452"/>
      <c r="BU61" s="454"/>
      <c r="BV61" s="454"/>
      <c r="BW61" s="452"/>
      <c r="BX61" s="453"/>
      <c r="BY61" s="453"/>
      <c r="BZ61" s="453"/>
      <c r="CA61" s="453"/>
      <c r="CB61" s="453"/>
      <c r="CC61" s="453"/>
      <c r="CD61" s="453"/>
      <c r="CE61" s="453"/>
      <c r="CF61" s="453"/>
      <c r="CG61" s="453"/>
      <c r="CH61" s="453"/>
      <c r="CI61" s="453"/>
      <c r="CJ61" s="453"/>
      <c r="CK61" s="453"/>
      <c r="CL61" s="455"/>
      <c r="CM61" s="396"/>
      <c r="CN61" s="399"/>
      <c r="CO61" s="399"/>
      <c r="CP61" s="399"/>
      <c r="CQ61" s="67"/>
      <c r="CR61" s="456"/>
      <c r="CS61" s="456"/>
      <c r="CT61" s="456"/>
      <c r="CU61" s="456"/>
      <c r="CV61" s="457"/>
      <c r="CW61" s="458"/>
      <c r="CX61" s="117"/>
      <c r="CY61" s="117"/>
      <c r="CZ61" s="117"/>
      <c r="DA61" s="421"/>
      <c r="DB61" s="112"/>
      <c r="DC61" s="422"/>
      <c r="DD61" s="423"/>
      <c r="DE61" s="112"/>
      <c r="DF61" s="422"/>
      <c r="DG61" s="423"/>
      <c r="DH61" s="112"/>
      <c r="DI61" s="422"/>
      <c r="DJ61" s="459"/>
      <c r="DK61" s="112"/>
      <c r="DL61" s="53"/>
      <c r="DM61" s="319"/>
    </row>
    <row r="62" spans="1:117" ht="15.75">
      <c r="A62" s="314"/>
      <c r="B62" s="416"/>
      <c r="C62" s="451"/>
      <c r="D62" s="335"/>
      <c r="E62" s="452"/>
      <c r="F62" s="453"/>
      <c r="G62" s="452"/>
      <c r="H62" s="454"/>
      <c r="I62" s="454"/>
      <c r="J62" s="452"/>
      <c r="K62" s="453"/>
      <c r="L62" s="453"/>
      <c r="M62" s="453"/>
      <c r="N62" s="453"/>
      <c r="O62" s="453"/>
      <c r="P62" s="453"/>
      <c r="Q62" s="453"/>
      <c r="R62" s="453"/>
      <c r="S62" s="453"/>
      <c r="T62" s="453"/>
      <c r="U62" s="453"/>
      <c r="V62" s="453"/>
      <c r="W62" s="453"/>
      <c r="X62" s="453"/>
      <c r="Y62" s="455"/>
      <c r="Z62" s="552"/>
      <c r="AA62" s="452"/>
      <c r="AB62" s="453"/>
      <c r="AC62" s="452"/>
      <c r="AD62" s="454"/>
      <c r="AE62" s="454"/>
      <c r="AF62" s="452"/>
      <c r="AG62" s="453"/>
      <c r="AH62" s="453"/>
      <c r="AI62" s="453"/>
      <c r="AJ62" s="453"/>
      <c r="AK62" s="453"/>
      <c r="AL62" s="453"/>
      <c r="AM62" s="453"/>
      <c r="AN62" s="453"/>
      <c r="AO62" s="453"/>
      <c r="AP62" s="453"/>
      <c r="AQ62" s="453"/>
      <c r="AR62" s="453"/>
      <c r="AS62" s="453"/>
      <c r="AT62" s="453"/>
      <c r="AU62" s="455"/>
      <c r="AV62" s="452"/>
      <c r="AW62" s="453"/>
      <c r="AX62" s="452"/>
      <c r="AY62" s="454"/>
      <c r="AZ62" s="454"/>
      <c r="BA62" s="452"/>
      <c r="BB62" s="453"/>
      <c r="BC62" s="453"/>
      <c r="BD62" s="453"/>
      <c r="BE62" s="453"/>
      <c r="BF62" s="453"/>
      <c r="BG62" s="453"/>
      <c r="BH62" s="453"/>
      <c r="BI62" s="453"/>
      <c r="BJ62" s="453"/>
      <c r="BK62" s="453"/>
      <c r="BL62" s="453"/>
      <c r="BM62" s="453"/>
      <c r="BN62" s="453"/>
      <c r="BO62" s="453"/>
      <c r="BP62" s="455"/>
      <c r="BQ62" s="552"/>
      <c r="BR62" s="452"/>
      <c r="BS62" s="453"/>
      <c r="BT62" s="452"/>
      <c r="BU62" s="454"/>
      <c r="BV62" s="454"/>
      <c r="BW62" s="452"/>
      <c r="BX62" s="453"/>
      <c r="BY62" s="453"/>
      <c r="BZ62" s="453"/>
      <c r="CA62" s="453"/>
      <c r="CB62" s="453"/>
      <c r="CC62" s="453"/>
      <c r="CD62" s="453"/>
      <c r="CE62" s="453"/>
      <c r="CF62" s="453"/>
      <c r="CG62" s="453"/>
      <c r="CH62" s="453"/>
      <c r="CI62" s="453"/>
      <c r="CJ62" s="453"/>
      <c r="CK62" s="453"/>
      <c r="CL62" s="455"/>
      <c r="CM62" s="396"/>
      <c r="CN62" s="399"/>
      <c r="CO62" s="399"/>
      <c r="CP62" s="399"/>
      <c r="CQ62" s="67"/>
      <c r="CR62" s="456"/>
      <c r="CS62" s="456"/>
      <c r="CT62" s="456"/>
      <c r="CU62" s="456"/>
      <c r="CV62" s="457"/>
      <c r="CW62" s="458"/>
      <c r="CX62" s="117"/>
      <c r="CY62" s="117"/>
      <c r="CZ62" s="117"/>
      <c r="DA62" s="421"/>
      <c r="DB62" s="112"/>
      <c r="DC62" s="422"/>
      <c r="DD62" s="423"/>
      <c r="DE62" s="112"/>
      <c r="DF62" s="422"/>
      <c r="DG62" s="423"/>
      <c r="DH62" s="112"/>
      <c r="DI62" s="422"/>
      <c r="DJ62" s="459"/>
      <c r="DK62" s="112"/>
      <c r="DL62" s="53"/>
      <c r="DM62" s="319"/>
    </row>
    <row r="63" spans="1:117" ht="15.75">
      <c r="A63" s="314"/>
      <c r="B63" s="416"/>
      <c r="C63" s="451"/>
      <c r="D63" s="335"/>
      <c r="E63" s="452"/>
      <c r="F63" s="470"/>
      <c r="G63" s="452"/>
      <c r="H63" s="454"/>
      <c r="I63" s="454"/>
      <c r="J63" s="452"/>
      <c r="K63" s="453"/>
      <c r="L63" s="453"/>
      <c r="M63" s="453"/>
      <c r="N63" s="453"/>
      <c r="O63" s="453"/>
      <c r="P63" s="453"/>
      <c r="Q63" s="453"/>
      <c r="R63" s="453"/>
      <c r="S63" s="453"/>
      <c r="T63" s="453"/>
      <c r="U63" s="453"/>
      <c r="V63" s="453"/>
      <c r="W63" s="453"/>
      <c r="X63" s="453"/>
      <c r="Y63" s="455"/>
      <c r="Z63" s="552"/>
      <c r="AA63" s="452"/>
      <c r="AB63" s="453"/>
      <c r="AC63" s="452"/>
      <c r="AD63" s="454"/>
      <c r="AE63" s="454"/>
      <c r="AF63" s="452"/>
      <c r="AG63" s="453"/>
      <c r="AH63" s="453"/>
      <c r="AI63" s="453"/>
      <c r="AJ63" s="453"/>
      <c r="AK63" s="453"/>
      <c r="AL63" s="453"/>
      <c r="AM63" s="453"/>
      <c r="AN63" s="453"/>
      <c r="AO63" s="453"/>
      <c r="AP63" s="453"/>
      <c r="AQ63" s="453"/>
      <c r="AR63" s="453"/>
      <c r="AS63" s="453"/>
      <c r="AT63" s="453"/>
      <c r="AU63" s="455"/>
      <c r="AV63" s="452"/>
      <c r="AW63" s="453"/>
      <c r="AX63" s="452"/>
      <c r="AY63" s="454"/>
      <c r="AZ63" s="454"/>
      <c r="BA63" s="452"/>
      <c r="BB63" s="453"/>
      <c r="BC63" s="453"/>
      <c r="BD63" s="453"/>
      <c r="BE63" s="453"/>
      <c r="BF63" s="453"/>
      <c r="BG63" s="453"/>
      <c r="BH63" s="453"/>
      <c r="BI63" s="453"/>
      <c r="BJ63" s="453"/>
      <c r="BK63" s="453"/>
      <c r="BL63" s="453"/>
      <c r="BM63" s="453"/>
      <c r="BN63" s="453"/>
      <c r="BO63" s="453"/>
      <c r="BP63" s="455"/>
      <c r="BQ63" s="552"/>
      <c r="BR63" s="452"/>
      <c r="BS63" s="453"/>
      <c r="BT63" s="452"/>
      <c r="BU63" s="454"/>
      <c r="BV63" s="454"/>
      <c r="BW63" s="452"/>
      <c r="BX63" s="453"/>
      <c r="BY63" s="453"/>
      <c r="BZ63" s="453"/>
      <c r="CA63" s="453"/>
      <c r="CB63" s="453"/>
      <c r="CC63" s="453"/>
      <c r="CD63" s="453"/>
      <c r="CE63" s="453"/>
      <c r="CF63" s="453"/>
      <c r="CG63" s="453"/>
      <c r="CH63" s="453"/>
      <c r="CI63" s="453"/>
      <c r="CJ63" s="453"/>
      <c r="CK63" s="453"/>
      <c r="CL63" s="455"/>
      <c r="CM63" s="396"/>
      <c r="CN63" s="399"/>
      <c r="CO63" s="399"/>
      <c r="CP63" s="399"/>
      <c r="CQ63" s="67"/>
      <c r="CR63" s="456"/>
      <c r="CS63" s="456"/>
      <c r="CT63" s="456"/>
      <c r="CU63" s="456"/>
      <c r="CV63" s="457"/>
      <c r="CW63" s="458"/>
      <c r="CX63" s="117"/>
      <c r="CY63" s="117"/>
      <c r="CZ63" s="117"/>
      <c r="DA63" s="421"/>
      <c r="DB63" s="112"/>
      <c r="DC63" s="422"/>
      <c r="DD63" s="423"/>
      <c r="DE63" s="112"/>
      <c r="DF63" s="422"/>
      <c r="DG63" s="423"/>
      <c r="DH63" s="112"/>
      <c r="DI63" s="422"/>
      <c r="DJ63" s="459"/>
      <c r="DK63" s="112"/>
      <c r="DL63" s="53"/>
      <c r="DM63" s="319"/>
    </row>
    <row r="64" spans="1:117" ht="15.75">
      <c r="A64" s="314"/>
      <c r="B64" s="416"/>
      <c r="C64" s="451"/>
      <c r="D64" s="335"/>
      <c r="E64" s="452"/>
      <c r="F64" s="453"/>
      <c r="G64" s="452"/>
      <c r="H64" s="454"/>
      <c r="I64" s="454"/>
      <c r="J64" s="452"/>
      <c r="K64" s="453"/>
      <c r="L64" s="453"/>
      <c r="M64" s="453"/>
      <c r="N64" s="453"/>
      <c r="O64" s="453"/>
      <c r="P64" s="453"/>
      <c r="Q64" s="453"/>
      <c r="R64" s="453"/>
      <c r="S64" s="453"/>
      <c r="T64" s="453"/>
      <c r="U64" s="453"/>
      <c r="V64" s="453"/>
      <c r="W64" s="453"/>
      <c r="X64" s="453"/>
      <c r="Y64" s="455"/>
      <c r="Z64" s="552"/>
      <c r="AA64" s="452"/>
      <c r="AB64" s="453"/>
      <c r="AC64" s="452"/>
      <c r="AD64" s="454"/>
      <c r="AE64" s="454"/>
      <c r="AF64" s="452"/>
      <c r="AG64" s="453"/>
      <c r="AH64" s="453"/>
      <c r="AI64" s="453"/>
      <c r="AJ64" s="453"/>
      <c r="AK64" s="453"/>
      <c r="AL64" s="453"/>
      <c r="AM64" s="453"/>
      <c r="AN64" s="453"/>
      <c r="AO64" s="453"/>
      <c r="AP64" s="453"/>
      <c r="AQ64" s="453"/>
      <c r="AR64" s="453"/>
      <c r="AS64" s="453"/>
      <c r="AT64" s="453"/>
      <c r="AU64" s="455"/>
      <c r="AV64" s="452"/>
      <c r="AW64" s="453"/>
      <c r="AX64" s="452"/>
      <c r="AY64" s="454"/>
      <c r="AZ64" s="454"/>
      <c r="BA64" s="452"/>
      <c r="BB64" s="453"/>
      <c r="BC64" s="453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5"/>
      <c r="BQ64" s="552"/>
      <c r="BR64" s="452"/>
      <c r="BS64" s="453"/>
      <c r="BT64" s="452"/>
      <c r="BU64" s="454"/>
      <c r="BV64" s="454"/>
      <c r="BW64" s="452"/>
      <c r="BX64" s="453"/>
      <c r="BY64" s="453"/>
      <c r="BZ64" s="453"/>
      <c r="CA64" s="453"/>
      <c r="CB64" s="453"/>
      <c r="CC64" s="453"/>
      <c r="CD64" s="453"/>
      <c r="CE64" s="453"/>
      <c r="CF64" s="453"/>
      <c r="CG64" s="453"/>
      <c r="CH64" s="453"/>
      <c r="CI64" s="453"/>
      <c r="CJ64" s="453"/>
      <c r="CK64" s="453"/>
      <c r="CL64" s="455"/>
      <c r="CM64" s="396"/>
      <c r="CN64" s="399"/>
      <c r="CO64" s="399"/>
      <c r="CP64" s="399"/>
      <c r="CQ64" s="67"/>
      <c r="CR64" s="456"/>
      <c r="CS64" s="456"/>
      <c r="CT64" s="456"/>
      <c r="CU64" s="456"/>
      <c r="CV64" s="457"/>
      <c r="CW64" s="458"/>
      <c r="CX64" s="117"/>
      <c r="CY64" s="117"/>
      <c r="CZ64" s="117"/>
      <c r="DA64" s="421"/>
      <c r="DB64" s="112"/>
      <c r="DC64" s="422"/>
      <c r="DD64" s="423"/>
      <c r="DE64" s="112"/>
      <c r="DF64" s="422"/>
      <c r="DG64" s="423"/>
      <c r="DH64" s="112"/>
      <c r="DI64" s="422"/>
      <c r="DJ64" s="459"/>
      <c r="DK64" s="112"/>
      <c r="DL64" s="53"/>
      <c r="DM64" s="319"/>
    </row>
    <row r="65" spans="1:117" ht="15.75">
      <c r="A65" s="314"/>
      <c r="B65" s="416"/>
      <c r="C65" s="451"/>
      <c r="D65" s="335"/>
      <c r="E65" s="452"/>
      <c r="F65" s="453"/>
      <c r="G65" s="452"/>
      <c r="H65" s="454"/>
      <c r="I65" s="454"/>
      <c r="J65" s="452"/>
      <c r="K65" s="453"/>
      <c r="L65" s="453"/>
      <c r="M65" s="453"/>
      <c r="N65" s="453"/>
      <c r="O65" s="453"/>
      <c r="P65" s="453"/>
      <c r="Q65" s="453"/>
      <c r="R65" s="453"/>
      <c r="S65" s="453"/>
      <c r="T65" s="453"/>
      <c r="U65" s="453"/>
      <c r="V65" s="453"/>
      <c r="W65" s="453"/>
      <c r="X65" s="453"/>
      <c r="Y65" s="455"/>
      <c r="Z65" s="552"/>
      <c r="AA65" s="452"/>
      <c r="AB65" s="453"/>
      <c r="AC65" s="452"/>
      <c r="AD65" s="454"/>
      <c r="AE65" s="454"/>
      <c r="AF65" s="452"/>
      <c r="AG65" s="453"/>
      <c r="AH65" s="453"/>
      <c r="AI65" s="453"/>
      <c r="AJ65" s="453"/>
      <c r="AK65" s="453"/>
      <c r="AL65" s="453"/>
      <c r="AM65" s="453"/>
      <c r="AN65" s="453"/>
      <c r="AO65" s="453"/>
      <c r="AP65" s="453"/>
      <c r="AQ65" s="453"/>
      <c r="AR65" s="453"/>
      <c r="AS65" s="453"/>
      <c r="AT65" s="453"/>
      <c r="AU65" s="455"/>
      <c r="AV65" s="452"/>
      <c r="AW65" s="453"/>
      <c r="AX65" s="452"/>
      <c r="AY65" s="454"/>
      <c r="AZ65" s="454"/>
      <c r="BA65" s="452"/>
      <c r="BB65" s="453"/>
      <c r="BC65" s="453"/>
      <c r="BD65" s="453"/>
      <c r="BE65" s="453"/>
      <c r="BF65" s="453"/>
      <c r="BG65" s="453"/>
      <c r="BH65" s="453"/>
      <c r="BI65" s="453"/>
      <c r="BJ65" s="453"/>
      <c r="BK65" s="453"/>
      <c r="BL65" s="453"/>
      <c r="BM65" s="453"/>
      <c r="BN65" s="453"/>
      <c r="BO65" s="453"/>
      <c r="BP65" s="455"/>
      <c r="BQ65" s="552"/>
      <c r="BR65" s="452"/>
      <c r="BS65" s="453"/>
      <c r="BT65" s="452"/>
      <c r="BU65" s="454"/>
      <c r="BV65" s="454"/>
      <c r="BW65" s="452"/>
      <c r="BX65" s="453"/>
      <c r="BY65" s="453"/>
      <c r="BZ65" s="453"/>
      <c r="CA65" s="453"/>
      <c r="CB65" s="453"/>
      <c r="CC65" s="453"/>
      <c r="CD65" s="453"/>
      <c r="CE65" s="453"/>
      <c r="CF65" s="453"/>
      <c r="CG65" s="453"/>
      <c r="CH65" s="453"/>
      <c r="CI65" s="453"/>
      <c r="CJ65" s="453"/>
      <c r="CK65" s="453"/>
      <c r="CL65" s="455"/>
      <c r="CM65" s="396"/>
      <c r="CN65" s="399"/>
      <c r="CO65" s="399"/>
      <c r="CP65" s="399"/>
      <c r="CQ65" s="67"/>
      <c r="CR65" s="456"/>
      <c r="CS65" s="456"/>
      <c r="CT65" s="456"/>
      <c r="CU65" s="456"/>
      <c r="CV65" s="457"/>
      <c r="CW65" s="458"/>
      <c r="CX65" s="117"/>
      <c r="CY65" s="117"/>
      <c r="CZ65" s="117"/>
      <c r="DA65" s="421"/>
      <c r="DB65" s="112"/>
      <c r="DC65" s="422"/>
      <c r="DD65" s="423"/>
      <c r="DE65" s="112"/>
      <c r="DF65" s="422"/>
      <c r="DG65" s="423"/>
      <c r="DH65" s="112"/>
      <c r="DI65" s="422"/>
      <c r="DJ65" s="459"/>
      <c r="DK65" s="112"/>
      <c r="DL65" s="53"/>
      <c r="DM65" s="319"/>
    </row>
    <row r="66" spans="1:117" ht="15.75">
      <c r="A66" s="314"/>
      <c r="B66" s="416"/>
      <c r="C66" s="451"/>
      <c r="D66" s="335"/>
      <c r="E66" s="452"/>
      <c r="F66" s="453"/>
      <c r="G66" s="452"/>
      <c r="H66" s="454"/>
      <c r="I66" s="454"/>
      <c r="J66" s="452"/>
      <c r="K66" s="453"/>
      <c r="L66" s="453"/>
      <c r="M66" s="453"/>
      <c r="N66" s="453"/>
      <c r="O66" s="453"/>
      <c r="P66" s="453"/>
      <c r="Q66" s="453"/>
      <c r="R66" s="453"/>
      <c r="S66" s="453"/>
      <c r="T66" s="453"/>
      <c r="U66" s="453"/>
      <c r="V66" s="453"/>
      <c r="W66" s="453"/>
      <c r="X66" s="453"/>
      <c r="Y66" s="455"/>
      <c r="Z66" s="552"/>
      <c r="AA66" s="452"/>
      <c r="AB66" s="453"/>
      <c r="AC66" s="452"/>
      <c r="AD66" s="454"/>
      <c r="AE66" s="454"/>
      <c r="AF66" s="452"/>
      <c r="AG66" s="453"/>
      <c r="AH66" s="453"/>
      <c r="AI66" s="453"/>
      <c r="AJ66" s="453"/>
      <c r="AK66" s="453"/>
      <c r="AL66" s="453"/>
      <c r="AM66" s="453"/>
      <c r="AN66" s="453"/>
      <c r="AO66" s="453"/>
      <c r="AP66" s="453"/>
      <c r="AQ66" s="453"/>
      <c r="AR66" s="453"/>
      <c r="AS66" s="453"/>
      <c r="AT66" s="453"/>
      <c r="AU66" s="455"/>
      <c r="AV66" s="452"/>
      <c r="AW66" s="453"/>
      <c r="AX66" s="452"/>
      <c r="AY66" s="454"/>
      <c r="AZ66" s="454"/>
      <c r="BA66" s="452"/>
      <c r="BB66" s="453"/>
      <c r="BC66" s="453"/>
      <c r="BD66" s="453"/>
      <c r="BE66" s="453"/>
      <c r="BF66" s="453"/>
      <c r="BG66" s="453"/>
      <c r="BH66" s="453"/>
      <c r="BI66" s="453"/>
      <c r="BJ66" s="453"/>
      <c r="BK66" s="453"/>
      <c r="BL66" s="453"/>
      <c r="BM66" s="453"/>
      <c r="BN66" s="453"/>
      <c r="BO66" s="453"/>
      <c r="BP66" s="455"/>
      <c r="BQ66" s="552"/>
      <c r="BR66" s="452"/>
      <c r="BS66" s="453"/>
      <c r="BT66" s="452"/>
      <c r="BU66" s="454"/>
      <c r="BV66" s="454"/>
      <c r="BW66" s="452"/>
      <c r="BX66" s="453"/>
      <c r="BY66" s="453"/>
      <c r="BZ66" s="453"/>
      <c r="CA66" s="453"/>
      <c r="CB66" s="453"/>
      <c r="CC66" s="453"/>
      <c r="CD66" s="453"/>
      <c r="CE66" s="453"/>
      <c r="CF66" s="453"/>
      <c r="CG66" s="453"/>
      <c r="CH66" s="453"/>
      <c r="CI66" s="453"/>
      <c r="CJ66" s="453"/>
      <c r="CK66" s="453"/>
      <c r="CL66" s="455"/>
      <c r="CM66" s="396"/>
      <c r="CN66" s="399"/>
      <c r="CO66" s="399"/>
      <c r="CP66" s="399"/>
      <c r="CQ66" s="67"/>
      <c r="CR66" s="456"/>
      <c r="CS66" s="456"/>
      <c r="CT66" s="456"/>
      <c r="CU66" s="456"/>
      <c r="CV66" s="457"/>
      <c r="CW66" s="458"/>
      <c r="CX66" s="117"/>
      <c r="CY66" s="117"/>
      <c r="CZ66" s="117"/>
      <c r="DA66" s="421"/>
      <c r="DB66" s="112"/>
      <c r="DC66" s="422"/>
      <c r="DD66" s="423"/>
      <c r="DE66" s="112"/>
      <c r="DF66" s="422"/>
      <c r="DG66" s="423"/>
      <c r="DH66" s="112"/>
      <c r="DI66" s="422"/>
      <c r="DJ66" s="459"/>
      <c r="DK66" s="112"/>
      <c r="DL66" s="53"/>
      <c r="DM66" s="319"/>
    </row>
    <row r="67" spans="1:117" ht="15.75">
      <c r="A67" s="314"/>
      <c r="B67" s="416"/>
      <c r="C67" s="451"/>
      <c r="D67" s="335"/>
      <c r="E67" s="452"/>
      <c r="F67" s="453"/>
      <c r="G67" s="452"/>
      <c r="H67" s="454"/>
      <c r="I67" s="454"/>
      <c r="J67" s="452"/>
      <c r="K67" s="453"/>
      <c r="L67" s="453"/>
      <c r="M67" s="453"/>
      <c r="N67" s="453"/>
      <c r="O67" s="453"/>
      <c r="P67" s="453"/>
      <c r="Q67" s="453"/>
      <c r="R67" s="453"/>
      <c r="S67" s="453"/>
      <c r="T67" s="453"/>
      <c r="U67" s="453"/>
      <c r="V67" s="453"/>
      <c r="W67" s="453"/>
      <c r="X67" s="453"/>
      <c r="Y67" s="455"/>
      <c r="Z67" s="552"/>
      <c r="AA67" s="452"/>
      <c r="AB67" s="453"/>
      <c r="AC67" s="452"/>
      <c r="AD67" s="454"/>
      <c r="AE67" s="454"/>
      <c r="AF67" s="452"/>
      <c r="AG67" s="453"/>
      <c r="AH67" s="453"/>
      <c r="AI67" s="453"/>
      <c r="AJ67" s="453"/>
      <c r="AK67" s="453"/>
      <c r="AL67" s="453"/>
      <c r="AM67" s="453"/>
      <c r="AN67" s="453"/>
      <c r="AO67" s="453"/>
      <c r="AP67" s="453"/>
      <c r="AQ67" s="453"/>
      <c r="AR67" s="453"/>
      <c r="AS67" s="453"/>
      <c r="AT67" s="453"/>
      <c r="AU67" s="455"/>
      <c r="AV67" s="452"/>
      <c r="AW67" s="453"/>
      <c r="AX67" s="452"/>
      <c r="AY67" s="454"/>
      <c r="AZ67" s="454"/>
      <c r="BA67" s="452"/>
      <c r="BB67" s="453"/>
      <c r="BC67" s="453"/>
      <c r="BD67" s="453"/>
      <c r="BE67" s="453"/>
      <c r="BF67" s="453"/>
      <c r="BG67" s="453"/>
      <c r="BH67" s="453"/>
      <c r="BI67" s="453"/>
      <c r="BJ67" s="453"/>
      <c r="BK67" s="453"/>
      <c r="BL67" s="453"/>
      <c r="BM67" s="453"/>
      <c r="BN67" s="453"/>
      <c r="BO67" s="453"/>
      <c r="BP67" s="455"/>
      <c r="BQ67" s="552"/>
      <c r="BR67" s="452"/>
      <c r="BS67" s="453"/>
      <c r="BT67" s="452"/>
      <c r="BU67" s="454"/>
      <c r="BV67" s="454"/>
      <c r="BW67" s="452"/>
      <c r="BX67" s="453"/>
      <c r="BY67" s="453"/>
      <c r="BZ67" s="453"/>
      <c r="CA67" s="453"/>
      <c r="CB67" s="453"/>
      <c r="CC67" s="453"/>
      <c r="CD67" s="453"/>
      <c r="CE67" s="453"/>
      <c r="CF67" s="453"/>
      <c r="CG67" s="453"/>
      <c r="CH67" s="453"/>
      <c r="CI67" s="453"/>
      <c r="CJ67" s="453"/>
      <c r="CK67" s="453"/>
      <c r="CL67" s="455"/>
      <c r="CM67" s="396"/>
      <c r="CN67" s="399"/>
      <c r="CO67" s="399"/>
      <c r="CP67" s="399"/>
      <c r="CQ67" s="67"/>
      <c r="CR67" s="456"/>
      <c r="CS67" s="456"/>
      <c r="CT67" s="456"/>
      <c r="CU67" s="456"/>
      <c r="CV67" s="457"/>
      <c r="CW67" s="458"/>
      <c r="CX67" s="117"/>
      <c r="CY67" s="117"/>
      <c r="CZ67" s="117"/>
      <c r="DA67" s="421"/>
      <c r="DB67" s="112"/>
      <c r="DC67" s="422"/>
      <c r="DD67" s="423"/>
      <c r="DE67" s="112"/>
      <c r="DF67" s="422"/>
      <c r="DG67" s="423"/>
      <c r="DH67" s="112"/>
      <c r="DI67" s="422"/>
      <c r="DJ67" s="459"/>
      <c r="DK67" s="112"/>
      <c r="DL67" s="53"/>
      <c r="DM67" s="319"/>
    </row>
    <row r="68" spans="1:117" ht="15.75">
      <c r="A68" s="314"/>
      <c r="B68" s="416"/>
      <c r="C68" s="451"/>
      <c r="D68" s="335"/>
      <c r="E68" s="452"/>
      <c r="F68" s="453"/>
      <c r="G68" s="452"/>
      <c r="H68" s="454"/>
      <c r="I68" s="454"/>
      <c r="J68" s="452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5"/>
      <c r="Z68" s="552"/>
      <c r="AA68" s="452"/>
      <c r="AB68" s="453"/>
      <c r="AC68" s="452"/>
      <c r="AD68" s="454"/>
      <c r="AE68" s="454"/>
      <c r="AF68" s="452"/>
      <c r="AG68" s="453"/>
      <c r="AH68" s="453"/>
      <c r="AI68" s="453"/>
      <c r="AJ68" s="453"/>
      <c r="AK68" s="453"/>
      <c r="AL68" s="453"/>
      <c r="AM68" s="453"/>
      <c r="AN68" s="453"/>
      <c r="AO68" s="453"/>
      <c r="AP68" s="453"/>
      <c r="AQ68" s="453"/>
      <c r="AR68" s="453"/>
      <c r="AS68" s="453"/>
      <c r="AT68" s="453"/>
      <c r="AU68" s="455"/>
      <c r="AV68" s="452"/>
      <c r="AW68" s="453"/>
      <c r="AX68" s="452"/>
      <c r="AY68" s="454"/>
      <c r="AZ68" s="454"/>
      <c r="BA68" s="452"/>
      <c r="BB68" s="453"/>
      <c r="BC68" s="453"/>
      <c r="BD68" s="453"/>
      <c r="BE68" s="453"/>
      <c r="BF68" s="453"/>
      <c r="BG68" s="453"/>
      <c r="BH68" s="453"/>
      <c r="BI68" s="453"/>
      <c r="BJ68" s="453"/>
      <c r="BK68" s="453"/>
      <c r="BL68" s="453"/>
      <c r="BM68" s="453"/>
      <c r="BN68" s="453"/>
      <c r="BO68" s="453"/>
      <c r="BP68" s="455"/>
      <c r="BQ68" s="552"/>
      <c r="BR68" s="452"/>
      <c r="BS68" s="453"/>
      <c r="BT68" s="452"/>
      <c r="BU68" s="454"/>
      <c r="BV68" s="454"/>
      <c r="BW68" s="452"/>
      <c r="BX68" s="453"/>
      <c r="BY68" s="453"/>
      <c r="BZ68" s="453"/>
      <c r="CA68" s="453"/>
      <c r="CB68" s="453"/>
      <c r="CC68" s="453"/>
      <c r="CD68" s="453"/>
      <c r="CE68" s="453"/>
      <c r="CF68" s="453"/>
      <c r="CG68" s="453"/>
      <c r="CH68" s="453"/>
      <c r="CI68" s="453"/>
      <c r="CJ68" s="453"/>
      <c r="CK68" s="453"/>
      <c r="CL68" s="455"/>
      <c r="CM68" s="396"/>
      <c r="CN68" s="399"/>
      <c r="CO68" s="399"/>
      <c r="CP68" s="399"/>
      <c r="CQ68" s="67"/>
      <c r="CR68" s="456"/>
      <c r="CS68" s="456"/>
      <c r="CT68" s="456"/>
      <c r="CU68" s="456"/>
      <c r="CV68" s="457"/>
      <c r="CW68" s="458"/>
      <c r="CX68" s="117"/>
      <c r="CY68" s="117"/>
      <c r="CZ68" s="117"/>
      <c r="DA68" s="421"/>
      <c r="DB68" s="112"/>
      <c r="DC68" s="422"/>
      <c r="DD68" s="423"/>
      <c r="DE68" s="112"/>
      <c r="DF68" s="422"/>
      <c r="DG68" s="423"/>
      <c r="DH68" s="112"/>
      <c r="DI68" s="422"/>
      <c r="DJ68" s="459"/>
      <c r="DK68" s="112"/>
      <c r="DL68" s="53"/>
      <c r="DM68" s="319"/>
    </row>
    <row r="69" spans="1:117" ht="15.75">
      <c r="A69" s="314"/>
      <c r="B69" s="416"/>
      <c r="C69" s="451"/>
      <c r="D69" s="335"/>
      <c r="E69" s="452"/>
      <c r="F69" s="453"/>
      <c r="G69" s="452"/>
      <c r="H69" s="454"/>
      <c r="I69" s="454"/>
      <c r="J69" s="452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5"/>
      <c r="Z69" s="552"/>
      <c r="AA69" s="452"/>
      <c r="AB69" s="453"/>
      <c r="AC69" s="452"/>
      <c r="AD69" s="454"/>
      <c r="AE69" s="454"/>
      <c r="AF69" s="452"/>
      <c r="AG69" s="453"/>
      <c r="AH69" s="453"/>
      <c r="AI69" s="453"/>
      <c r="AJ69" s="453"/>
      <c r="AK69" s="453"/>
      <c r="AL69" s="453"/>
      <c r="AM69" s="453"/>
      <c r="AN69" s="453"/>
      <c r="AO69" s="453"/>
      <c r="AP69" s="453"/>
      <c r="AQ69" s="453"/>
      <c r="AR69" s="453"/>
      <c r="AS69" s="453"/>
      <c r="AT69" s="453"/>
      <c r="AU69" s="455"/>
      <c r="AV69" s="452"/>
      <c r="AW69" s="453"/>
      <c r="AX69" s="452"/>
      <c r="AY69" s="454"/>
      <c r="AZ69" s="454"/>
      <c r="BA69" s="452"/>
      <c r="BB69" s="453"/>
      <c r="BC69" s="453"/>
      <c r="BD69" s="453"/>
      <c r="BE69" s="453"/>
      <c r="BF69" s="453"/>
      <c r="BG69" s="453"/>
      <c r="BH69" s="453"/>
      <c r="BI69" s="453"/>
      <c r="BJ69" s="453"/>
      <c r="BK69" s="453"/>
      <c r="BL69" s="453"/>
      <c r="BM69" s="453"/>
      <c r="BN69" s="453"/>
      <c r="BO69" s="453"/>
      <c r="BP69" s="455"/>
      <c r="BQ69" s="552"/>
      <c r="BR69" s="452"/>
      <c r="BS69" s="453"/>
      <c r="BT69" s="452"/>
      <c r="BU69" s="454"/>
      <c r="BV69" s="454"/>
      <c r="BW69" s="452"/>
      <c r="BX69" s="453"/>
      <c r="BY69" s="453"/>
      <c r="BZ69" s="453"/>
      <c r="CA69" s="453"/>
      <c r="CB69" s="453"/>
      <c r="CC69" s="453"/>
      <c r="CD69" s="453"/>
      <c r="CE69" s="453"/>
      <c r="CF69" s="453"/>
      <c r="CG69" s="453"/>
      <c r="CH69" s="453"/>
      <c r="CI69" s="453"/>
      <c r="CJ69" s="453"/>
      <c r="CK69" s="453"/>
      <c r="CL69" s="455"/>
      <c r="CM69" s="396"/>
      <c r="CN69" s="399"/>
      <c r="CO69" s="399"/>
      <c r="CP69" s="399"/>
      <c r="CQ69" s="67"/>
      <c r="CR69" s="456"/>
      <c r="CS69" s="456"/>
      <c r="CT69" s="456"/>
      <c r="CU69" s="456"/>
      <c r="CV69" s="457"/>
      <c r="CW69" s="458"/>
      <c r="CX69" s="117"/>
      <c r="CY69" s="117"/>
      <c r="CZ69" s="117"/>
      <c r="DA69" s="421"/>
      <c r="DB69" s="112"/>
      <c r="DC69" s="422"/>
      <c r="DD69" s="423"/>
      <c r="DE69" s="112"/>
      <c r="DF69" s="422"/>
      <c r="DG69" s="423"/>
      <c r="DH69" s="112"/>
      <c r="DI69" s="422"/>
      <c r="DJ69" s="459"/>
      <c r="DK69" s="112"/>
      <c r="DL69" s="53"/>
      <c r="DM69" s="319"/>
    </row>
    <row r="70" spans="1:117" ht="15.75">
      <c r="A70" s="314"/>
      <c r="B70" s="416"/>
      <c r="C70" s="451"/>
      <c r="D70" s="335"/>
      <c r="E70" s="452"/>
      <c r="F70" s="453"/>
      <c r="G70" s="452"/>
      <c r="H70" s="454"/>
      <c r="I70" s="454"/>
      <c r="J70" s="452"/>
      <c r="K70" s="453"/>
      <c r="L70" s="453"/>
      <c r="M70" s="453"/>
      <c r="N70" s="453"/>
      <c r="O70" s="453"/>
      <c r="P70" s="453"/>
      <c r="Q70" s="453"/>
      <c r="R70" s="453"/>
      <c r="S70" s="453"/>
      <c r="T70" s="453"/>
      <c r="U70" s="453"/>
      <c r="V70" s="453"/>
      <c r="W70" s="453"/>
      <c r="X70" s="453"/>
      <c r="Y70" s="455"/>
      <c r="Z70" s="552"/>
      <c r="AA70" s="452"/>
      <c r="AB70" s="453"/>
      <c r="AC70" s="452"/>
      <c r="AD70" s="454"/>
      <c r="AE70" s="454"/>
      <c r="AF70" s="452"/>
      <c r="AG70" s="453"/>
      <c r="AH70" s="453"/>
      <c r="AI70" s="453"/>
      <c r="AJ70" s="453"/>
      <c r="AK70" s="453"/>
      <c r="AL70" s="453"/>
      <c r="AM70" s="453"/>
      <c r="AN70" s="453"/>
      <c r="AO70" s="453"/>
      <c r="AP70" s="453"/>
      <c r="AQ70" s="453"/>
      <c r="AR70" s="453"/>
      <c r="AS70" s="453"/>
      <c r="AT70" s="453"/>
      <c r="AU70" s="455"/>
      <c r="AV70" s="452"/>
      <c r="AW70" s="453"/>
      <c r="AX70" s="452"/>
      <c r="AY70" s="454"/>
      <c r="AZ70" s="454"/>
      <c r="BA70" s="452"/>
      <c r="BB70" s="453"/>
      <c r="BC70" s="453"/>
      <c r="BD70" s="453"/>
      <c r="BE70" s="453"/>
      <c r="BF70" s="453"/>
      <c r="BG70" s="453"/>
      <c r="BH70" s="453"/>
      <c r="BI70" s="453"/>
      <c r="BJ70" s="453"/>
      <c r="BK70" s="453"/>
      <c r="BL70" s="453"/>
      <c r="BM70" s="453"/>
      <c r="BN70" s="453"/>
      <c r="BO70" s="453"/>
      <c r="BP70" s="455"/>
      <c r="BQ70" s="552"/>
      <c r="BR70" s="452"/>
      <c r="BS70" s="453"/>
      <c r="BT70" s="452"/>
      <c r="BU70" s="454"/>
      <c r="BV70" s="454"/>
      <c r="BW70" s="452"/>
      <c r="BX70" s="453"/>
      <c r="BY70" s="453"/>
      <c r="BZ70" s="453"/>
      <c r="CA70" s="453"/>
      <c r="CB70" s="453"/>
      <c r="CC70" s="453"/>
      <c r="CD70" s="453"/>
      <c r="CE70" s="453"/>
      <c r="CF70" s="453"/>
      <c r="CG70" s="453"/>
      <c r="CH70" s="453"/>
      <c r="CI70" s="453"/>
      <c r="CJ70" s="453"/>
      <c r="CK70" s="453"/>
      <c r="CL70" s="455"/>
      <c r="CM70" s="396"/>
      <c r="CN70" s="399"/>
      <c r="CO70" s="399"/>
      <c r="CP70" s="399"/>
      <c r="CQ70" s="67"/>
      <c r="CR70" s="456"/>
      <c r="CS70" s="456"/>
      <c r="CT70" s="456"/>
      <c r="CU70" s="456"/>
      <c r="CV70" s="457"/>
      <c r="CW70" s="458"/>
      <c r="CX70" s="117"/>
      <c r="CY70" s="117"/>
      <c r="CZ70" s="117"/>
      <c r="DA70" s="421"/>
      <c r="DB70" s="112"/>
      <c r="DC70" s="422"/>
      <c r="DD70" s="423"/>
      <c r="DE70" s="112"/>
      <c r="DF70" s="422"/>
      <c r="DG70" s="423"/>
      <c r="DH70" s="112"/>
      <c r="DI70" s="422"/>
      <c r="DJ70" s="459"/>
      <c r="DK70" s="112"/>
      <c r="DL70" s="53"/>
      <c r="DM70" s="319"/>
    </row>
    <row r="71" spans="1:117" ht="15.75">
      <c r="A71" s="314"/>
      <c r="B71" s="416"/>
      <c r="C71" s="451"/>
      <c r="D71" s="335"/>
      <c r="E71" s="452"/>
      <c r="F71" s="453"/>
      <c r="G71" s="452"/>
      <c r="H71" s="454"/>
      <c r="I71" s="454"/>
      <c r="J71" s="452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5"/>
      <c r="Z71" s="552"/>
      <c r="AA71" s="452"/>
      <c r="AB71" s="453"/>
      <c r="AC71" s="452"/>
      <c r="AD71" s="454"/>
      <c r="AE71" s="454"/>
      <c r="AF71" s="452"/>
      <c r="AG71" s="453"/>
      <c r="AH71" s="453"/>
      <c r="AI71" s="453"/>
      <c r="AJ71" s="453"/>
      <c r="AK71" s="453"/>
      <c r="AL71" s="453"/>
      <c r="AM71" s="453"/>
      <c r="AN71" s="453"/>
      <c r="AO71" s="453"/>
      <c r="AP71" s="453"/>
      <c r="AQ71" s="453"/>
      <c r="AR71" s="453"/>
      <c r="AS71" s="453"/>
      <c r="AT71" s="453"/>
      <c r="AU71" s="455"/>
      <c r="AV71" s="452"/>
      <c r="AW71" s="453"/>
      <c r="AX71" s="452"/>
      <c r="AY71" s="454"/>
      <c r="AZ71" s="454"/>
      <c r="BA71" s="452"/>
      <c r="BB71" s="453"/>
      <c r="BC71" s="453"/>
      <c r="BD71" s="453"/>
      <c r="BE71" s="453"/>
      <c r="BF71" s="453"/>
      <c r="BG71" s="453"/>
      <c r="BH71" s="453"/>
      <c r="BI71" s="453"/>
      <c r="BJ71" s="453"/>
      <c r="BK71" s="453"/>
      <c r="BL71" s="453"/>
      <c r="BM71" s="453"/>
      <c r="BN71" s="453"/>
      <c r="BO71" s="453"/>
      <c r="BP71" s="455"/>
      <c r="BQ71" s="552"/>
      <c r="BR71" s="452"/>
      <c r="BS71" s="453"/>
      <c r="BT71" s="452"/>
      <c r="BU71" s="454"/>
      <c r="BV71" s="454"/>
      <c r="BW71" s="452"/>
      <c r="BX71" s="453"/>
      <c r="BY71" s="453"/>
      <c r="BZ71" s="453"/>
      <c r="CA71" s="453"/>
      <c r="CB71" s="453"/>
      <c r="CC71" s="453"/>
      <c r="CD71" s="453"/>
      <c r="CE71" s="453"/>
      <c r="CF71" s="453"/>
      <c r="CG71" s="453"/>
      <c r="CH71" s="453"/>
      <c r="CI71" s="453"/>
      <c r="CJ71" s="453"/>
      <c r="CK71" s="453"/>
      <c r="CL71" s="455"/>
      <c r="CM71" s="396"/>
      <c r="CN71" s="399"/>
      <c r="CO71" s="399"/>
      <c r="CP71" s="399"/>
      <c r="CQ71" s="67"/>
      <c r="CR71" s="456"/>
      <c r="CS71" s="456"/>
      <c r="CT71" s="456"/>
      <c r="CU71" s="456"/>
      <c r="CV71" s="457"/>
      <c r="CW71" s="458"/>
      <c r="CX71" s="117"/>
      <c r="CY71" s="117"/>
      <c r="CZ71" s="117"/>
      <c r="DA71" s="421"/>
      <c r="DB71" s="112"/>
      <c r="DC71" s="422"/>
      <c r="DD71" s="423"/>
      <c r="DE71" s="112"/>
      <c r="DF71" s="422"/>
      <c r="DG71" s="423"/>
      <c r="DH71" s="112"/>
      <c r="DI71" s="422"/>
      <c r="DJ71" s="459"/>
      <c r="DK71" s="112"/>
      <c r="DL71" s="53"/>
      <c r="DM71" s="319"/>
    </row>
    <row r="72" spans="1:117" ht="15.75">
      <c r="A72" s="314"/>
      <c r="B72" s="416"/>
      <c r="C72" s="451"/>
      <c r="D72" s="335"/>
      <c r="E72" s="452"/>
      <c r="F72" s="453"/>
      <c r="G72" s="452"/>
      <c r="H72" s="454"/>
      <c r="I72" s="454"/>
      <c r="J72" s="452"/>
      <c r="K72" s="453"/>
      <c r="L72" s="453"/>
      <c r="M72" s="453"/>
      <c r="N72" s="453"/>
      <c r="O72" s="453"/>
      <c r="P72" s="453"/>
      <c r="Q72" s="453"/>
      <c r="R72" s="453"/>
      <c r="S72" s="453"/>
      <c r="T72" s="453"/>
      <c r="U72" s="453"/>
      <c r="V72" s="453"/>
      <c r="W72" s="453"/>
      <c r="X72" s="453"/>
      <c r="Y72" s="455"/>
      <c r="Z72" s="552"/>
      <c r="AA72" s="452"/>
      <c r="AB72" s="453"/>
      <c r="AC72" s="452"/>
      <c r="AD72" s="454"/>
      <c r="AE72" s="454"/>
      <c r="AF72" s="452"/>
      <c r="AG72" s="453"/>
      <c r="AH72" s="453"/>
      <c r="AI72" s="453"/>
      <c r="AJ72" s="453"/>
      <c r="AK72" s="453"/>
      <c r="AL72" s="453"/>
      <c r="AM72" s="453"/>
      <c r="AN72" s="453"/>
      <c r="AO72" s="453"/>
      <c r="AP72" s="453"/>
      <c r="AQ72" s="453"/>
      <c r="AR72" s="453"/>
      <c r="AS72" s="453"/>
      <c r="AT72" s="453"/>
      <c r="AU72" s="455"/>
      <c r="AV72" s="452"/>
      <c r="AW72" s="453"/>
      <c r="AX72" s="452"/>
      <c r="AY72" s="454"/>
      <c r="AZ72" s="454"/>
      <c r="BA72" s="452"/>
      <c r="BB72" s="453"/>
      <c r="BC72" s="453"/>
      <c r="BD72" s="453"/>
      <c r="BE72" s="453"/>
      <c r="BF72" s="453"/>
      <c r="BG72" s="453"/>
      <c r="BH72" s="453"/>
      <c r="BI72" s="453"/>
      <c r="BJ72" s="453"/>
      <c r="BK72" s="453"/>
      <c r="BL72" s="453"/>
      <c r="BM72" s="453"/>
      <c r="BN72" s="453"/>
      <c r="BO72" s="453"/>
      <c r="BP72" s="455"/>
      <c r="BQ72" s="552"/>
      <c r="BR72" s="452"/>
      <c r="BS72" s="453"/>
      <c r="BT72" s="452"/>
      <c r="BU72" s="454"/>
      <c r="BV72" s="454"/>
      <c r="BW72" s="452"/>
      <c r="BX72" s="453"/>
      <c r="BY72" s="453"/>
      <c r="BZ72" s="453"/>
      <c r="CA72" s="453"/>
      <c r="CB72" s="453"/>
      <c r="CC72" s="453"/>
      <c r="CD72" s="453"/>
      <c r="CE72" s="453"/>
      <c r="CF72" s="453"/>
      <c r="CG72" s="453"/>
      <c r="CH72" s="453"/>
      <c r="CI72" s="453"/>
      <c r="CJ72" s="453"/>
      <c r="CK72" s="453"/>
      <c r="CL72" s="455"/>
      <c r="CM72" s="396"/>
      <c r="CN72" s="399"/>
      <c r="CO72" s="399"/>
      <c r="CP72" s="399"/>
      <c r="CQ72" s="67"/>
      <c r="CR72" s="456"/>
      <c r="CS72" s="456"/>
      <c r="CT72" s="456"/>
      <c r="CU72" s="456"/>
      <c r="CV72" s="457"/>
      <c r="CW72" s="458"/>
      <c r="CX72" s="117"/>
      <c r="CY72" s="117"/>
      <c r="CZ72" s="117"/>
      <c r="DA72" s="421"/>
      <c r="DB72" s="112"/>
      <c r="DC72" s="422"/>
      <c r="DD72" s="423"/>
      <c r="DE72" s="112"/>
      <c r="DF72" s="422"/>
      <c r="DG72" s="423"/>
      <c r="DH72" s="112"/>
      <c r="DI72" s="422"/>
      <c r="DJ72" s="459"/>
      <c r="DK72" s="112"/>
      <c r="DL72" s="53"/>
      <c r="DM72" s="319"/>
    </row>
    <row r="73" spans="1:117" ht="16.5" thickBot="1">
      <c r="A73" s="314"/>
      <c r="B73" s="416"/>
      <c r="C73" s="451"/>
      <c r="D73" s="335"/>
      <c r="E73" s="452"/>
      <c r="F73" s="453"/>
      <c r="G73" s="452"/>
      <c r="H73" s="454"/>
      <c r="I73" s="454"/>
      <c r="J73" s="452"/>
      <c r="K73" s="453"/>
      <c r="L73" s="453"/>
      <c r="M73" s="453"/>
      <c r="N73" s="453"/>
      <c r="O73" s="453"/>
      <c r="P73" s="453"/>
      <c r="Q73" s="453"/>
      <c r="R73" s="453"/>
      <c r="S73" s="453"/>
      <c r="T73" s="453"/>
      <c r="U73" s="453"/>
      <c r="V73" s="453"/>
      <c r="W73" s="453"/>
      <c r="X73" s="453"/>
      <c r="Y73" s="455"/>
      <c r="Z73" s="552"/>
      <c r="AA73" s="452"/>
      <c r="AB73" s="453"/>
      <c r="AC73" s="452"/>
      <c r="AD73" s="454"/>
      <c r="AE73" s="454"/>
      <c r="AF73" s="452"/>
      <c r="AG73" s="453"/>
      <c r="AH73" s="453"/>
      <c r="AI73" s="453"/>
      <c r="AJ73" s="453"/>
      <c r="AK73" s="453"/>
      <c r="AL73" s="453"/>
      <c r="AM73" s="453"/>
      <c r="AN73" s="453"/>
      <c r="AO73" s="453"/>
      <c r="AP73" s="453"/>
      <c r="AQ73" s="453"/>
      <c r="AR73" s="453"/>
      <c r="AS73" s="453"/>
      <c r="AT73" s="453"/>
      <c r="AU73" s="455"/>
      <c r="AV73" s="452"/>
      <c r="AW73" s="453"/>
      <c r="AX73" s="452"/>
      <c r="AY73" s="454"/>
      <c r="AZ73" s="454"/>
      <c r="BA73" s="452"/>
      <c r="BB73" s="453"/>
      <c r="BC73" s="453"/>
      <c r="BD73" s="453"/>
      <c r="BE73" s="453"/>
      <c r="BF73" s="453"/>
      <c r="BG73" s="453"/>
      <c r="BH73" s="453"/>
      <c r="BI73" s="453"/>
      <c r="BJ73" s="453"/>
      <c r="BK73" s="453"/>
      <c r="BL73" s="453"/>
      <c r="BM73" s="453"/>
      <c r="BN73" s="453"/>
      <c r="BO73" s="453"/>
      <c r="BP73" s="455"/>
      <c r="BQ73" s="552"/>
      <c r="BR73" s="452"/>
      <c r="BS73" s="453"/>
      <c r="BT73" s="452"/>
      <c r="BU73" s="454"/>
      <c r="BV73" s="454"/>
      <c r="BW73" s="452"/>
      <c r="BX73" s="453"/>
      <c r="BY73" s="453"/>
      <c r="BZ73" s="453"/>
      <c r="CA73" s="453"/>
      <c r="CB73" s="453"/>
      <c r="CC73" s="453"/>
      <c r="CD73" s="453"/>
      <c r="CE73" s="453"/>
      <c r="CF73" s="453"/>
      <c r="CG73" s="453"/>
      <c r="CH73" s="453"/>
      <c r="CI73" s="453"/>
      <c r="CJ73" s="453"/>
      <c r="CK73" s="453"/>
      <c r="CL73" s="455"/>
      <c r="CM73" s="396"/>
      <c r="CN73" s="399"/>
      <c r="CO73" s="399"/>
      <c r="CP73" s="399"/>
      <c r="CQ73" s="67"/>
      <c r="CR73" s="456"/>
      <c r="CS73" s="456"/>
      <c r="CT73" s="456"/>
      <c r="CU73" s="456"/>
      <c r="CV73" s="464"/>
      <c r="CW73" s="458"/>
      <c r="CX73" s="117"/>
      <c r="CY73" s="117"/>
      <c r="CZ73" s="117"/>
      <c r="DA73" s="432"/>
      <c r="DB73" s="289"/>
      <c r="DC73" s="433"/>
      <c r="DD73" s="434"/>
      <c r="DE73" s="289"/>
      <c r="DF73" s="433"/>
      <c r="DG73" s="434"/>
      <c r="DH73" s="289"/>
      <c r="DI73" s="433"/>
      <c r="DJ73" s="465"/>
      <c r="DK73" s="289"/>
      <c r="DL73" s="280"/>
      <c r="DM73" s="288"/>
    </row>
    <row r="74" spans="1:117" ht="15" customHeight="1">
      <c r="A74" s="313"/>
      <c r="B74" s="407"/>
      <c r="C74" s="440"/>
      <c r="D74" s="632"/>
      <c r="E74" s="466"/>
      <c r="F74" s="467"/>
      <c r="G74" s="466"/>
      <c r="H74" s="468"/>
      <c r="I74" s="468"/>
      <c r="J74" s="466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9"/>
      <c r="Z74" s="551"/>
      <c r="AA74" s="466"/>
      <c r="AB74" s="467"/>
      <c r="AC74" s="466"/>
      <c r="AD74" s="468"/>
      <c r="AE74" s="468"/>
      <c r="AF74" s="466"/>
      <c r="AG74" s="467"/>
      <c r="AH74" s="467"/>
      <c r="AI74" s="467"/>
      <c r="AJ74" s="467"/>
      <c r="AK74" s="467"/>
      <c r="AL74" s="467"/>
      <c r="AM74" s="467"/>
      <c r="AN74" s="467"/>
      <c r="AO74" s="467"/>
      <c r="AP74" s="467"/>
      <c r="AQ74" s="467"/>
      <c r="AR74" s="467"/>
      <c r="AS74" s="467"/>
      <c r="AT74" s="467"/>
      <c r="AU74" s="469"/>
      <c r="AV74" s="466"/>
      <c r="AW74" s="467"/>
      <c r="AX74" s="466"/>
      <c r="AY74" s="468"/>
      <c r="AZ74" s="468"/>
      <c r="BA74" s="466"/>
      <c r="BB74" s="467"/>
      <c r="BC74" s="467"/>
      <c r="BD74" s="467"/>
      <c r="BE74" s="467"/>
      <c r="BF74" s="467"/>
      <c r="BG74" s="467"/>
      <c r="BH74" s="467"/>
      <c r="BI74" s="467"/>
      <c r="BJ74" s="467"/>
      <c r="BK74" s="467"/>
      <c r="BL74" s="467"/>
      <c r="BM74" s="467"/>
      <c r="BN74" s="467"/>
      <c r="BO74" s="467"/>
      <c r="BP74" s="469"/>
      <c r="BQ74" s="551"/>
      <c r="BR74" s="466"/>
      <c r="BS74" s="467"/>
      <c r="BT74" s="466"/>
      <c r="BU74" s="468"/>
      <c r="BV74" s="468"/>
      <c r="BW74" s="466"/>
      <c r="BX74" s="467"/>
      <c r="BY74" s="467"/>
      <c r="BZ74" s="467"/>
      <c r="CA74" s="467"/>
      <c r="CB74" s="467"/>
      <c r="CC74" s="467"/>
      <c r="CD74" s="467"/>
      <c r="CE74" s="467"/>
      <c r="CF74" s="467"/>
      <c r="CG74" s="467"/>
      <c r="CH74" s="467"/>
      <c r="CI74" s="467"/>
      <c r="CJ74" s="467"/>
      <c r="CK74" s="467"/>
      <c r="CL74" s="469"/>
      <c r="CM74" s="445"/>
      <c r="CN74" s="446"/>
      <c r="CO74" s="446"/>
      <c r="CP74" s="446"/>
      <c r="CQ74" s="384"/>
      <c r="CR74" s="471"/>
      <c r="CS74" s="447"/>
      <c r="CT74" s="447"/>
      <c r="CU74" s="447"/>
      <c r="CV74" s="448"/>
      <c r="CW74" s="449"/>
      <c r="CX74" s="116"/>
      <c r="CY74" s="116"/>
      <c r="CZ74" s="116"/>
      <c r="DA74" s="412"/>
      <c r="DB74" s="110"/>
      <c r="DC74" s="413"/>
      <c r="DD74" s="414"/>
      <c r="DE74" s="110"/>
      <c r="DF74" s="413"/>
      <c r="DG74" s="414"/>
      <c r="DH74" s="110"/>
      <c r="DI74" s="413"/>
      <c r="DJ74" s="450"/>
      <c r="DK74" s="110"/>
      <c r="DL74" s="52"/>
      <c r="DM74" s="472"/>
    </row>
    <row r="75" spans="1:117" ht="15.75">
      <c r="A75" s="314"/>
      <c r="B75" s="416"/>
      <c r="C75" s="451"/>
      <c r="D75" s="335"/>
      <c r="E75" s="452"/>
      <c r="F75" s="453"/>
      <c r="G75" s="452"/>
      <c r="H75" s="454"/>
      <c r="I75" s="454"/>
      <c r="J75" s="452"/>
      <c r="K75" s="453"/>
      <c r="L75" s="453"/>
      <c r="M75" s="453"/>
      <c r="N75" s="453"/>
      <c r="O75" s="453"/>
      <c r="P75" s="453"/>
      <c r="Q75" s="453"/>
      <c r="R75" s="453"/>
      <c r="S75" s="453"/>
      <c r="T75" s="453"/>
      <c r="U75" s="453"/>
      <c r="V75" s="453"/>
      <c r="W75" s="453"/>
      <c r="X75" s="453"/>
      <c r="Y75" s="455"/>
      <c r="Z75" s="552"/>
      <c r="AA75" s="452"/>
      <c r="AB75" s="453"/>
      <c r="AC75" s="452"/>
      <c r="AD75" s="454"/>
      <c r="AE75" s="454"/>
      <c r="AF75" s="452"/>
      <c r="AG75" s="453"/>
      <c r="AH75" s="453"/>
      <c r="AI75" s="453"/>
      <c r="AJ75" s="453"/>
      <c r="AK75" s="453"/>
      <c r="AL75" s="453"/>
      <c r="AM75" s="453"/>
      <c r="AN75" s="453"/>
      <c r="AO75" s="453"/>
      <c r="AP75" s="453"/>
      <c r="AQ75" s="453"/>
      <c r="AR75" s="453"/>
      <c r="AS75" s="453"/>
      <c r="AT75" s="453"/>
      <c r="AU75" s="455"/>
      <c r="AV75" s="452"/>
      <c r="AW75" s="453"/>
      <c r="AX75" s="452"/>
      <c r="AY75" s="454"/>
      <c r="AZ75" s="454"/>
      <c r="BA75" s="452"/>
      <c r="BB75" s="453"/>
      <c r="BC75" s="453"/>
      <c r="BD75" s="453"/>
      <c r="BE75" s="453"/>
      <c r="BF75" s="453"/>
      <c r="BG75" s="453"/>
      <c r="BH75" s="453"/>
      <c r="BI75" s="453"/>
      <c r="BJ75" s="453"/>
      <c r="BK75" s="453"/>
      <c r="BL75" s="453"/>
      <c r="BM75" s="453"/>
      <c r="BN75" s="453"/>
      <c r="BO75" s="453"/>
      <c r="BP75" s="455"/>
      <c r="BQ75" s="552"/>
      <c r="BR75" s="452"/>
      <c r="BS75" s="453"/>
      <c r="BT75" s="452"/>
      <c r="BU75" s="454"/>
      <c r="BV75" s="454"/>
      <c r="BW75" s="452"/>
      <c r="BX75" s="453"/>
      <c r="BY75" s="453"/>
      <c r="BZ75" s="453"/>
      <c r="CA75" s="453"/>
      <c r="CB75" s="453"/>
      <c r="CC75" s="453"/>
      <c r="CD75" s="453"/>
      <c r="CE75" s="453"/>
      <c r="CF75" s="453"/>
      <c r="CG75" s="453"/>
      <c r="CH75" s="453"/>
      <c r="CI75" s="453"/>
      <c r="CJ75" s="453"/>
      <c r="CK75" s="453"/>
      <c r="CL75" s="455"/>
      <c r="CM75" s="396"/>
      <c r="CN75" s="399"/>
      <c r="CO75" s="399"/>
      <c r="CP75" s="399"/>
      <c r="CQ75" s="67"/>
      <c r="CR75" s="473"/>
      <c r="CS75" s="456"/>
      <c r="CT75" s="456"/>
      <c r="CU75" s="456"/>
      <c r="CV75" s="457"/>
      <c r="CW75" s="458"/>
      <c r="CX75" s="117"/>
      <c r="CY75" s="117"/>
      <c r="CZ75" s="117"/>
      <c r="DA75" s="421"/>
      <c r="DB75" s="112"/>
      <c r="DC75" s="422"/>
      <c r="DD75" s="423"/>
      <c r="DE75" s="112"/>
      <c r="DF75" s="422"/>
      <c r="DG75" s="423"/>
      <c r="DH75" s="112"/>
      <c r="DI75" s="422"/>
      <c r="DJ75" s="459"/>
      <c r="DK75" s="112"/>
      <c r="DL75" s="53"/>
      <c r="DM75" s="474"/>
    </row>
    <row r="76" spans="1:117" ht="15.75">
      <c r="A76" s="314"/>
      <c r="B76" s="416"/>
      <c r="C76" s="451"/>
      <c r="D76" s="335"/>
      <c r="E76" s="452"/>
      <c r="F76" s="453"/>
      <c r="G76" s="452"/>
      <c r="H76" s="454"/>
      <c r="I76" s="454"/>
      <c r="J76" s="452"/>
      <c r="K76" s="453"/>
      <c r="L76" s="453"/>
      <c r="M76" s="453"/>
      <c r="N76" s="453"/>
      <c r="O76" s="453"/>
      <c r="P76" s="453"/>
      <c r="Q76" s="453"/>
      <c r="R76" s="453"/>
      <c r="S76" s="453"/>
      <c r="T76" s="453"/>
      <c r="U76" s="453"/>
      <c r="V76" s="453"/>
      <c r="W76" s="453"/>
      <c r="X76" s="453"/>
      <c r="Y76" s="455"/>
      <c r="Z76" s="552"/>
      <c r="AA76" s="452"/>
      <c r="AB76" s="453"/>
      <c r="AC76" s="452"/>
      <c r="AD76" s="454"/>
      <c r="AE76" s="454"/>
      <c r="AF76" s="452"/>
      <c r="AG76" s="453"/>
      <c r="AH76" s="453"/>
      <c r="AI76" s="453"/>
      <c r="AJ76" s="453"/>
      <c r="AK76" s="453"/>
      <c r="AL76" s="453"/>
      <c r="AM76" s="453"/>
      <c r="AN76" s="453"/>
      <c r="AO76" s="453"/>
      <c r="AP76" s="453"/>
      <c r="AQ76" s="453"/>
      <c r="AR76" s="453"/>
      <c r="AS76" s="453"/>
      <c r="AT76" s="453"/>
      <c r="AU76" s="455"/>
      <c r="AV76" s="452"/>
      <c r="AW76" s="453"/>
      <c r="AX76" s="452"/>
      <c r="AY76" s="454"/>
      <c r="AZ76" s="454"/>
      <c r="BA76" s="452"/>
      <c r="BB76" s="453"/>
      <c r="BC76" s="453"/>
      <c r="BD76" s="453"/>
      <c r="BE76" s="453"/>
      <c r="BF76" s="453"/>
      <c r="BG76" s="453"/>
      <c r="BH76" s="453"/>
      <c r="BI76" s="453"/>
      <c r="BJ76" s="453"/>
      <c r="BK76" s="453"/>
      <c r="BL76" s="453"/>
      <c r="BM76" s="453"/>
      <c r="BN76" s="453"/>
      <c r="BO76" s="453"/>
      <c r="BP76" s="455"/>
      <c r="BQ76" s="552"/>
      <c r="BR76" s="452"/>
      <c r="BS76" s="453"/>
      <c r="BT76" s="452"/>
      <c r="BU76" s="454"/>
      <c r="BV76" s="454"/>
      <c r="BW76" s="452"/>
      <c r="BX76" s="453"/>
      <c r="BY76" s="453"/>
      <c r="BZ76" s="453"/>
      <c r="CA76" s="453"/>
      <c r="CB76" s="453"/>
      <c r="CC76" s="453"/>
      <c r="CD76" s="453"/>
      <c r="CE76" s="453"/>
      <c r="CF76" s="453"/>
      <c r="CG76" s="453"/>
      <c r="CH76" s="453"/>
      <c r="CI76" s="453"/>
      <c r="CJ76" s="453"/>
      <c r="CK76" s="453"/>
      <c r="CL76" s="455"/>
      <c r="CM76" s="396"/>
      <c r="CN76" s="399"/>
      <c r="CO76" s="399"/>
      <c r="CP76" s="399"/>
      <c r="CQ76" s="67"/>
      <c r="CR76" s="473"/>
      <c r="CS76" s="456"/>
      <c r="CT76" s="456"/>
      <c r="CU76" s="456"/>
      <c r="CV76" s="457"/>
      <c r="CW76" s="458"/>
      <c r="CX76" s="117"/>
      <c r="CY76" s="117"/>
      <c r="CZ76" s="117"/>
      <c r="DA76" s="421"/>
      <c r="DB76" s="112"/>
      <c r="DC76" s="422"/>
      <c r="DD76" s="423"/>
      <c r="DE76" s="112"/>
      <c r="DF76" s="422"/>
      <c r="DG76" s="423"/>
      <c r="DH76" s="112"/>
      <c r="DI76" s="422"/>
      <c r="DJ76" s="459"/>
      <c r="DK76" s="112"/>
      <c r="DL76" s="53"/>
      <c r="DM76" s="474"/>
    </row>
    <row r="77" spans="1:117" ht="15.75">
      <c r="A77" s="314"/>
      <c r="B77" s="416"/>
      <c r="C77" s="451"/>
      <c r="D77" s="335"/>
      <c r="E77" s="452"/>
      <c r="F77" s="453"/>
      <c r="G77" s="452"/>
      <c r="H77" s="454"/>
      <c r="I77" s="454"/>
      <c r="J77" s="452"/>
      <c r="K77" s="453"/>
      <c r="L77" s="453"/>
      <c r="M77" s="453"/>
      <c r="N77" s="453"/>
      <c r="O77" s="453"/>
      <c r="P77" s="453"/>
      <c r="Q77" s="453"/>
      <c r="R77" s="453"/>
      <c r="S77" s="453"/>
      <c r="T77" s="453"/>
      <c r="U77" s="453"/>
      <c r="V77" s="453"/>
      <c r="W77" s="453"/>
      <c r="X77" s="453"/>
      <c r="Y77" s="455"/>
      <c r="Z77" s="552"/>
      <c r="AA77" s="452"/>
      <c r="AB77" s="453"/>
      <c r="AC77" s="452"/>
      <c r="AD77" s="454"/>
      <c r="AE77" s="454"/>
      <c r="AF77" s="452"/>
      <c r="AG77" s="453"/>
      <c r="AH77" s="453"/>
      <c r="AI77" s="453"/>
      <c r="AJ77" s="453"/>
      <c r="AK77" s="453"/>
      <c r="AL77" s="453"/>
      <c r="AM77" s="453"/>
      <c r="AN77" s="453"/>
      <c r="AO77" s="453"/>
      <c r="AP77" s="453"/>
      <c r="AQ77" s="453"/>
      <c r="AR77" s="453"/>
      <c r="AS77" s="453"/>
      <c r="AT77" s="453"/>
      <c r="AU77" s="455"/>
      <c r="AV77" s="452"/>
      <c r="AW77" s="453"/>
      <c r="AX77" s="452"/>
      <c r="AY77" s="454"/>
      <c r="AZ77" s="454"/>
      <c r="BA77" s="452"/>
      <c r="BB77" s="453"/>
      <c r="BC77" s="453"/>
      <c r="BD77" s="453"/>
      <c r="BE77" s="453"/>
      <c r="BF77" s="453"/>
      <c r="BG77" s="453"/>
      <c r="BH77" s="453"/>
      <c r="BI77" s="453"/>
      <c r="BJ77" s="453"/>
      <c r="BK77" s="453"/>
      <c r="BL77" s="453"/>
      <c r="BM77" s="453"/>
      <c r="BN77" s="453"/>
      <c r="BO77" s="453"/>
      <c r="BP77" s="455"/>
      <c r="BQ77" s="552"/>
      <c r="BR77" s="452"/>
      <c r="BS77" s="453"/>
      <c r="BT77" s="452"/>
      <c r="BU77" s="454"/>
      <c r="BV77" s="454"/>
      <c r="BW77" s="452"/>
      <c r="BX77" s="453"/>
      <c r="BY77" s="453"/>
      <c r="BZ77" s="453"/>
      <c r="CA77" s="453"/>
      <c r="CB77" s="453"/>
      <c r="CC77" s="453"/>
      <c r="CD77" s="453"/>
      <c r="CE77" s="453"/>
      <c r="CF77" s="453"/>
      <c r="CG77" s="453"/>
      <c r="CH77" s="453"/>
      <c r="CI77" s="453"/>
      <c r="CJ77" s="453"/>
      <c r="CK77" s="453"/>
      <c r="CL77" s="455"/>
      <c r="CM77" s="396"/>
      <c r="CN77" s="399"/>
      <c r="CO77" s="399"/>
      <c r="CP77" s="399"/>
      <c r="CQ77" s="67"/>
      <c r="CR77" s="473"/>
      <c r="CS77" s="456"/>
      <c r="CT77" s="456"/>
      <c r="CU77" s="456"/>
      <c r="CV77" s="457"/>
      <c r="CW77" s="458"/>
      <c r="CX77" s="117"/>
      <c r="CY77" s="117"/>
      <c r="CZ77" s="117"/>
      <c r="DA77" s="421"/>
      <c r="DB77" s="112"/>
      <c r="DC77" s="422"/>
      <c r="DD77" s="423"/>
      <c r="DE77" s="112"/>
      <c r="DF77" s="422"/>
      <c r="DG77" s="423"/>
      <c r="DH77" s="112"/>
      <c r="DI77" s="422"/>
      <c r="DJ77" s="459"/>
      <c r="DK77" s="112"/>
      <c r="DL77" s="53"/>
      <c r="DM77" s="474"/>
    </row>
    <row r="78" spans="1:117" ht="15.75">
      <c r="A78" s="314"/>
      <c r="B78" s="416"/>
      <c r="C78" s="451"/>
      <c r="D78" s="335"/>
      <c r="E78" s="452"/>
      <c r="F78" s="453"/>
      <c r="G78" s="452"/>
      <c r="H78" s="454"/>
      <c r="I78" s="454"/>
      <c r="J78" s="452"/>
      <c r="K78" s="453"/>
      <c r="L78" s="453"/>
      <c r="M78" s="453"/>
      <c r="N78" s="453"/>
      <c r="O78" s="453"/>
      <c r="P78" s="453"/>
      <c r="Q78" s="453"/>
      <c r="R78" s="453"/>
      <c r="S78" s="453"/>
      <c r="T78" s="453"/>
      <c r="U78" s="453"/>
      <c r="V78" s="453"/>
      <c r="W78" s="453"/>
      <c r="X78" s="453"/>
      <c r="Y78" s="455"/>
      <c r="Z78" s="552"/>
      <c r="AA78" s="452"/>
      <c r="AB78" s="453"/>
      <c r="AC78" s="452"/>
      <c r="AD78" s="454"/>
      <c r="AE78" s="454"/>
      <c r="AF78" s="452"/>
      <c r="AG78" s="453"/>
      <c r="AH78" s="453"/>
      <c r="AI78" s="453"/>
      <c r="AJ78" s="453"/>
      <c r="AK78" s="453"/>
      <c r="AL78" s="453"/>
      <c r="AM78" s="453"/>
      <c r="AN78" s="453"/>
      <c r="AO78" s="453"/>
      <c r="AP78" s="453"/>
      <c r="AQ78" s="453"/>
      <c r="AR78" s="453"/>
      <c r="AS78" s="453"/>
      <c r="AT78" s="453"/>
      <c r="AU78" s="455"/>
      <c r="AV78" s="452"/>
      <c r="AW78" s="453"/>
      <c r="AX78" s="452"/>
      <c r="AY78" s="454"/>
      <c r="AZ78" s="454"/>
      <c r="BA78" s="452"/>
      <c r="BB78" s="453"/>
      <c r="BC78" s="453"/>
      <c r="BD78" s="453"/>
      <c r="BE78" s="453"/>
      <c r="BF78" s="453"/>
      <c r="BG78" s="453"/>
      <c r="BH78" s="453"/>
      <c r="BI78" s="453"/>
      <c r="BJ78" s="453"/>
      <c r="BK78" s="453"/>
      <c r="BL78" s="453"/>
      <c r="BM78" s="453"/>
      <c r="BN78" s="453"/>
      <c r="BO78" s="453"/>
      <c r="BP78" s="455"/>
      <c r="BQ78" s="552"/>
      <c r="BR78" s="452"/>
      <c r="BS78" s="453"/>
      <c r="BT78" s="452"/>
      <c r="BU78" s="454"/>
      <c r="BV78" s="454"/>
      <c r="BW78" s="452"/>
      <c r="BX78" s="453"/>
      <c r="BY78" s="453"/>
      <c r="BZ78" s="453"/>
      <c r="CA78" s="453"/>
      <c r="CB78" s="453"/>
      <c r="CC78" s="453"/>
      <c r="CD78" s="453"/>
      <c r="CE78" s="453"/>
      <c r="CF78" s="453"/>
      <c r="CG78" s="453"/>
      <c r="CH78" s="453"/>
      <c r="CI78" s="453"/>
      <c r="CJ78" s="453"/>
      <c r="CK78" s="453"/>
      <c r="CL78" s="455"/>
      <c r="CM78" s="396"/>
      <c r="CN78" s="399"/>
      <c r="CO78" s="399"/>
      <c r="CP78" s="399"/>
      <c r="CQ78" s="67"/>
      <c r="CR78" s="473"/>
      <c r="CS78" s="456"/>
      <c r="CT78" s="456"/>
      <c r="CU78" s="456"/>
      <c r="CV78" s="457"/>
      <c r="CW78" s="458"/>
      <c r="CX78" s="117"/>
      <c r="CY78" s="117"/>
      <c r="CZ78" s="117"/>
      <c r="DA78" s="421"/>
      <c r="DB78" s="112"/>
      <c r="DC78" s="422"/>
      <c r="DD78" s="423"/>
      <c r="DE78" s="112"/>
      <c r="DF78" s="422"/>
      <c r="DG78" s="423"/>
      <c r="DH78" s="112"/>
      <c r="DI78" s="422"/>
      <c r="DJ78" s="459"/>
      <c r="DK78" s="112"/>
      <c r="DL78" s="53"/>
      <c r="DM78" s="474"/>
    </row>
    <row r="79" spans="1:117" ht="15.75">
      <c r="A79" s="314"/>
      <c r="B79" s="416"/>
      <c r="C79" s="451"/>
      <c r="D79" s="335"/>
      <c r="E79" s="452"/>
      <c r="F79" s="453"/>
      <c r="G79" s="452"/>
      <c r="H79" s="454"/>
      <c r="I79" s="454"/>
      <c r="J79" s="452"/>
      <c r="K79" s="453"/>
      <c r="L79" s="453"/>
      <c r="M79" s="453"/>
      <c r="N79" s="453"/>
      <c r="O79" s="453"/>
      <c r="P79" s="453"/>
      <c r="Q79" s="453"/>
      <c r="R79" s="453"/>
      <c r="S79" s="453"/>
      <c r="T79" s="453"/>
      <c r="U79" s="453"/>
      <c r="V79" s="453"/>
      <c r="W79" s="453"/>
      <c r="X79" s="453"/>
      <c r="Y79" s="455"/>
      <c r="Z79" s="552"/>
      <c r="AA79" s="452"/>
      <c r="AB79" s="453"/>
      <c r="AC79" s="452"/>
      <c r="AD79" s="454"/>
      <c r="AE79" s="454"/>
      <c r="AF79" s="452"/>
      <c r="AG79" s="453"/>
      <c r="AH79" s="453"/>
      <c r="AI79" s="453"/>
      <c r="AJ79" s="453"/>
      <c r="AK79" s="453"/>
      <c r="AL79" s="453"/>
      <c r="AM79" s="453"/>
      <c r="AN79" s="453"/>
      <c r="AO79" s="453"/>
      <c r="AP79" s="453"/>
      <c r="AQ79" s="453"/>
      <c r="AR79" s="453"/>
      <c r="AS79" s="453"/>
      <c r="AT79" s="453"/>
      <c r="AU79" s="455"/>
      <c r="AV79" s="452"/>
      <c r="AW79" s="453"/>
      <c r="AX79" s="452"/>
      <c r="AY79" s="454"/>
      <c r="AZ79" s="454"/>
      <c r="BA79" s="452"/>
      <c r="BB79" s="453"/>
      <c r="BC79" s="453"/>
      <c r="BD79" s="453"/>
      <c r="BE79" s="453"/>
      <c r="BF79" s="453"/>
      <c r="BG79" s="453"/>
      <c r="BH79" s="453"/>
      <c r="BI79" s="453"/>
      <c r="BJ79" s="453"/>
      <c r="BK79" s="453"/>
      <c r="BL79" s="453"/>
      <c r="BM79" s="453"/>
      <c r="BN79" s="453"/>
      <c r="BO79" s="453"/>
      <c r="BP79" s="455"/>
      <c r="BQ79" s="552"/>
      <c r="BR79" s="452"/>
      <c r="BS79" s="453"/>
      <c r="BT79" s="452"/>
      <c r="BU79" s="454"/>
      <c r="BV79" s="454"/>
      <c r="BW79" s="452"/>
      <c r="BX79" s="453"/>
      <c r="BY79" s="453"/>
      <c r="BZ79" s="453"/>
      <c r="CA79" s="453"/>
      <c r="CB79" s="453"/>
      <c r="CC79" s="453"/>
      <c r="CD79" s="453"/>
      <c r="CE79" s="453"/>
      <c r="CF79" s="453"/>
      <c r="CG79" s="453"/>
      <c r="CH79" s="453"/>
      <c r="CI79" s="453"/>
      <c r="CJ79" s="453"/>
      <c r="CK79" s="453"/>
      <c r="CL79" s="455"/>
      <c r="CM79" s="396"/>
      <c r="CN79" s="399"/>
      <c r="CO79" s="399"/>
      <c r="CP79" s="399"/>
      <c r="CQ79" s="67"/>
      <c r="CR79" s="473"/>
      <c r="CS79" s="456"/>
      <c r="CT79" s="456"/>
      <c r="CU79" s="456"/>
      <c r="CV79" s="457"/>
      <c r="CW79" s="458"/>
      <c r="CX79" s="117"/>
      <c r="CY79" s="117"/>
      <c r="CZ79" s="117"/>
      <c r="DA79" s="421"/>
      <c r="DB79" s="112"/>
      <c r="DC79" s="422"/>
      <c r="DD79" s="423"/>
      <c r="DE79" s="112"/>
      <c r="DF79" s="422"/>
      <c r="DG79" s="423"/>
      <c r="DH79" s="112"/>
      <c r="DI79" s="422"/>
      <c r="DJ79" s="459"/>
      <c r="DK79" s="112"/>
      <c r="DL79" s="53"/>
      <c r="DM79" s="474"/>
    </row>
    <row r="80" spans="1:117" ht="15.75">
      <c r="A80" s="314"/>
      <c r="B80" s="416"/>
      <c r="C80" s="451"/>
      <c r="D80" s="335"/>
      <c r="E80" s="452"/>
      <c r="F80" s="453"/>
      <c r="G80" s="452"/>
      <c r="H80" s="454"/>
      <c r="I80" s="454"/>
      <c r="J80" s="452"/>
      <c r="K80" s="453"/>
      <c r="L80" s="453"/>
      <c r="M80" s="453"/>
      <c r="N80" s="453"/>
      <c r="O80" s="453"/>
      <c r="P80" s="453"/>
      <c r="Q80" s="453"/>
      <c r="R80" s="453"/>
      <c r="S80" s="453"/>
      <c r="T80" s="453"/>
      <c r="U80" s="453"/>
      <c r="V80" s="453"/>
      <c r="W80" s="453"/>
      <c r="X80" s="453"/>
      <c r="Y80" s="455"/>
      <c r="Z80" s="552"/>
      <c r="AA80" s="452"/>
      <c r="AB80" s="453"/>
      <c r="AC80" s="452"/>
      <c r="AD80" s="454"/>
      <c r="AE80" s="454"/>
      <c r="AF80" s="452"/>
      <c r="AG80" s="453"/>
      <c r="AH80" s="453"/>
      <c r="AI80" s="453"/>
      <c r="AJ80" s="453"/>
      <c r="AK80" s="453"/>
      <c r="AL80" s="453"/>
      <c r="AM80" s="453"/>
      <c r="AN80" s="453"/>
      <c r="AO80" s="453"/>
      <c r="AP80" s="453"/>
      <c r="AQ80" s="453"/>
      <c r="AR80" s="453"/>
      <c r="AS80" s="453"/>
      <c r="AT80" s="453"/>
      <c r="AU80" s="455"/>
      <c r="AV80" s="452"/>
      <c r="AW80" s="453"/>
      <c r="AX80" s="452"/>
      <c r="AY80" s="454"/>
      <c r="AZ80" s="454"/>
      <c r="BA80" s="452"/>
      <c r="BB80" s="453"/>
      <c r="BC80" s="453"/>
      <c r="BD80" s="453"/>
      <c r="BE80" s="453"/>
      <c r="BF80" s="453"/>
      <c r="BG80" s="453"/>
      <c r="BH80" s="453"/>
      <c r="BI80" s="453"/>
      <c r="BJ80" s="453"/>
      <c r="BK80" s="453"/>
      <c r="BL80" s="453"/>
      <c r="BM80" s="453"/>
      <c r="BN80" s="453"/>
      <c r="BO80" s="453"/>
      <c r="BP80" s="455"/>
      <c r="BQ80" s="552"/>
      <c r="BR80" s="452"/>
      <c r="BS80" s="453"/>
      <c r="BT80" s="452"/>
      <c r="BU80" s="454"/>
      <c r="BV80" s="454"/>
      <c r="BW80" s="452"/>
      <c r="BX80" s="453"/>
      <c r="BY80" s="453"/>
      <c r="BZ80" s="453"/>
      <c r="CA80" s="453"/>
      <c r="CB80" s="453"/>
      <c r="CC80" s="453"/>
      <c r="CD80" s="453"/>
      <c r="CE80" s="453"/>
      <c r="CF80" s="453"/>
      <c r="CG80" s="453"/>
      <c r="CH80" s="453"/>
      <c r="CI80" s="453"/>
      <c r="CJ80" s="453"/>
      <c r="CK80" s="453"/>
      <c r="CL80" s="455"/>
      <c r="CM80" s="396"/>
      <c r="CN80" s="399"/>
      <c r="CO80" s="399"/>
      <c r="CP80" s="399"/>
      <c r="CQ80" s="67"/>
      <c r="CR80" s="473"/>
      <c r="CS80" s="456"/>
      <c r="CT80" s="456"/>
      <c r="CU80" s="456"/>
      <c r="CV80" s="457"/>
      <c r="CW80" s="458"/>
      <c r="CX80" s="117"/>
      <c r="CY80" s="117"/>
      <c r="CZ80" s="117"/>
      <c r="DA80" s="421"/>
      <c r="DB80" s="112"/>
      <c r="DC80" s="422"/>
      <c r="DD80" s="423"/>
      <c r="DE80" s="112"/>
      <c r="DF80" s="422"/>
      <c r="DG80" s="423"/>
      <c r="DH80" s="112"/>
      <c r="DI80" s="422"/>
      <c r="DJ80" s="459"/>
      <c r="DK80" s="112"/>
      <c r="DL80" s="53"/>
      <c r="DM80" s="474"/>
    </row>
    <row r="81" spans="1:117" ht="15.75">
      <c r="A81" s="314"/>
      <c r="B81" s="416"/>
      <c r="C81" s="451"/>
      <c r="D81" s="335"/>
      <c r="E81" s="452"/>
      <c r="F81" s="453"/>
      <c r="G81" s="452"/>
      <c r="H81" s="454"/>
      <c r="I81" s="454"/>
      <c r="J81" s="452"/>
      <c r="K81" s="453"/>
      <c r="L81" s="453"/>
      <c r="M81" s="453"/>
      <c r="N81" s="453"/>
      <c r="O81" s="453"/>
      <c r="P81" s="453"/>
      <c r="Q81" s="453"/>
      <c r="R81" s="453"/>
      <c r="S81" s="453"/>
      <c r="T81" s="453"/>
      <c r="U81" s="453"/>
      <c r="V81" s="453"/>
      <c r="W81" s="453"/>
      <c r="X81" s="453"/>
      <c r="Y81" s="455"/>
      <c r="Z81" s="552"/>
      <c r="AA81" s="452"/>
      <c r="AB81" s="453"/>
      <c r="AC81" s="452"/>
      <c r="AD81" s="454"/>
      <c r="AE81" s="454"/>
      <c r="AF81" s="452"/>
      <c r="AG81" s="453"/>
      <c r="AH81" s="453"/>
      <c r="AI81" s="453"/>
      <c r="AJ81" s="453"/>
      <c r="AK81" s="453"/>
      <c r="AL81" s="453"/>
      <c r="AM81" s="453"/>
      <c r="AN81" s="453"/>
      <c r="AO81" s="453"/>
      <c r="AP81" s="453"/>
      <c r="AQ81" s="453"/>
      <c r="AR81" s="453"/>
      <c r="AS81" s="453"/>
      <c r="AT81" s="453"/>
      <c r="AU81" s="455"/>
      <c r="AV81" s="452"/>
      <c r="AW81" s="453"/>
      <c r="AX81" s="452"/>
      <c r="AY81" s="454"/>
      <c r="AZ81" s="454"/>
      <c r="BA81" s="452"/>
      <c r="BB81" s="453"/>
      <c r="BC81" s="453"/>
      <c r="BD81" s="453"/>
      <c r="BE81" s="453"/>
      <c r="BF81" s="453"/>
      <c r="BG81" s="453"/>
      <c r="BH81" s="453"/>
      <c r="BI81" s="453"/>
      <c r="BJ81" s="453"/>
      <c r="BK81" s="453"/>
      <c r="BL81" s="453"/>
      <c r="BM81" s="453"/>
      <c r="BN81" s="453"/>
      <c r="BO81" s="453"/>
      <c r="BP81" s="455"/>
      <c r="BQ81" s="552"/>
      <c r="BR81" s="452"/>
      <c r="BS81" s="453"/>
      <c r="BT81" s="452"/>
      <c r="BU81" s="454"/>
      <c r="BV81" s="454"/>
      <c r="BW81" s="452"/>
      <c r="BX81" s="453"/>
      <c r="BY81" s="453"/>
      <c r="BZ81" s="453"/>
      <c r="CA81" s="453"/>
      <c r="CB81" s="453"/>
      <c r="CC81" s="453"/>
      <c r="CD81" s="453"/>
      <c r="CE81" s="453"/>
      <c r="CF81" s="453"/>
      <c r="CG81" s="453"/>
      <c r="CH81" s="453"/>
      <c r="CI81" s="453"/>
      <c r="CJ81" s="453"/>
      <c r="CK81" s="453"/>
      <c r="CL81" s="455"/>
      <c r="CM81" s="396"/>
      <c r="CN81" s="399"/>
      <c r="CO81" s="399"/>
      <c r="CP81" s="399"/>
      <c r="CQ81" s="67"/>
      <c r="CR81" s="473"/>
      <c r="CS81" s="456"/>
      <c r="CT81" s="456"/>
      <c r="CU81" s="456"/>
      <c r="CV81" s="457"/>
      <c r="CW81" s="458"/>
      <c r="CX81" s="117"/>
      <c r="CY81" s="117"/>
      <c r="CZ81" s="117"/>
      <c r="DA81" s="421"/>
      <c r="DB81" s="112"/>
      <c r="DC81" s="422"/>
      <c r="DD81" s="423"/>
      <c r="DE81" s="112"/>
      <c r="DF81" s="422"/>
      <c r="DG81" s="423"/>
      <c r="DH81" s="112"/>
      <c r="DI81" s="422"/>
      <c r="DJ81" s="459"/>
      <c r="DK81" s="112"/>
      <c r="DL81" s="53"/>
      <c r="DM81" s="474"/>
    </row>
    <row r="82" spans="1:117" ht="15.75">
      <c r="A82" s="314"/>
      <c r="B82" s="416"/>
      <c r="C82" s="451"/>
      <c r="D82" s="335"/>
      <c r="E82" s="452"/>
      <c r="F82" s="453"/>
      <c r="G82" s="452"/>
      <c r="H82" s="454"/>
      <c r="I82" s="454"/>
      <c r="J82" s="452"/>
      <c r="K82" s="453"/>
      <c r="L82" s="453"/>
      <c r="M82" s="453"/>
      <c r="N82" s="453"/>
      <c r="O82" s="453"/>
      <c r="P82" s="453"/>
      <c r="Q82" s="453"/>
      <c r="R82" s="453"/>
      <c r="S82" s="453"/>
      <c r="T82" s="453"/>
      <c r="U82" s="453"/>
      <c r="V82" s="453"/>
      <c r="W82" s="453"/>
      <c r="X82" s="453"/>
      <c r="Y82" s="455"/>
      <c r="Z82" s="552"/>
      <c r="AA82" s="452"/>
      <c r="AB82" s="453"/>
      <c r="AC82" s="452"/>
      <c r="AD82" s="454"/>
      <c r="AE82" s="454"/>
      <c r="AF82" s="452"/>
      <c r="AG82" s="453"/>
      <c r="AH82" s="453"/>
      <c r="AI82" s="453"/>
      <c r="AJ82" s="453"/>
      <c r="AK82" s="453"/>
      <c r="AL82" s="453"/>
      <c r="AM82" s="453"/>
      <c r="AN82" s="453"/>
      <c r="AO82" s="453"/>
      <c r="AP82" s="453"/>
      <c r="AQ82" s="453"/>
      <c r="AR82" s="453"/>
      <c r="AS82" s="453"/>
      <c r="AT82" s="453"/>
      <c r="AU82" s="455"/>
      <c r="AV82" s="452"/>
      <c r="AW82" s="453"/>
      <c r="AX82" s="452"/>
      <c r="AY82" s="454"/>
      <c r="AZ82" s="454"/>
      <c r="BA82" s="452"/>
      <c r="BB82" s="453"/>
      <c r="BC82" s="453"/>
      <c r="BD82" s="453"/>
      <c r="BE82" s="453"/>
      <c r="BF82" s="453"/>
      <c r="BG82" s="453"/>
      <c r="BH82" s="453"/>
      <c r="BI82" s="453"/>
      <c r="BJ82" s="453"/>
      <c r="BK82" s="453"/>
      <c r="BL82" s="453"/>
      <c r="BM82" s="453"/>
      <c r="BN82" s="453"/>
      <c r="BO82" s="453"/>
      <c r="BP82" s="455"/>
      <c r="BQ82" s="552"/>
      <c r="BR82" s="452"/>
      <c r="BS82" s="453"/>
      <c r="BT82" s="452"/>
      <c r="BU82" s="454"/>
      <c r="BV82" s="454"/>
      <c r="BW82" s="452"/>
      <c r="BX82" s="453"/>
      <c r="BY82" s="453"/>
      <c r="BZ82" s="453"/>
      <c r="CA82" s="453"/>
      <c r="CB82" s="453"/>
      <c r="CC82" s="453"/>
      <c r="CD82" s="453"/>
      <c r="CE82" s="453"/>
      <c r="CF82" s="453"/>
      <c r="CG82" s="453"/>
      <c r="CH82" s="453"/>
      <c r="CI82" s="453"/>
      <c r="CJ82" s="453"/>
      <c r="CK82" s="453"/>
      <c r="CL82" s="455"/>
      <c r="CM82" s="396"/>
      <c r="CN82" s="399"/>
      <c r="CO82" s="399"/>
      <c r="CP82" s="399"/>
      <c r="CQ82" s="67"/>
      <c r="CR82" s="473"/>
      <c r="CS82" s="456"/>
      <c r="CT82" s="456"/>
      <c r="CU82" s="456"/>
      <c r="CV82" s="457"/>
      <c r="CW82" s="458"/>
      <c r="CX82" s="117"/>
      <c r="CY82" s="117"/>
      <c r="CZ82" s="117"/>
      <c r="DA82" s="421"/>
      <c r="DB82" s="112"/>
      <c r="DC82" s="422"/>
      <c r="DD82" s="423"/>
      <c r="DE82" s="112"/>
      <c r="DF82" s="422"/>
      <c r="DG82" s="423"/>
      <c r="DH82" s="112"/>
      <c r="DI82" s="422"/>
      <c r="DJ82" s="459"/>
      <c r="DK82" s="112"/>
      <c r="DL82" s="53"/>
      <c r="DM82" s="474"/>
    </row>
    <row r="83" spans="1:117" ht="15.75">
      <c r="A83" s="314"/>
      <c r="B83" s="416"/>
      <c r="C83" s="451"/>
      <c r="D83" s="335"/>
      <c r="E83" s="452"/>
      <c r="F83" s="453"/>
      <c r="G83" s="452"/>
      <c r="H83" s="454"/>
      <c r="I83" s="454"/>
      <c r="J83" s="452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5"/>
      <c r="Z83" s="552"/>
      <c r="AA83" s="452"/>
      <c r="AB83" s="453"/>
      <c r="AC83" s="452"/>
      <c r="AD83" s="454"/>
      <c r="AE83" s="454"/>
      <c r="AF83" s="452"/>
      <c r="AG83" s="453"/>
      <c r="AH83" s="453"/>
      <c r="AI83" s="453"/>
      <c r="AJ83" s="453"/>
      <c r="AK83" s="453"/>
      <c r="AL83" s="453"/>
      <c r="AM83" s="453"/>
      <c r="AN83" s="453"/>
      <c r="AO83" s="453"/>
      <c r="AP83" s="453"/>
      <c r="AQ83" s="453"/>
      <c r="AR83" s="453"/>
      <c r="AS83" s="453"/>
      <c r="AT83" s="453"/>
      <c r="AU83" s="455"/>
      <c r="AV83" s="452"/>
      <c r="AW83" s="453"/>
      <c r="AX83" s="452"/>
      <c r="AY83" s="454"/>
      <c r="AZ83" s="454"/>
      <c r="BA83" s="452"/>
      <c r="BB83" s="453"/>
      <c r="BC83" s="453"/>
      <c r="BD83" s="453"/>
      <c r="BE83" s="453"/>
      <c r="BF83" s="453"/>
      <c r="BG83" s="453"/>
      <c r="BH83" s="453"/>
      <c r="BI83" s="453"/>
      <c r="BJ83" s="453"/>
      <c r="BK83" s="453"/>
      <c r="BL83" s="453"/>
      <c r="BM83" s="453"/>
      <c r="BN83" s="453"/>
      <c r="BO83" s="453"/>
      <c r="BP83" s="455"/>
      <c r="BQ83" s="552"/>
      <c r="BR83" s="452"/>
      <c r="BS83" s="453"/>
      <c r="BT83" s="452"/>
      <c r="BU83" s="454"/>
      <c r="BV83" s="454"/>
      <c r="BW83" s="452"/>
      <c r="BX83" s="453"/>
      <c r="BY83" s="453"/>
      <c r="BZ83" s="453"/>
      <c r="CA83" s="453"/>
      <c r="CB83" s="453"/>
      <c r="CC83" s="453"/>
      <c r="CD83" s="453"/>
      <c r="CE83" s="453"/>
      <c r="CF83" s="453"/>
      <c r="CG83" s="453"/>
      <c r="CH83" s="453"/>
      <c r="CI83" s="453"/>
      <c r="CJ83" s="453"/>
      <c r="CK83" s="453"/>
      <c r="CL83" s="455"/>
      <c r="CM83" s="396"/>
      <c r="CN83" s="399"/>
      <c r="CO83" s="399"/>
      <c r="CP83" s="399"/>
      <c r="CQ83" s="67"/>
      <c r="CR83" s="473"/>
      <c r="CS83" s="456"/>
      <c r="CT83" s="456"/>
      <c r="CU83" s="456"/>
      <c r="CV83" s="457"/>
      <c r="CW83" s="458"/>
      <c r="CX83" s="117"/>
      <c r="CY83" s="117"/>
      <c r="CZ83" s="117"/>
      <c r="DA83" s="421"/>
      <c r="DB83" s="112"/>
      <c r="DC83" s="422"/>
      <c r="DD83" s="423"/>
      <c r="DE83" s="112"/>
      <c r="DF83" s="422"/>
      <c r="DG83" s="423"/>
      <c r="DH83" s="112"/>
      <c r="DI83" s="422"/>
      <c r="DJ83" s="459"/>
      <c r="DK83" s="112"/>
      <c r="DL83" s="53"/>
      <c r="DM83" s="474"/>
    </row>
    <row r="84" spans="1:117" ht="15.75">
      <c r="A84" s="314"/>
      <c r="B84" s="416"/>
      <c r="C84" s="451"/>
      <c r="D84" s="335"/>
      <c r="E84" s="452"/>
      <c r="F84" s="453"/>
      <c r="G84" s="452"/>
      <c r="H84" s="454"/>
      <c r="I84" s="454"/>
      <c r="J84" s="452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5"/>
      <c r="Z84" s="552"/>
      <c r="AA84" s="452"/>
      <c r="AB84" s="453"/>
      <c r="AC84" s="452"/>
      <c r="AD84" s="454"/>
      <c r="AE84" s="454"/>
      <c r="AF84" s="452"/>
      <c r="AG84" s="453"/>
      <c r="AH84" s="453"/>
      <c r="AI84" s="453"/>
      <c r="AJ84" s="453"/>
      <c r="AK84" s="453"/>
      <c r="AL84" s="453"/>
      <c r="AM84" s="453"/>
      <c r="AN84" s="453"/>
      <c r="AO84" s="453"/>
      <c r="AP84" s="453"/>
      <c r="AQ84" s="453"/>
      <c r="AR84" s="453"/>
      <c r="AS84" s="453"/>
      <c r="AT84" s="453"/>
      <c r="AU84" s="455"/>
      <c r="AV84" s="452"/>
      <c r="AW84" s="453"/>
      <c r="AX84" s="452"/>
      <c r="AY84" s="454"/>
      <c r="AZ84" s="454"/>
      <c r="BA84" s="452"/>
      <c r="BB84" s="453"/>
      <c r="BC84" s="453"/>
      <c r="BD84" s="453"/>
      <c r="BE84" s="453"/>
      <c r="BF84" s="453"/>
      <c r="BG84" s="453"/>
      <c r="BH84" s="453"/>
      <c r="BI84" s="453"/>
      <c r="BJ84" s="453"/>
      <c r="BK84" s="453"/>
      <c r="BL84" s="453"/>
      <c r="BM84" s="453"/>
      <c r="BN84" s="453"/>
      <c r="BO84" s="453"/>
      <c r="BP84" s="455"/>
      <c r="BQ84" s="552"/>
      <c r="BR84" s="452"/>
      <c r="BS84" s="453"/>
      <c r="BT84" s="452"/>
      <c r="BU84" s="454"/>
      <c r="BV84" s="454"/>
      <c r="BW84" s="452"/>
      <c r="BX84" s="453"/>
      <c r="BY84" s="453"/>
      <c r="BZ84" s="453"/>
      <c r="CA84" s="453"/>
      <c r="CB84" s="453"/>
      <c r="CC84" s="453"/>
      <c r="CD84" s="453"/>
      <c r="CE84" s="453"/>
      <c r="CF84" s="453"/>
      <c r="CG84" s="453"/>
      <c r="CH84" s="453"/>
      <c r="CI84" s="453"/>
      <c r="CJ84" s="453"/>
      <c r="CK84" s="453"/>
      <c r="CL84" s="455"/>
      <c r="CM84" s="396"/>
      <c r="CN84" s="399"/>
      <c r="CO84" s="399"/>
      <c r="CP84" s="399"/>
      <c r="CQ84" s="67"/>
      <c r="CR84" s="473"/>
      <c r="CS84" s="456"/>
      <c r="CT84" s="456"/>
      <c r="CU84" s="456"/>
      <c r="CV84" s="457"/>
      <c r="CW84" s="458"/>
      <c r="CX84" s="117"/>
      <c r="CY84" s="117"/>
      <c r="CZ84" s="117"/>
      <c r="DA84" s="421"/>
      <c r="DB84" s="112"/>
      <c r="DC84" s="422"/>
      <c r="DD84" s="423"/>
      <c r="DE84" s="112"/>
      <c r="DF84" s="422"/>
      <c r="DG84" s="423"/>
      <c r="DH84" s="112"/>
      <c r="DI84" s="422"/>
      <c r="DJ84" s="459"/>
      <c r="DK84" s="112"/>
      <c r="DL84" s="53"/>
      <c r="DM84" s="474"/>
    </row>
    <row r="85" spans="1:117" ht="15.75">
      <c r="A85" s="314"/>
      <c r="B85" s="416"/>
      <c r="C85" s="451"/>
      <c r="D85" s="335"/>
      <c r="E85" s="452"/>
      <c r="F85" s="453"/>
      <c r="G85" s="452"/>
      <c r="H85" s="454"/>
      <c r="I85" s="454"/>
      <c r="J85" s="452"/>
      <c r="K85" s="453"/>
      <c r="L85" s="453"/>
      <c r="M85" s="453"/>
      <c r="N85" s="453"/>
      <c r="O85" s="453"/>
      <c r="P85" s="453"/>
      <c r="Q85" s="453"/>
      <c r="R85" s="453"/>
      <c r="S85" s="453"/>
      <c r="T85" s="453"/>
      <c r="U85" s="453"/>
      <c r="V85" s="453"/>
      <c r="W85" s="453"/>
      <c r="X85" s="453"/>
      <c r="Y85" s="455"/>
      <c r="Z85" s="552"/>
      <c r="AA85" s="452"/>
      <c r="AB85" s="453"/>
      <c r="AC85" s="452"/>
      <c r="AD85" s="454"/>
      <c r="AE85" s="454"/>
      <c r="AF85" s="452"/>
      <c r="AG85" s="453"/>
      <c r="AH85" s="453"/>
      <c r="AI85" s="453"/>
      <c r="AJ85" s="453"/>
      <c r="AK85" s="453"/>
      <c r="AL85" s="453"/>
      <c r="AM85" s="453"/>
      <c r="AN85" s="453"/>
      <c r="AO85" s="453"/>
      <c r="AP85" s="453"/>
      <c r="AQ85" s="453"/>
      <c r="AR85" s="453"/>
      <c r="AS85" s="453"/>
      <c r="AT85" s="453"/>
      <c r="AU85" s="455"/>
      <c r="AV85" s="452"/>
      <c r="AW85" s="453"/>
      <c r="AX85" s="452"/>
      <c r="AY85" s="454"/>
      <c r="AZ85" s="454"/>
      <c r="BA85" s="452"/>
      <c r="BB85" s="453"/>
      <c r="BC85" s="453"/>
      <c r="BD85" s="453"/>
      <c r="BE85" s="453"/>
      <c r="BF85" s="453"/>
      <c r="BG85" s="453"/>
      <c r="BH85" s="453"/>
      <c r="BI85" s="453"/>
      <c r="BJ85" s="453"/>
      <c r="BK85" s="453"/>
      <c r="BL85" s="453"/>
      <c r="BM85" s="453"/>
      <c r="BN85" s="453"/>
      <c r="BO85" s="453"/>
      <c r="BP85" s="455"/>
      <c r="BQ85" s="552"/>
      <c r="BR85" s="452"/>
      <c r="BS85" s="453"/>
      <c r="BT85" s="452"/>
      <c r="BU85" s="454"/>
      <c r="BV85" s="454"/>
      <c r="BW85" s="452"/>
      <c r="BX85" s="453"/>
      <c r="BY85" s="453"/>
      <c r="BZ85" s="453"/>
      <c r="CA85" s="453"/>
      <c r="CB85" s="453"/>
      <c r="CC85" s="453"/>
      <c r="CD85" s="453"/>
      <c r="CE85" s="453"/>
      <c r="CF85" s="453"/>
      <c r="CG85" s="453"/>
      <c r="CH85" s="453"/>
      <c r="CI85" s="453"/>
      <c r="CJ85" s="453"/>
      <c r="CK85" s="453"/>
      <c r="CL85" s="455"/>
      <c r="CM85" s="396"/>
      <c r="CN85" s="399"/>
      <c r="CO85" s="399"/>
      <c r="CP85" s="399"/>
      <c r="CQ85" s="67"/>
      <c r="CR85" s="473"/>
      <c r="CS85" s="456"/>
      <c r="CT85" s="456"/>
      <c r="CU85" s="456"/>
      <c r="CV85" s="457"/>
      <c r="CW85" s="458"/>
      <c r="CX85" s="117"/>
      <c r="CY85" s="117"/>
      <c r="CZ85" s="117"/>
      <c r="DA85" s="421"/>
      <c r="DB85" s="112"/>
      <c r="DC85" s="422"/>
      <c r="DD85" s="423"/>
      <c r="DE85" s="112"/>
      <c r="DF85" s="422"/>
      <c r="DG85" s="423"/>
      <c r="DH85" s="112"/>
      <c r="DI85" s="422"/>
      <c r="DJ85" s="459"/>
      <c r="DK85" s="112"/>
      <c r="DL85" s="53"/>
      <c r="DM85" s="474"/>
    </row>
    <row r="86" spans="1:117" ht="15" customHeight="1">
      <c r="A86" s="314"/>
      <c r="B86" s="416"/>
      <c r="C86" s="451"/>
      <c r="D86" s="24"/>
      <c r="E86" s="460"/>
      <c r="F86" s="461"/>
      <c r="G86" s="460"/>
      <c r="H86" s="462"/>
      <c r="I86" s="462"/>
      <c r="J86" s="460"/>
      <c r="K86" s="461"/>
      <c r="L86" s="461"/>
      <c r="M86" s="461"/>
      <c r="N86" s="461"/>
      <c r="O86" s="461"/>
      <c r="P86" s="461"/>
      <c r="Q86" s="461"/>
      <c r="R86" s="461"/>
      <c r="S86" s="461"/>
      <c r="T86" s="461"/>
      <c r="U86" s="453"/>
      <c r="V86" s="461"/>
      <c r="W86" s="461"/>
      <c r="X86" s="461"/>
      <c r="Y86" s="463"/>
      <c r="Z86" s="555"/>
      <c r="AA86" s="460"/>
      <c r="AB86" s="461"/>
      <c r="AC86" s="460"/>
      <c r="AD86" s="462"/>
      <c r="AE86" s="462"/>
      <c r="AF86" s="460"/>
      <c r="AG86" s="461"/>
      <c r="AH86" s="461"/>
      <c r="AI86" s="461"/>
      <c r="AJ86" s="461"/>
      <c r="AK86" s="461"/>
      <c r="AL86" s="461"/>
      <c r="AM86" s="461"/>
      <c r="AN86" s="461"/>
      <c r="AO86" s="461"/>
      <c r="AP86" s="461"/>
      <c r="AQ86" s="461"/>
      <c r="AR86" s="461"/>
      <c r="AS86" s="461"/>
      <c r="AT86" s="461"/>
      <c r="AU86" s="463"/>
      <c r="AV86" s="460"/>
      <c r="AW86" s="461"/>
      <c r="AX86" s="460"/>
      <c r="AY86" s="462"/>
      <c r="AZ86" s="462"/>
      <c r="BA86" s="460"/>
      <c r="BB86" s="461"/>
      <c r="BC86" s="461"/>
      <c r="BD86" s="461"/>
      <c r="BE86" s="461"/>
      <c r="BF86" s="461"/>
      <c r="BG86" s="461"/>
      <c r="BH86" s="461"/>
      <c r="BI86" s="461"/>
      <c r="BJ86" s="461"/>
      <c r="BK86" s="461"/>
      <c r="BL86" s="461"/>
      <c r="BM86" s="461"/>
      <c r="BN86" s="461"/>
      <c r="BO86" s="461"/>
      <c r="BP86" s="463"/>
      <c r="BQ86" s="555"/>
      <c r="BR86" s="460"/>
      <c r="BS86" s="461"/>
      <c r="BT86" s="460"/>
      <c r="BU86" s="462"/>
      <c r="BV86" s="462"/>
      <c r="BW86" s="460"/>
      <c r="BX86" s="461"/>
      <c r="BY86" s="461"/>
      <c r="BZ86" s="461"/>
      <c r="CA86" s="461"/>
      <c r="CB86" s="461"/>
      <c r="CC86" s="461"/>
      <c r="CD86" s="461"/>
      <c r="CE86" s="461"/>
      <c r="CF86" s="461"/>
      <c r="CG86" s="461"/>
      <c r="CH86" s="461"/>
      <c r="CI86" s="461"/>
      <c r="CJ86" s="461"/>
      <c r="CK86" s="461"/>
      <c r="CL86" s="463"/>
      <c r="CM86" s="396"/>
      <c r="CN86" s="399"/>
      <c r="CO86" s="399"/>
      <c r="CP86" s="399"/>
      <c r="CQ86" s="67"/>
      <c r="CR86" s="473"/>
      <c r="CS86" s="456"/>
      <c r="CT86" s="456"/>
      <c r="CU86" s="456"/>
      <c r="CV86" s="457"/>
      <c r="CW86" s="458"/>
      <c r="CX86" s="117"/>
      <c r="CY86" s="117"/>
      <c r="CZ86" s="117"/>
      <c r="DA86" s="421"/>
      <c r="DB86" s="112"/>
      <c r="DC86" s="422"/>
      <c r="DD86" s="423"/>
      <c r="DE86" s="112"/>
      <c r="DF86" s="422"/>
      <c r="DG86" s="423"/>
      <c r="DH86" s="112"/>
      <c r="DI86" s="422"/>
      <c r="DJ86" s="459"/>
      <c r="DK86" s="112"/>
      <c r="DL86" s="53"/>
      <c r="DM86" s="474"/>
    </row>
    <row r="87" spans="1:117" ht="15.75">
      <c r="A87" s="314"/>
      <c r="B87" s="416"/>
      <c r="C87" s="451"/>
      <c r="D87" s="335"/>
      <c r="E87" s="452"/>
      <c r="F87" s="453"/>
      <c r="G87" s="452"/>
      <c r="H87" s="454"/>
      <c r="I87" s="454"/>
      <c r="J87" s="452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5"/>
      <c r="Z87" s="552"/>
      <c r="AA87" s="452"/>
      <c r="AB87" s="453"/>
      <c r="AC87" s="452"/>
      <c r="AD87" s="454"/>
      <c r="AE87" s="454"/>
      <c r="AF87" s="452"/>
      <c r="AG87" s="453"/>
      <c r="AH87" s="453"/>
      <c r="AI87" s="453"/>
      <c r="AJ87" s="453"/>
      <c r="AK87" s="453"/>
      <c r="AL87" s="453"/>
      <c r="AM87" s="453"/>
      <c r="AN87" s="453"/>
      <c r="AO87" s="453"/>
      <c r="AP87" s="453"/>
      <c r="AQ87" s="453"/>
      <c r="AR87" s="453"/>
      <c r="AS87" s="453"/>
      <c r="AT87" s="453"/>
      <c r="AU87" s="455"/>
      <c r="AV87" s="452"/>
      <c r="AW87" s="453"/>
      <c r="AX87" s="452"/>
      <c r="AY87" s="454"/>
      <c r="AZ87" s="454"/>
      <c r="BA87" s="452"/>
      <c r="BB87" s="453"/>
      <c r="BC87" s="453"/>
      <c r="BD87" s="453"/>
      <c r="BE87" s="453"/>
      <c r="BF87" s="453"/>
      <c r="BG87" s="453"/>
      <c r="BH87" s="453"/>
      <c r="BI87" s="453"/>
      <c r="BJ87" s="453"/>
      <c r="BK87" s="453"/>
      <c r="BL87" s="453"/>
      <c r="BM87" s="453"/>
      <c r="BN87" s="453"/>
      <c r="BO87" s="453"/>
      <c r="BP87" s="455"/>
      <c r="BQ87" s="552"/>
      <c r="BR87" s="452"/>
      <c r="BS87" s="453"/>
      <c r="BT87" s="452"/>
      <c r="BU87" s="454"/>
      <c r="BV87" s="454"/>
      <c r="BW87" s="452"/>
      <c r="BX87" s="453"/>
      <c r="BY87" s="453"/>
      <c r="BZ87" s="453"/>
      <c r="CA87" s="453"/>
      <c r="CB87" s="453"/>
      <c r="CC87" s="453"/>
      <c r="CD87" s="453"/>
      <c r="CE87" s="453"/>
      <c r="CF87" s="453"/>
      <c r="CG87" s="453"/>
      <c r="CH87" s="453"/>
      <c r="CI87" s="453"/>
      <c r="CJ87" s="453"/>
      <c r="CK87" s="453"/>
      <c r="CL87" s="455"/>
      <c r="CM87" s="396"/>
      <c r="CN87" s="399"/>
      <c r="CO87" s="399"/>
      <c r="CP87" s="399"/>
      <c r="CQ87" s="67"/>
      <c r="CR87" s="473"/>
      <c r="CS87" s="456"/>
      <c r="CT87" s="456"/>
      <c r="CU87" s="456"/>
      <c r="CV87" s="457"/>
      <c r="CW87" s="458"/>
      <c r="CX87" s="117"/>
      <c r="CY87" s="117"/>
      <c r="CZ87" s="117"/>
      <c r="DA87" s="421"/>
      <c r="DB87" s="112"/>
      <c r="DC87" s="422"/>
      <c r="DD87" s="423"/>
      <c r="DE87" s="112"/>
      <c r="DF87" s="422"/>
      <c r="DG87" s="423"/>
      <c r="DH87" s="112"/>
      <c r="DI87" s="422"/>
      <c r="DJ87" s="459"/>
      <c r="DK87" s="112"/>
      <c r="DL87" s="53"/>
      <c r="DM87" s="474"/>
    </row>
    <row r="88" spans="1:117" ht="15.75">
      <c r="A88" s="314"/>
      <c r="B88" s="416"/>
      <c r="C88" s="451"/>
      <c r="D88" s="335"/>
      <c r="E88" s="452"/>
      <c r="F88" s="453"/>
      <c r="G88" s="452"/>
      <c r="H88" s="454"/>
      <c r="I88" s="454"/>
      <c r="J88" s="452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5"/>
      <c r="Z88" s="552"/>
      <c r="AA88" s="452"/>
      <c r="AB88" s="453"/>
      <c r="AC88" s="452"/>
      <c r="AD88" s="454"/>
      <c r="AE88" s="454"/>
      <c r="AF88" s="452"/>
      <c r="AG88" s="453"/>
      <c r="AH88" s="453"/>
      <c r="AI88" s="453"/>
      <c r="AJ88" s="453"/>
      <c r="AK88" s="453"/>
      <c r="AL88" s="453"/>
      <c r="AM88" s="453"/>
      <c r="AN88" s="453"/>
      <c r="AO88" s="453"/>
      <c r="AP88" s="453"/>
      <c r="AQ88" s="453"/>
      <c r="AR88" s="453"/>
      <c r="AS88" s="453"/>
      <c r="AT88" s="453"/>
      <c r="AU88" s="455"/>
      <c r="AV88" s="452"/>
      <c r="AW88" s="453"/>
      <c r="AX88" s="452"/>
      <c r="AY88" s="454"/>
      <c r="AZ88" s="454"/>
      <c r="BA88" s="452"/>
      <c r="BB88" s="453"/>
      <c r="BC88" s="453"/>
      <c r="BD88" s="453"/>
      <c r="BE88" s="453"/>
      <c r="BF88" s="453"/>
      <c r="BG88" s="453"/>
      <c r="BH88" s="453"/>
      <c r="BI88" s="453"/>
      <c r="BJ88" s="453"/>
      <c r="BK88" s="453"/>
      <c r="BL88" s="453"/>
      <c r="BM88" s="453"/>
      <c r="BN88" s="453"/>
      <c r="BO88" s="453"/>
      <c r="BP88" s="455"/>
      <c r="BQ88" s="552"/>
      <c r="BR88" s="452"/>
      <c r="BS88" s="453"/>
      <c r="BT88" s="452"/>
      <c r="BU88" s="454"/>
      <c r="BV88" s="454"/>
      <c r="BW88" s="452"/>
      <c r="BX88" s="453"/>
      <c r="BY88" s="453"/>
      <c r="BZ88" s="453"/>
      <c r="CA88" s="453"/>
      <c r="CB88" s="453"/>
      <c r="CC88" s="453"/>
      <c r="CD88" s="453"/>
      <c r="CE88" s="453"/>
      <c r="CF88" s="453"/>
      <c r="CG88" s="453"/>
      <c r="CH88" s="453"/>
      <c r="CI88" s="453"/>
      <c r="CJ88" s="453"/>
      <c r="CK88" s="453"/>
      <c r="CL88" s="455"/>
      <c r="CM88" s="396"/>
      <c r="CN88" s="399"/>
      <c r="CO88" s="399"/>
      <c r="CP88" s="399"/>
      <c r="CQ88" s="67"/>
      <c r="CR88" s="473"/>
      <c r="CS88" s="456"/>
      <c r="CT88" s="456"/>
      <c r="CU88" s="456"/>
      <c r="CV88" s="457"/>
      <c r="CW88" s="458"/>
      <c r="CX88" s="117"/>
      <c r="CY88" s="117"/>
      <c r="CZ88" s="117"/>
      <c r="DA88" s="421"/>
      <c r="DB88" s="112"/>
      <c r="DC88" s="422"/>
      <c r="DD88" s="423"/>
      <c r="DE88" s="112"/>
      <c r="DF88" s="422"/>
      <c r="DG88" s="423"/>
      <c r="DH88" s="112"/>
      <c r="DI88" s="422"/>
      <c r="DJ88" s="459"/>
      <c r="DK88" s="112"/>
      <c r="DL88" s="53"/>
      <c r="DM88" s="474"/>
    </row>
    <row r="89" spans="1:117" ht="15.75">
      <c r="A89" s="314"/>
      <c r="B89" s="416"/>
      <c r="C89" s="451"/>
      <c r="D89" s="335"/>
      <c r="E89" s="452"/>
      <c r="F89" s="453"/>
      <c r="G89" s="452"/>
      <c r="H89" s="454"/>
      <c r="I89" s="454"/>
      <c r="J89" s="452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5"/>
      <c r="Z89" s="552"/>
      <c r="AA89" s="452"/>
      <c r="AB89" s="453"/>
      <c r="AC89" s="452"/>
      <c r="AD89" s="454"/>
      <c r="AE89" s="454"/>
      <c r="AF89" s="452"/>
      <c r="AG89" s="453"/>
      <c r="AH89" s="453"/>
      <c r="AI89" s="453"/>
      <c r="AJ89" s="453"/>
      <c r="AK89" s="453"/>
      <c r="AL89" s="453"/>
      <c r="AM89" s="453"/>
      <c r="AN89" s="453"/>
      <c r="AO89" s="453"/>
      <c r="AP89" s="453"/>
      <c r="AQ89" s="453"/>
      <c r="AR89" s="453"/>
      <c r="AS89" s="453"/>
      <c r="AT89" s="453"/>
      <c r="AU89" s="455"/>
      <c r="AV89" s="452"/>
      <c r="AW89" s="453"/>
      <c r="AX89" s="452"/>
      <c r="AY89" s="454"/>
      <c r="AZ89" s="454"/>
      <c r="BA89" s="452"/>
      <c r="BB89" s="453"/>
      <c r="BC89" s="453"/>
      <c r="BD89" s="453"/>
      <c r="BE89" s="453"/>
      <c r="BF89" s="453"/>
      <c r="BG89" s="453"/>
      <c r="BH89" s="453"/>
      <c r="BI89" s="453"/>
      <c r="BJ89" s="453"/>
      <c r="BK89" s="453"/>
      <c r="BL89" s="453"/>
      <c r="BM89" s="453"/>
      <c r="BN89" s="453"/>
      <c r="BO89" s="453"/>
      <c r="BP89" s="455"/>
      <c r="BQ89" s="552"/>
      <c r="BR89" s="452"/>
      <c r="BS89" s="453"/>
      <c r="BT89" s="452"/>
      <c r="BU89" s="454"/>
      <c r="BV89" s="454"/>
      <c r="BW89" s="452"/>
      <c r="BX89" s="453"/>
      <c r="BY89" s="453"/>
      <c r="BZ89" s="453"/>
      <c r="CA89" s="453"/>
      <c r="CB89" s="453"/>
      <c r="CC89" s="453"/>
      <c r="CD89" s="453"/>
      <c r="CE89" s="453"/>
      <c r="CF89" s="453"/>
      <c r="CG89" s="453"/>
      <c r="CH89" s="453"/>
      <c r="CI89" s="453"/>
      <c r="CJ89" s="453"/>
      <c r="CK89" s="453"/>
      <c r="CL89" s="455"/>
      <c r="CM89" s="396"/>
      <c r="CN89" s="399"/>
      <c r="CO89" s="399"/>
      <c r="CP89" s="399"/>
      <c r="CQ89" s="67"/>
      <c r="CR89" s="473"/>
      <c r="CS89" s="456"/>
      <c r="CT89" s="456"/>
      <c r="CU89" s="456"/>
      <c r="CV89" s="457"/>
      <c r="CW89" s="458"/>
      <c r="CX89" s="117"/>
      <c r="CY89" s="117"/>
      <c r="CZ89" s="117"/>
      <c r="DA89" s="421"/>
      <c r="DB89" s="112"/>
      <c r="DC89" s="422"/>
      <c r="DD89" s="423"/>
      <c r="DE89" s="112"/>
      <c r="DF89" s="422"/>
      <c r="DG89" s="423"/>
      <c r="DH89" s="112"/>
      <c r="DI89" s="422"/>
      <c r="DJ89" s="459"/>
      <c r="DK89" s="112"/>
      <c r="DL89" s="53"/>
      <c r="DM89" s="474"/>
    </row>
    <row r="90" spans="1:117" ht="15.75">
      <c r="A90" s="314"/>
      <c r="B90" s="416"/>
      <c r="C90" s="451"/>
      <c r="D90" s="335"/>
      <c r="E90" s="452"/>
      <c r="F90" s="453"/>
      <c r="G90" s="452"/>
      <c r="H90" s="454"/>
      <c r="I90" s="454"/>
      <c r="J90" s="452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5"/>
      <c r="Z90" s="552"/>
      <c r="AA90" s="452"/>
      <c r="AB90" s="453"/>
      <c r="AC90" s="452"/>
      <c r="AD90" s="454"/>
      <c r="AE90" s="454"/>
      <c r="AF90" s="452"/>
      <c r="AG90" s="453"/>
      <c r="AH90" s="453"/>
      <c r="AI90" s="453"/>
      <c r="AJ90" s="453"/>
      <c r="AK90" s="453"/>
      <c r="AL90" s="453"/>
      <c r="AM90" s="453"/>
      <c r="AN90" s="453"/>
      <c r="AO90" s="453"/>
      <c r="AP90" s="453"/>
      <c r="AQ90" s="453"/>
      <c r="AR90" s="453"/>
      <c r="AS90" s="453"/>
      <c r="AT90" s="453"/>
      <c r="AU90" s="455"/>
      <c r="AV90" s="452"/>
      <c r="AW90" s="453"/>
      <c r="AX90" s="452"/>
      <c r="AY90" s="454"/>
      <c r="AZ90" s="454"/>
      <c r="BA90" s="452"/>
      <c r="BB90" s="453"/>
      <c r="BC90" s="453"/>
      <c r="BD90" s="453"/>
      <c r="BE90" s="453"/>
      <c r="BF90" s="453"/>
      <c r="BG90" s="453"/>
      <c r="BH90" s="453"/>
      <c r="BI90" s="453"/>
      <c r="BJ90" s="453"/>
      <c r="BK90" s="453"/>
      <c r="BL90" s="453"/>
      <c r="BM90" s="453"/>
      <c r="BN90" s="453"/>
      <c r="BO90" s="453"/>
      <c r="BP90" s="455"/>
      <c r="BQ90" s="552"/>
      <c r="BR90" s="452"/>
      <c r="BS90" s="453"/>
      <c r="BT90" s="452"/>
      <c r="BU90" s="454"/>
      <c r="BV90" s="454"/>
      <c r="BW90" s="452"/>
      <c r="BX90" s="453"/>
      <c r="BY90" s="453"/>
      <c r="BZ90" s="453"/>
      <c r="CA90" s="453"/>
      <c r="CB90" s="453"/>
      <c r="CC90" s="453"/>
      <c r="CD90" s="453"/>
      <c r="CE90" s="453"/>
      <c r="CF90" s="453"/>
      <c r="CG90" s="453"/>
      <c r="CH90" s="453"/>
      <c r="CI90" s="453"/>
      <c r="CJ90" s="453"/>
      <c r="CK90" s="453"/>
      <c r="CL90" s="455"/>
      <c r="CM90" s="396"/>
      <c r="CN90" s="399"/>
      <c r="CO90" s="399"/>
      <c r="CP90" s="399"/>
      <c r="CQ90" s="67"/>
      <c r="CR90" s="473"/>
      <c r="CS90" s="456"/>
      <c r="CT90" s="456"/>
      <c r="CU90" s="456"/>
      <c r="CV90" s="457"/>
      <c r="CW90" s="458"/>
      <c r="CX90" s="117"/>
      <c r="CY90" s="117"/>
      <c r="CZ90" s="117"/>
      <c r="DA90" s="421"/>
      <c r="DB90" s="112"/>
      <c r="DC90" s="422"/>
      <c r="DD90" s="423"/>
      <c r="DE90" s="112"/>
      <c r="DF90" s="422"/>
      <c r="DG90" s="423"/>
      <c r="DH90" s="112"/>
      <c r="DI90" s="422"/>
      <c r="DJ90" s="459"/>
      <c r="DK90" s="112"/>
      <c r="DL90" s="53"/>
      <c r="DM90" s="474"/>
    </row>
    <row r="91" spans="1:117" ht="15.75">
      <c r="A91" s="314"/>
      <c r="B91" s="416"/>
      <c r="C91" s="451"/>
      <c r="D91" s="335"/>
      <c r="E91" s="452"/>
      <c r="F91" s="453"/>
      <c r="G91" s="452"/>
      <c r="H91" s="454"/>
      <c r="I91" s="454"/>
      <c r="J91" s="452"/>
      <c r="K91" s="453"/>
      <c r="L91" s="453"/>
      <c r="M91" s="453"/>
      <c r="N91" s="453"/>
      <c r="O91" s="453"/>
      <c r="P91" s="453"/>
      <c r="Q91" s="453"/>
      <c r="R91" s="453"/>
      <c r="S91" s="453"/>
      <c r="T91" s="453"/>
      <c r="U91" s="453"/>
      <c r="V91" s="453"/>
      <c r="W91" s="453"/>
      <c r="X91" s="453"/>
      <c r="Y91" s="455"/>
      <c r="Z91" s="552"/>
      <c r="AA91" s="452"/>
      <c r="AB91" s="453"/>
      <c r="AC91" s="452"/>
      <c r="AD91" s="454"/>
      <c r="AE91" s="454"/>
      <c r="AF91" s="452"/>
      <c r="AG91" s="453"/>
      <c r="AH91" s="453"/>
      <c r="AI91" s="453"/>
      <c r="AJ91" s="453"/>
      <c r="AK91" s="453"/>
      <c r="AL91" s="453"/>
      <c r="AM91" s="453"/>
      <c r="AN91" s="453"/>
      <c r="AO91" s="453"/>
      <c r="AP91" s="453"/>
      <c r="AQ91" s="453"/>
      <c r="AR91" s="453"/>
      <c r="AS91" s="453"/>
      <c r="AT91" s="453"/>
      <c r="AU91" s="455"/>
      <c r="AV91" s="452"/>
      <c r="AW91" s="453"/>
      <c r="AX91" s="452"/>
      <c r="AY91" s="454"/>
      <c r="AZ91" s="454"/>
      <c r="BA91" s="452"/>
      <c r="BB91" s="453"/>
      <c r="BC91" s="453"/>
      <c r="BD91" s="453"/>
      <c r="BE91" s="453"/>
      <c r="BF91" s="453"/>
      <c r="BG91" s="453"/>
      <c r="BH91" s="453"/>
      <c r="BI91" s="453"/>
      <c r="BJ91" s="453"/>
      <c r="BK91" s="453"/>
      <c r="BL91" s="453"/>
      <c r="BM91" s="453"/>
      <c r="BN91" s="453"/>
      <c r="BO91" s="453"/>
      <c r="BP91" s="455"/>
      <c r="BQ91" s="552"/>
      <c r="BR91" s="452"/>
      <c r="BS91" s="453"/>
      <c r="BT91" s="452"/>
      <c r="BU91" s="454"/>
      <c r="BV91" s="454"/>
      <c r="BW91" s="452"/>
      <c r="BX91" s="453"/>
      <c r="BY91" s="453"/>
      <c r="BZ91" s="453"/>
      <c r="CA91" s="453"/>
      <c r="CB91" s="453"/>
      <c r="CC91" s="453"/>
      <c r="CD91" s="453"/>
      <c r="CE91" s="453"/>
      <c r="CF91" s="453"/>
      <c r="CG91" s="453"/>
      <c r="CH91" s="453"/>
      <c r="CI91" s="453"/>
      <c r="CJ91" s="453"/>
      <c r="CK91" s="453"/>
      <c r="CL91" s="455"/>
      <c r="CM91" s="396"/>
      <c r="CN91" s="399"/>
      <c r="CO91" s="399"/>
      <c r="CP91" s="399"/>
      <c r="CQ91" s="67"/>
      <c r="CR91" s="473"/>
      <c r="CS91" s="456"/>
      <c r="CT91" s="456"/>
      <c r="CU91" s="456"/>
      <c r="CV91" s="457"/>
      <c r="CW91" s="458"/>
      <c r="CX91" s="117"/>
      <c r="CY91" s="117"/>
      <c r="CZ91" s="117"/>
      <c r="DA91" s="421"/>
      <c r="DB91" s="112"/>
      <c r="DC91" s="422"/>
      <c r="DD91" s="423"/>
      <c r="DE91" s="112"/>
      <c r="DF91" s="422"/>
      <c r="DG91" s="423"/>
      <c r="DH91" s="112"/>
      <c r="DI91" s="422"/>
      <c r="DJ91" s="459"/>
      <c r="DK91" s="112"/>
      <c r="DL91" s="53"/>
      <c r="DM91" s="474"/>
    </row>
    <row r="92" spans="1:117" ht="15.75">
      <c r="A92" s="314"/>
      <c r="B92" s="416"/>
      <c r="C92" s="451"/>
      <c r="D92" s="335"/>
      <c r="E92" s="452"/>
      <c r="F92" s="453"/>
      <c r="G92" s="452"/>
      <c r="H92" s="454"/>
      <c r="I92" s="454"/>
      <c r="J92" s="452"/>
      <c r="K92" s="453"/>
      <c r="L92" s="453"/>
      <c r="M92" s="453"/>
      <c r="N92" s="453"/>
      <c r="O92" s="453"/>
      <c r="P92" s="453"/>
      <c r="Q92" s="453"/>
      <c r="R92" s="453"/>
      <c r="S92" s="453"/>
      <c r="T92" s="453"/>
      <c r="U92" s="453"/>
      <c r="V92" s="453"/>
      <c r="W92" s="453"/>
      <c r="X92" s="453"/>
      <c r="Y92" s="455"/>
      <c r="Z92" s="552"/>
      <c r="AA92" s="452"/>
      <c r="AB92" s="453"/>
      <c r="AC92" s="452"/>
      <c r="AD92" s="454"/>
      <c r="AE92" s="454"/>
      <c r="AF92" s="452"/>
      <c r="AG92" s="453"/>
      <c r="AH92" s="453"/>
      <c r="AI92" s="453"/>
      <c r="AJ92" s="453"/>
      <c r="AK92" s="453"/>
      <c r="AL92" s="453"/>
      <c r="AM92" s="453"/>
      <c r="AN92" s="453"/>
      <c r="AO92" s="453"/>
      <c r="AP92" s="453"/>
      <c r="AQ92" s="453"/>
      <c r="AR92" s="453"/>
      <c r="AS92" s="453"/>
      <c r="AT92" s="453"/>
      <c r="AU92" s="455"/>
      <c r="AV92" s="452"/>
      <c r="AW92" s="453"/>
      <c r="AX92" s="452"/>
      <c r="AY92" s="454"/>
      <c r="AZ92" s="454"/>
      <c r="BA92" s="452"/>
      <c r="BB92" s="453"/>
      <c r="BC92" s="453"/>
      <c r="BD92" s="453"/>
      <c r="BE92" s="453"/>
      <c r="BF92" s="453"/>
      <c r="BG92" s="453"/>
      <c r="BH92" s="453"/>
      <c r="BI92" s="453"/>
      <c r="BJ92" s="453"/>
      <c r="BK92" s="453"/>
      <c r="BL92" s="453"/>
      <c r="BM92" s="453"/>
      <c r="BN92" s="453"/>
      <c r="BO92" s="453"/>
      <c r="BP92" s="455"/>
      <c r="BQ92" s="552"/>
      <c r="BR92" s="452"/>
      <c r="BS92" s="453"/>
      <c r="BT92" s="452"/>
      <c r="BU92" s="454"/>
      <c r="BV92" s="454"/>
      <c r="BW92" s="452"/>
      <c r="BX92" s="453"/>
      <c r="BY92" s="453"/>
      <c r="BZ92" s="453"/>
      <c r="CA92" s="453"/>
      <c r="CB92" s="453"/>
      <c r="CC92" s="453"/>
      <c r="CD92" s="453"/>
      <c r="CE92" s="453"/>
      <c r="CF92" s="453"/>
      <c r="CG92" s="453"/>
      <c r="CH92" s="453"/>
      <c r="CI92" s="453"/>
      <c r="CJ92" s="453"/>
      <c r="CK92" s="453"/>
      <c r="CL92" s="455"/>
      <c r="CM92" s="396"/>
      <c r="CN92" s="399"/>
      <c r="CO92" s="399"/>
      <c r="CP92" s="399"/>
      <c r="CQ92" s="67"/>
      <c r="CR92" s="473"/>
      <c r="CS92" s="456"/>
      <c r="CT92" s="456"/>
      <c r="CU92" s="456"/>
      <c r="CV92" s="457"/>
      <c r="CW92" s="458"/>
      <c r="CX92" s="117"/>
      <c r="CY92" s="117"/>
      <c r="CZ92" s="117"/>
      <c r="DA92" s="421"/>
      <c r="DB92" s="112"/>
      <c r="DC92" s="422"/>
      <c r="DD92" s="423"/>
      <c r="DE92" s="112"/>
      <c r="DF92" s="422"/>
      <c r="DG92" s="423"/>
      <c r="DH92" s="112"/>
      <c r="DI92" s="422"/>
      <c r="DJ92" s="459"/>
      <c r="DK92" s="112"/>
      <c r="DL92" s="53"/>
      <c r="DM92" s="474"/>
    </row>
    <row r="93" spans="1:117" ht="15.75">
      <c r="A93" s="314"/>
      <c r="B93" s="416"/>
      <c r="C93" s="451"/>
      <c r="D93" s="335"/>
      <c r="E93" s="452"/>
      <c r="F93" s="453"/>
      <c r="G93" s="452"/>
      <c r="H93" s="454"/>
      <c r="I93" s="454"/>
      <c r="J93" s="452"/>
      <c r="K93" s="453"/>
      <c r="L93" s="453"/>
      <c r="M93" s="453"/>
      <c r="N93" s="453"/>
      <c r="O93" s="453"/>
      <c r="P93" s="453"/>
      <c r="Q93" s="453"/>
      <c r="R93" s="453"/>
      <c r="S93" s="453"/>
      <c r="T93" s="453"/>
      <c r="U93" s="453"/>
      <c r="V93" s="453"/>
      <c r="W93" s="453"/>
      <c r="X93" s="453"/>
      <c r="Y93" s="455"/>
      <c r="Z93" s="552"/>
      <c r="AA93" s="452"/>
      <c r="AB93" s="453"/>
      <c r="AC93" s="452"/>
      <c r="AD93" s="454"/>
      <c r="AE93" s="454"/>
      <c r="AF93" s="452"/>
      <c r="AG93" s="453"/>
      <c r="AH93" s="453"/>
      <c r="AI93" s="453"/>
      <c r="AJ93" s="453"/>
      <c r="AK93" s="453"/>
      <c r="AL93" s="453"/>
      <c r="AM93" s="453"/>
      <c r="AN93" s="453"/>
      <c r="AO93" s="453"/>
      <c r="AP93" s="453"/>
      <c r="AQ93" s="453"/>
      <c r="AR93" s="453"/>
      <c r="AS93" s="453"/>
      <c r="AT93" s="453"/>
      <c r="AU93" s="455"/>
      <c r="AV93" s="452"/>
      <c r="AW93" s="453"/>
      <c r="AX93" s="452"/>
      <c r="AY93" s="454"/>
      <c r="AZ93" s="454"/>
      <c r="BA93" s="452"/>
      <c r="BB93" s="453"/>
      <c r="BC93" s="453"/>
      <c r="BD93" s="453"/>
      <c r="BE93" s="453"/>
      <c r="BF93" s="453"/>
      <c r="BG93" s="453"/>
      <c r="BH93" s="453"/>
      <c r="BI93" s="453"/>
      <c r="BJ93" s="453"/>
      <c r="BK93" s="453"/>
      <c r="BL93" s="453"/>
      <c r="BM93" s="453"/>
      <c r="BN93" s="453"/>
      <c r="BO93" s="453"/>
      <c r="BP93" s="455"/>
      <c r="BQ93" s="552"/>
      <c r="BR93" s="452"/>
      <c r="BS93" s="453"/>
      <c r="BT93" s="452"/>
      <c r="BU93" s="454"/>
      <c r="BV93" s="454"/>
      <c r="BW93" s="452"/>
      <c r="BX93" s="453"/>
      <c r="BY93" s="453"/>
      <c r="BZ93" s="453"/>
      <c r="CA93" s="453"/>
      <c r="CB93" s="453"/>
      <c r="CC93" s="453"/>
      <c r="CD93" s="453"/>
      <c r="CE93" s="453"/>
      <c r="CF93" s="453"/>
      <c r="CG93" s="453"/>
      <c r="CH93" s="453"/>
      <c r="CI93" s="453"/>
      <c r="CJ93" s="453"/>
      <c r="CK93" s="453"/>
      <c r="CL93" s="455"/>
      <c r="CM93" s="396"/>
      <c r="CN93" s="399"/>
      <c r="CO93" s="399"/>
      <c r="CP93" s="399"/>
      <c r="CQ93" s="67"/>
      <c r="CR93" s="473"/>
      <c r="CS93" s="456"/>
      <c r="CT93" s="456"/>
      <c r="CU93" s="456"/>
      <c r="CV93" s="457"/>
      <c r="CW93" s="458"/>
      <c r="CX93" s="117"/>
      <c r="CY93" s="117"/>
      <c r="CZ93" s="117"/>
      <c r="DA93" s="421"/>
      <c r="DB93" s="112"/>
      <c r="DC93" s="422"/>
      <c r="DD93" s="423"/>
      <c r="DE93" s="112"/>
      <c r="DF93" s="422"/>
      <c r="DG93" s="423"/>
      <c r="DH93" s="112"/>
      <c r="DI93" s="422"/>
      <c r="DJ93" s="459"/>
      <c r="DK93" s="112"/>
      <c r="DL93" s="53"/>
      <c r="DM93" s="474"/>
    </row>
    <row r="94" spans="1:117" ht="15.75">
      <c r="A94" s="314"/>
      <c r="B94" s="416"/>
      <c r="C94" s="451"/>
      <c r="D94" s="335"/>
      <c r="E94" s="452"/>
      <c r="F94" s="453"/>
      <c r="G94" s="452"/>
      <c r="H94" s="454"/>
      <c r="I94" s="454"/>
      <c r="J94" s="452"/>
      <c r="K94" s="453"/>
      <c r="L94" s="453"/>
      <c r="M94" s="453"/>
      <c r="N94" s="453"/>
      <c r="O94" s="453"/>
      <c r="P94" s="453"/>
      <c r="Q94" s="453"/>
      <c r="R94" s="453"/>
      <c r="S94" s="453"/>
      <c r="T94" s="453"/>
      <c r="U94" s="453"/>
      <c r="V94" s="453"/>
      <c r="W94" s="453"/>
      <c r="X94" s="453"/>
      <c r="Y94" s="455"/>
      <c r="Z94" s="552"/>
      <c r="AA94" s="452"/>
      <c r="AB94" s="453"/>
      <c r="AC94" s="452"/>
      <c r="AD94" s="454"/>
      <c r="AE94" s="454"/>
      <c r="AF94" s="452"/>
      <c r="AG94" s="453"/>
      <c r="AH94" s="453"/>
      <c r="AI94" s="453"/>
      <c r="AJ94" s="453"/>
      <c r="AK94" s="453"/>
      <c r="AL94" s="453"/>
      <c r="AM94" s="453"/>
      <c r="AN94" s="453"/>
      <c r="AO94" s="453"/>
      <c r="AP94" s="453"/>
      <c r="AQ94" s="453"/>
      <c r="AR94" s="453"/>
      <c r="AS94" s="453"/>
      <c r="AT94" s="453"/>
      <c r="AU94" s="455"/>
      <c r="AV94" s="452"/>
      <c r="AW94" s="453"/>
      <c r="AX94" s="452"/>
      <c r="AY94" s="454"/>
      <c r="AZ94" s="454"/>
      <c r="BA94" s="452"/>
      <c r="BB94" s="453"/>
      <c r="BC94" s="453"/>
      <c r="BD94" s="453"/>
      <c r="BE94" s="453"/>
      <c r="BF94" s="453"/>
      <c r="BG94" s="453"/>
      <c r="BH94" s="453"/>
      <c r="BI94" s="453"/>
      <c r="BJ94" s="453"/>
      <c r="BK94" s="453"/>
      <c r="BL94" s="453"/>
      <c r="BM94" s="453"/>
      <c r="BN94" s="453"/>
      <c r="BO94" s="453"/>
      <c r="BP94" s="455"/>
      <c r="BQ94" s="552"/>
      <c r="BR94" s="452"/>
      <c r="BS94" s="453"/>
      <c r="BT94" s="452"/>
      <c r="BU94" s="454"/>
      <c r="BV94" s="454"/>
      <c r="BW94" s="452"/>
      <c r="BX94" s="453"/>
      <c r="BY94" s="453"/>
      <c r="BZ94" s="453"/>
      <c r="CA94" s="453"/>
      <c r="CB94" s="453"/>
      <c r="CC94" s="453"/>
      <c r="CD94" s="453"/>
      <c r="CE94" s="453"/>
      <c r="CF94" s="453"/>
      <c r="CG94" s="453"/>
      <c r="CH94" s="453"/>
      <c r="CI94" s="453"/>
      <c r="CJ94" s="453"/>
      <c r="CK94" s="453"/>
      <c r="CL94" s="455"/>
      <c r="CM94" s="396"/>
      <c r="CN94" s="399"/>
      <c r="CO94" s="399"/>
      <c r="CP94" s="399"/>
      <c r="CQ94" s="67"/>
      <c r="CR94" s="473"/>
      <c r="CS94" s="456"/>
      <c r="CT94" s="456"/>
      <c r="CU94" s="456"/>
      <c r="CV94" s="457"/>
      <c r="CW94" s="458"/>
      <c r="CX94" s="117"/>
      <c r="CY94" s="117"/>
      <c r="CZ94" s="117"/>
      <c r="DA94" s="421"/>
      <c r="DB94" s="112"/>
      <c r="DC94" s="422"/>
      <c r="DD94" s="423"/>
      <c r="DE94" s="112"/>
      <c r="DF94" s="422"/>
      <c r="DG94" s="423"/>
      <c r="DH94" s="112"/>
      <c r="DI94" s="422"/>
      <c r="DJ94" s="459"/>
      <c r="DK94" s="112"/>
      <c r="DL94" s="53"/>
      <c r="DM94" s="474"/>
    </row>
    <row r="95" spans="1:117" ht="15.75">
      <c r="A95" s="314"/>
      <c r="B95" s="416"/>
      <c r="C95" s="451"/>
      <c r="D95" s="335"/>
      <c r="E95" s="452"/>
      <c r="F95" s="453"/>
      <c r="G95" s="452"/>
      <c r="H95" s="454"/>
      <c r="I95" s="454"/>
      <c r="J95" s="452"/>
      <c r="K95" s="453"/>
      <c r="L95" s="453"/>
      <c r="M95" s="453"/>
      <c r="N95" s="453"/>
      <c r="O95" s="453"/>
      <c r="P95" s="453"/>
      <c r="Q95" s="453"/>
      <c r="R95" s="453"/>
      <c r="S95" s="453"/>
      <c r="T95" s="453"/>
      <c r="U95" s="453"/>
      <c r="V95" s="453"/>
      <c r="W95" s="453"/>
      <c r="X95" s="453"/>
      <c r="Y95" s="455"/>
      <c r="Z95" s="552"/>
      <c r="AA95" s="452"/>
      <c r="AB95" s="453"/>
      <c r="AC95" s="452"/>
      <c r="AD95" s="454"/>
      <c r="AE95" s="454"/>
      <c r="AF95" s="452"/>
      <c r="AG95" s="453"/>
      <c r="AH95" s="453"/>
      <c r="AI95" s="453"/>
      <c r="AJ95" s="453"/>
      <c r="AK95" s="453"/>
      <c r="AL95" s="453"/>
      <c r="AM95" s="453"/>
      <c r="AN95" s="453"/>
      <c r="AO95" s="453"/>
      <c r="AP95" s="453"/>
      <c r="AQ95" s="453"/>
      <c r="AR95" s="453"/>
      <c r="AS95" s="453"/>
      <c r="AT95" s="453"/>
      <c r="AU95" s="455"/>
      <c r="AV95" s="452"/>
      <c r="AW95" s="453"/>
      <c r="AX95" s="452"/>
      <c r="AY95" s="454"/>
      <c r="AZ95" s="454"/>
      <c r="BA95" s="452"/>
      <c r="BB95" s="453"/>
      <c r="BC95" s="453"/>
      <c r="BD95" s="453"/>
      <c r="BE95" s="453"/>
      <c r="BF95" s="453"/>
      <c r="BG95" s="453"/>
      <c r="BH95" s="453"/>
      <c r="BI95" s="453"/>
      <c r="BJ95" s="453"/>
      <c r="BK95" s="453"/>
      <c r="BL95" s="453"/>
      <c r="BM95" s="453"/>
      <c r="BN95" s="453"/>
      <c r="BO95" s="453"/>
      <c r="BP95" s="455"/>
      <c r="BQ95" s="552"/>
      <c r="BR95" s="452"/>
      <c r="BS95" s="453"/>
      <c r="BT95" s="452"/>
      <c r="BU95" s="454"/>
      <c r="BV95" s="454"/>
      <c r="BW95" s="452"/>
      <c r="BX95" s="453"/>
      <c r="BY95" s="453"/>
      <c r="BZ95" s="453"/>
      <c r="CA95" s="453"/>
      <c r="CB95" s="453"/>
      <c r="CC95" s="453"/>
      <c r="CD95" s="453"/>
      <c r="CE95" s="453"/>
      <c r="CF95" s="453"/>
      <c r="CG95" s="453"/>
      <c r="CH95" s="453"/>
      <c r="CI95" s="453"/>
      <c r="CJ95" s="453"/>
      <c r="CK95" s="453"/>
      <c r="CL95" s="455"/>
      <c r="CM95" s="396"/>
      <c r="CN95" s="399"/>
      <c r="CO95" s="399"/>
      <c r="CP95" s="399"/>
      <c r="CQ95" s="67"/>
      <c r="CR95" s="473"/>
      <c r="CS95" s="456"/>
      <c r="CT95" s="456"/>
      <c r="CU95" s="456"/>
      <c r="CV95" s="457"/>
      <c r="CW95" s="458"/>
      <c r="CX95" s="117"/>
      <c r="CY95" s="117"/>
      <c r="CZ95" s="117"/>
      <c r="DA95" s="421"/>
      <c r="DB95" s="112"/>
      <c r="DC95" s="422"/>
      <c r="DD95" s="423"/>
      <c r="DE95" s="112"/>
      <c r="DF95" s="422"/>
      <c r="DG95" s="423"/>
      <c r="DH95" s="112"/>
      <c r="DI95" s="422"/>
      <c r="DJ95" s="459"/>
      <c r="DK95" s="112"/>
      <c r="DL95" s="53"/>
      <c r="DM95" s="474"/>
    </row>
    <row r="96" spans="1:117" ht="15.75">
      <c r="A96" s="314"/>
      <c r="B96" s="416"/>
      <c r="C96" s="451"/>
      <c r="D96" s="335"/>
      <c r="E96" s="452"/>
      <c r="F96" s="453"/>
      <c r="G96" s="452"/>
      <c r="H96" s="454"/>
      <c r="I96" s="454"/>
      <c r="J96" s="452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5"/>
      <c r="Z96" s="552"/>
      <c r="AA96" s="452"/>
      <c r="AB96" s="453"/>
      <c r="AC96" s="452"/>
      <c r="AD96" s="454"/>
      <c r="AE96" s="454"/>
      <c r="AF96" s="452"/>
      <c r="AG96" s="453"/>
      <c r="AH96" s="453"/>
      <c r="AI96" s="453"/>
      <c r="AJ96" s="453"/>
      <c r="AK96" s="453"/>
      <c r="AL96" s="453"/>
      <c r="AM96" s="453"/>
      <c r="AN96" s="453"/>
      <c r="AO96" s="453"/>
      <c r="AP96" s="453"/>
      <c r="AQ96" s="453"/>
      <c r="AR96" s="453"/>
      <c r="AS96" s="453"/>
      <c r="AT96" s="453"/>
      <c r="AU96" s="455"/>
      <c r="AV96" s="452"/>
      <c r="AW96" s="453"/>
      <c r="AX96" s="452"/>
      <c r="AY96" s="454"/>
      <c r="AZ96" s="454"/>
      <c r="BA96" s="452"/>
      <c r="BB96" s="453"/>
      <c r="BC96" s="453"/>
      <c r="BD96" s="453"/>
      <c r="BE96" s="453"/>
      <c r="BF96" s="453"/>
      <c r="BG96" s="453"/>
      <c r="BH96" s="453"/>
      <c r="BI96" s="453"/>
      <c r="BJ96" s="453"/>
      <c r="BK96" s="453"/>
      <c r="BL96" s="453"/>
      <c r="BM96" s="453"/>
      <c r="BN96" s="453"/>
      <c r="BO96" s="453"/>
      <c r="BP96" s="455"/>
      <c r="BQ96" s="552"/>
      <c r="BR96" s="452"/>
      <c r="BS96" s="453"/>
      <c r="BT96" s="452"/>
      <c r="BU96" s="454"/>
      <c r="BV96" s="454"/>
      <c r="BW96" s="452"/>
      <c r="BX96" s="453"/>
      <c r="BY96" s="453"/>
      <c r="BZ96" s="453"/>
      <c r="CA96" s="453"/>
      <c r="CB96" s="453"/>
      <c r="CC96" s="453"/>
      <c r="CD96" s="453"/>
      <c r="CE96" s="453"/>
      <c r="CF96" s="453"/>
      <c r="CG96" s="453"/>
      <c r="CH96" s="453"/>
      <c r="CI96" s="453"/>
      <c r="CJ96" s="453"/>
      <c r="CK96" s="453"/>
      <c r="CL96" s="455"/>
      <c r="CM96" s="396"/>
      <c r="CN96" s="399"/>
      <c r="CO96" s="399"/>
      <c r="CP96" s="399"/>
      <c r="CQ96" s="67"/>
      <c r="CR96" s="473"/>
      <c r="CS96" s="456"/>
      <c r="CT96" s="456"/>
      <c r="CU96" s="456"/>
      <c r="CV96" s="457"/>
      <c r="CW96" s="458"/>
      <c r="CX96" s="117"/>
      <c r="CY96" s="117"/>
      <c r="CZ96" s="117"/>
      <c r="DA96" s="421"/>
      <c r="DB96" s="112"/>
      <c r="DC96" s="422"/>
      <c r="DD96" s="423"/>
      <c r="DE96" s="112"/>
      <c r="DF96" s="422"/>
      <c r="DG96" s="423"/>
      <c r="DH96" s="112"/>
      <c r="DI96" s="422"/>
      <c r="DJ96" s="459"/>
      <c r="DK96" s="112"/>
      <c r="DL96" s="53"/>
      <c r="DM96" s="474"/>
    </row>
    <row r="97" spans="1:117" ht="16.5" thickBot="1">
      <c r="A97" s="274"/>
      <c r="B97" s="426"/>
      <c r="C97" s="476"/>
      <c r="D97" s="386"/>
      <c r="E97" s="477"/>
      <c r="F97" s="478"/>
      <c r="G97" s="477"/>
      <c r="H97" s="479"/>
      <c r="I97" s="479"/>
      <c r="J97" s="477"/>
      <c r="K97" s="478"/>
      <c r="L97" s="478"/>
      <c r="M97" s="478"/>
      <c r="N97" s="478"/>
      <c r="O97" s="478"/>
      <c r="P97" s="478"/>
      <c r="Q97" s="478"/>
      <c r="R97" s="478"/>
      <c r="S97" s="478"/>
      <c r="T97" s="478"/>
      <c r="U97" s="478"/>
      <c r="V97" s="478"/>
      <c r="W97" s="478"/>
      <c r="X97" s="478"/>
      <c r="Y97" s="480"/>
      <c r="Z97" s="553"/>
      <c r="AA97" s="477"/>
      <c r="AB97" s="478"/>
      <c r="AC97" s="477"/>
      <c r="AD97" s="479"/>
      <c r="AE97" s="479"/>
      <c r="AF97" s="477"/>
      <c r="AG97" s="478"/>
      <c r="AH97" s="478"/>
      <c r="AI97" s="478"/>
      <c r="AJ97" s="478"/>
      <c r="AK97" s="478"/>
      <c r="AL97" s="478"/>
      <c r="AM97" s="478"/>
      <c r="AN97" s="478"/>
      <c r="AO97" s="478"/>
      <c r="AP97" s="478"/>
      <c r="AQ97" s="478"/>
      <c r="AR97" s="478"/>
      <c r="AS97" s="478"/>
      <c r="AT97" s="478"/>
      <c r="AU97" s="480"/>
      <c r="AV97" s="477"/>
      <c r="AW97" s="478"/>
      <c r="AX97" s="477"/>
      <c r="AY97" s="479"/>
      <c r="AZ97" s="479"/>
      <c r="BA97" s="477"/>
      <c r="BB97" s="478"/>
      <c r="BC97" s="478"/>
      <c r="BD97" s="478"/>
      <c r="BE97" s="478"/>
      <c r="BF97" s="478"/>
      <c r="BG97" s="478"/>
      <c r="BH97" s="478"/>
      <c r="BI97" s="478"/>
      <c r="BJ97" s="478"/>
      <c r="BK97" s="478"/>
      <c r="BL97" s="478"/>
      <c r="BM97" s="478"/>
      <c r="BN97" s="478"/>
      <c r="BO97" s="478"/>
      <c r="BP97" s="480"/>
      <c r="BQ97" s="553"/>
      <c r="BR97" s="477"/>
      <c r="BS97" s="478"/>
      <c r="BT97" s="477"/>
      <c r="BU97" s="479"/>
      <c r="BV97" s="479"/>
      <c r="BW97" s="477"/>
      <c r="BX97" s="478"/>
      <c r="BY97" s="478"/>
      <c r="BZ97" s="478"/>
      <c r="CA97" s="478"/>
      <c r="CB97" s="478"/>
      <c r="CC97" s="478"/>
      <c r="CD97" s="478"/>
      <c r="CE97" s="478"/>
      <c r="CF97" s="478"/>
      <c r="CG97" s="478"/>
      <c r="CH97" s="478"/>
      <c r="CI97" s="478"/>
      <c r="CJ97" s="478"/>
      <c r="CK97" s="478"/>
      <c r="CL97" s="480"/>
      <c r="CM97" s="481"/>
      <c r="CN97" s="482"/>
      <c r="CO97" s="482"/>
      <c r="CP97" s="482"/>
      <c r="CQ97" s="394"/>
      <c r="CR97" s="483"/>
      <c r="CS97" s="484"/>
      <c r="CT97" s="484"/>
      <c r="CU97" s="484"/>
      <c r="CV97" s="464"/>
      <c r="CW97" s="485"/>
      <c r="CX97" s="381"/>
      <c r="CY97" s="381"/>
      <c r="CZ97" s="381"/>
      <c r="DA97" s="432"/>
      <c r="DB97" s="289"/>
      <c r="DC97" s="433"/>
      <c r="DD97" s="434"/>
      <c r="DE97" s="289"/>
      <c r="DF97" s="433"/>
      <c r="DG97" s="434"/>
      <c r="DH97" s="289"/>
      <c r="DI97" s="433"/>
      <c r="DJ97" s="465"/>
      <c r="DK97" s="289"/>
      <c r="DL97" s="280"/>
      <c r="DM97" s="475"/>
    </row>
    <row r="101" spans="1:117">
      <c r="E101" s="115"/>
      <c r="F101"/>
      <c r="G101"/>
      <c r="H101" s="435"/>
      <c r="I101"/>
      <c r="J101"/>
      <c r="K101"/>
      <c r="L101"/>
      <c r="M101"/>
      <c r="N101"/>
      <c r="O101"/>
      <c r="P101"/>
      <c r="Q101" s="544"/>
      <c r="R101" s="544"/>
      <c r="S101" s="544"/>
      <c r="T101" s="544"/>
      <c r="U101" s="544"/>
      <c r="V101" s="544"/>
      <c r="W101"/>
      <c r="X101"/>
      <c r="Y101"/>
      <c r="Z101" s="544"/>
      <c r="AA101" s="115"/>
      <c r="AB101"/>
      <c r="AC101"/>
      <c r="AD101" s="435"/>
      <c r="AE101"/>
      <c r="AF101"/>
      <c r="AG101"/>
      <c r="AH101"/>
      <c r="AI101"/>
      <c r="AJ101"/>
      <c r="AK101"/>
      <c r="AL101"/>
      <c r="AM101" s="544"/>
      <c r="AN101" s="544"/>
      <c r="AO101" s="544"/>
      <c r="AP101" s="544"/>
      <c r="AQ101" s="544"/>
      <c r="AR101" s="544"/>
      <c r="AS101"/>
      <c r="AT101"/>
      <c r="AU101"/>
      <c r="AV101" s="115"/>
      <c r="AW101"/>
      <c r="AX101"/>
      <c r="AY101" s="435"/>
      <c r="AZ101"/>
      <c r="BA101"/>
      <c r="BB101"/>
      <c r="BC101"/>
      <c r="BD101"/>
      <c r="BE101"/>
      <c r="BF101"/>
      <c r="BG101"/>
      <c r="BH101" s="544"/>
      <c r="BI101" s="544"/>
      <c r="BJ101" s="544"/>
      <c r="BK101" s="544"/>
      <c r="BL101" s="544"/>
      <c r="BM101" s="544"/>
      <c r="BN101"/>
      <c r="BO101"/>
      <c r="BP101"/>
      <c r="BQ101" s="544"/>
      <c r="BR101" s="115"/>
      <c r="BS101"/>
      <c r="BT101"/>
      <c r="BU101" s="435"/>
      <c r="BV101"/>
      <c r="BW101"/>
      <c r="BX101"/>
      <c r="BY101"/>
      <c r="BZ101"/>
      <c r="CA101"/>
      <c r="CB101"/>
      <c r="CC101"/>
      <c r="CD101" s="544"/>
      <c r="CE101" s="544"/>
      <c r="CF101" s="544"/>
      <c r="CG101" s="544"/>
      <c r="CH101" s="544"/>
      <c r="CI101" s="544"/>
      <c r="CJ101"/>
      <c r="CK101"/>
      <c r="CL101"/>
    </row>
    <row r="102" spans="1:117">
      <c r="E102" s="115"/>
      <c r="F102"/>
      <c r="G102"/>
      <c r="H102" s="435"/>
      <c r="I102"/>
      <c r="J102"/>
      <c r="K102"/>
      <c r="L102"/>
      <c r="M102"/>
      <c r="N102"/>
      <c r="O102"/>
      <c r="P102"/>
      <c r="Q102" s="544"/>
      <c r="R102" s="544"/>
      <c r="S102" s="544"/>
      <c r="T102" s="544"/>
      <c r="U102" s="544"/>
      <c r="V102" s="544"/>
      <c r="W102"/>
      <c r="X102"/>
      <c r="Y102"/>
      <c r="Z102" s="544"/>
      <c r="AA102" s="115"/>
      <c r="AB102"/>
      <c r="AC102"/>
      <c r="AD102" s="435"/>
      <c r="AE102"/>
      <c r="AF102"/>
      <c r="AG102"/>
      <c r="AH102"/>
      <c r="AI102"/>
      <c r="AJ102"/>
      <c r="AK102"/>
      <c r="AL102"/>
      <c r="AM102" s="544"/>
      <c r="AN102" s="544"/>
      <c r="AO102" s="544"/>
      <c r="AP102" s="544"/>
      <c r="AQ102" s="544"/>
      <c r="AR102" s="544"/>
      <c r="AS102"/>
      <c r="AT102"/>
      <c r="AU102"/>
      <c r="AV102" s="115"/>
      <c r="AW102"/>
      <c r="AX102"/>
      <c r="AY102" s="435"/>
      <c r="AZ102"/>
      <c r="BA102"/>
      <c r="BB102"/>
      <c r="BC102"/>
      <c r="BD102"/>
      <c r="BE102"/>
      <c r="BF102"/>
      <c r="BG102"/>
      <c r="BH102" s="544"/>
      <c r="BI102" s="544"/>
      <c r="BJ102" s="544"/>
      <c r="BK102" s="544"/>
      <c r="BL102" s="544"/>
      <c r="BM102" s="544"/>
      <c r="BN102"/>
      <c r="BO102"/>
      <c r="BP102"/>
      <c r="BQ102" s="544"/>
      <c r="BR102" s="115"/>
      <c r="BS102"/>
      <c r="BT102"/>
      <c r="BU102" s="435"/>
      <c r="BV102"/>
      <c r="BW102"/>
      <c r="BX102"/>
      <c r="BY102"/>
      <c r="BZ102"/>
      <c r="CA102"/>
      <c r="CB102"/>
      <c r="CC102"/>
      <c r="CD102" s="544"/>
      <c r="CE102" s="544"/>
      <c r="CF102" s="544"/>
      <c r="CG102" s="544"/>
      <c r="CH102" s="544"/>
      <c r="CI102" s="544"/>
      <c r="CJ102"/>
      <c r="CK102"/>
      <c r="CL102"/>
    </row>
    <row r="103" spans="1:117">
      <c r="E103" s="115"/>
      <c r="F103"/>
      <c r="G103"/>
      <c r="H103" s="435"/>
      <c r="I103"/>
      <c r="J103"/>
      <c r="K103"/>
      <c r="L103"/>
      <c r="M103"/>
      <c r="N103"/>
      <c r="O103"/>
      <c r="P103"/>
      <c r="Q103" s="544"/>
      <c r="R103" s="544"/>
      <c r="S103" s="544"/>
      <c r="T103" s="544"/>
      <c r="U103" s="544"/>
      <c r="V103" s="544"/>
      <c r="W103"/>
      <c r="X103"/>
      <c r="Y103"/>
      <c r="Z103" s="544"/>
      <c r="AA103" s="115"/>
      <c r="AB103"/>
      <c r="AC103"/>
      <c r="AD103" s="435"/>
      <c r="AE103"/>
      <c r="AF103"/>
      <c r="AG103"/>
      <c r="AH103"/>
      <c r="AI103"/>
      <c r="AJ103"/>
      <c r="AK103"/>
      <c r="AL103"/>
      <c r="AM103" s="544"/>
      <c r="AN103" s="544"/>
      <c r="AO103" s="544"/>
      <c r="AP103" s="544"/>
      <c r="AQ103" s="544"/>
      <c r="AR103" s="544"/>
      <c r="AS103"/>
      <c r="AT103"/>
      <c r="AU103"/>
      <c r="AV103" s="115"/>
      <c r="AW103"/>
      <c r="AX103"/>
      <c r="AY103" s="435"/>
      <c r="AZ103"/>
      <c r="BA103"/>
      <c r="BB103"/>
      <c r="BC103"/>
      <c r="BD103"/>
      <c r="BE103"/>
      <c r="BF103"/>
      <c r="BG103"/>
      <c r="BH103" s="544"/>
      <c r="BI103" s="544"/>
      <c r="BJ103" s="544"/>
      <c r="BK103" s="544"/>
      <c r="BL103" s="544"/>
      <c r="BM103" s="544"/>
      <c r="BN103"/>
      <c r="BO103"/>
      <c r="BP103"/>
      <c r="BQ103" s="544"/>
      <c r="BR103" s="115"/>
      <c r="BS103"/>
      <c r="BT103"/>
      <c r="BU103" s="435"/>
      <c r="BV103"/>
      <c r="BW103"/>
      <c r="BX103"/>
      <c r="BY103"/>
      <c r="BZ103"/>
      <c r="CA103"/>
      <c r="CB103"/>
      <c r="CC103"/>
      <c r="CD103" s="544"/>
      <c r="CE103" s="544"/>
      <c r="CF103" s="544"/>
      <c r="CG103" s="544"/>
      <c r="CH103" s="544"/>
      <c r="CI103" s="544"/>
      <c r="CJ103"/>
      <c r="CK103"/>
      <c r="CL103"/>
    </row>
    <row r="104" spans="1:117">
      <c r="E104" s="115"/>
      <c r="F104"/>
      <c r="G104"/>
      <c r="H104" s="435"/>
      <c r="I104"/>
      <c r="J104"/>
      <c r="K104"/>
      <c r="L104"/>
      <c r="M104"/>
      <c r="N104"/>
      <c r="O104"/>
      <c r="P104"/>
      <c r="Q104" s="544"/>
      <c r="R104" s="544"/>
      <c r="S104" s="544"/>
      <c r="T104" s="544"/>
      <c r="U104" s="544"/>
      <c r="V104" s="544"/>
      <c r="W104"/>
      <c r="X104"/>
      <c r="Y104"/>
      <c r="Z104" s="544"/>
      <c r="AA104" s="115"/>
      <c r="AB104"/>
      <c r="AC104"/>
      <c r="AD104" s="435"/>
      <c r="AE104"/>
      <c r="AF104"/>
      <c r="AG104"/>
      <c r="AH104"/>
      <c r="AI104"/>
      <c r="AJ104"/>
      <c r="AK104"/>
      <c r="AL104"/>
      <c r="AM104" s="544"/>
      <c r="AN104" s="544"/>
      <c r="AO104" s="544"/>
      <c r="AP104" s="544"/>
      <c r="AQ104" s="544"/>
      <c r="AR104" s="544"/>
      <c r="AS104"/>
      <c r="AT104"/>
      <c r="AU104"/>
      <c r="AV104" s="115"/>
      <c r="AW104"/>
      <c r="AX104"/>
      <c r="AY104" s="435"/>
      <c r="AZ104"/>
      <c r="BA104"/>
      <c r="BB104"/>
      <c r="BC104"/>
      <c r="BD104"/>
      <c r="BE104"/>
      <c r="BF104"/>
      <c r="BG104"/>
      <c r="BH104" s="544"/>
      <c r="BI104" s="544"/>
      <c r="BJ104" s="544"/>
      <c r="BK104" s="544"/>
      <c r="BL104" s="544"/>
      <c r="BM104" s="544"/>
      <c r="BN104"/>
      <c r="BO104"/>
      <c r="BP104"/>
      <c r="BQ104" s="544"/>
      <c r="BR104" s="115"/>
      <c r="BS104"/>
      <c r="BT104"/>
      <c r="BU104" s="435"/>
      <c r="BV104"/>
      <c r="BW104"/>
      <c r="BX104"/>
      <c r="BY104"/>
      <c r="BZ104"/>
      <c r="CA104"/>
      <c r="CB104"/>
      <c r="CC104"/>
      <c r="CD104" s="544"/>
      <c r="CE104" s="544"/>
      <c r="CF104" s="544"/>
      <c r="CG104" s="544"/>
      <c r="CH104" s="544"/>
      <c r="CI104" s="544"/>
      <c r="CJ104"/>
      <c r="CK104"/>
      <c r="CL104"/>
    </row>
    <row r="105" spans="1:117">
      <c r="E105" s="115"/>
      <c r="F105"/>
      <c r="G105"/>
      <c r="H105" s="435"/>
      <c r="I105"/>
      <c r="J105"/>
      <c r="K105"/>
      <c r="L105"/>
      <c r="M105"/>
      <c r="N105"/>
      <c r="O105"/>
      <c r="P105"/>
      <c r="Q105" s="544"/>
      <c r="R105" s="544"/>
      <c r="S105" s="544"/>
      <c r="T105" s="544"/>
      <c r="U105" s="544"/>
      <c r="V105" s="544"/>
      <c r="W105"/>
      <c r="X105"/>
      <c r="Y105"/>
      <c r="Z105" s="544"/>
      <c r="AA105" s="115"/>
      <c r="AB105"/>
      <c r="AC105"/>
      <c r="AD105" s="435"/>
      <c r="AE105"/>
      <c r="AF105"/>
      <c r="AG105"/>
      <c r="AH105"/>
      <c r="AI105"/>
      <c r="AJ105"/>
      <c r="AK105"/>
      <c r="AL105"/>
      <c r="AM105" s="544"/>
      <c r="AN105" s="544"/>
      <c r="AO105" s="544"/>
      <c r="AP105" s="544"/>
      <c r="AQ105" s="544"/>
      <c r="AR105" s="544"/>
      <c r="AS105"/>
      <c r="AT105"/>
      <c r="AU105"/>
      <c r="AV105" s="115"/>
      <c r="AW105"/>
      <c r="AX105"/>
      <c r="AY105" s="435"/>
      <c r="AZ105"/>
      <c r="BA105"/>
      <c r="BB105"/>
      <c r="BC105"/>
      <c r="BD105"/>
      <c r="BE105"/>
      <c r="BF105"/>
      <c r="BG105"/>
      <c r="BH105" s="544"/>
      <c r="BI105" s="544"/>
      <c r="BJ105" s="544"/>
      <c r="BK105" s="544"/>
      <c r="BL105" s="544"/>
      <c r="BM105" s="544"/>
      <c r="BN105"/>
      <c r="BO105"/>
      <c r="BP105"/>
      <c r="BQ105" s="544"/>
      <c r="BR105" s="115"/>
      <c r="BS105"/>
      <c r="BT105"/>
      <c r="BU105" s="435"/>
      <c r="BV105"/>
      <c r="BW105"/>
      <c r="BX105"/>
      <c r="BY105"/>
      <c r="BZ105"/>
      <c r="CA105"/>
      <c r="CB105"/>
      <c r="CC105"/>
      <c r="CD105" s="544"/>
      <c r="CE105" s="544"/>
      <c r="CF105" s="544"/>
      <c r="CG105" s="544"/>
      <c r="CH105" s="544"/>
      <c r="CI105" s="544"/>
      <c r="CJ105"/>
      <c r="CK105"/>
      <c r="CL105"/>
    </row>
    <row r="106" spans="1:117">
      <c r="E106" s="115"/>
      <c r="F106"/>
      <c r="G106"/>
      <c r="H106" s="435"/>
      <c r="I106"/>
      <c r="J106"/>
      <c r="K106"/>
      <c r="L106"/>
      <c r="M106"/>
      <c r="N106"/>
      <c r="O106"/>
      <c r="P106"/>
      <c r="Q106" s="544"/>
      <c r="R106" s="544"/>
      <c r="S106" s="544"/>
      <c r="T106" s="544"/>
      <c r="U106" s="544"/>
      <c r="V106" s="544"/>
      <c r="W106"/>
      <c r="X106"/>
      <c r="Y106"/>
      <c r="Z106" s="544"/>
      <c r="AA106" s="115"/>
      <c r="AB106"/>
      <c r="AC106"/>
      <c r="AD106" s="435"/>
      <c r="AE106"/>
      <c r="AF106"/>
      <c r="AG106"/>
      <c r="AH106"/>
      <c r="AI106"/>
      <c r="AJ106"/>
      <c r="AK106"/>
      <c r="AL106"/>
      <c r="AM106" s="544"/>
      <c r="AN106" s="544"/>
      <c r="AO106" s="544"/>
      <c r="AP106" s="544"/>
      <c r="AQ106" s="544"/>
      <c r="AR106" s="544"/>
      <c r="AS106"/>
      <c r="AT106"/>
      <c r="AU106"/>
      <c r="AV106" s="115"/>
      <c r="AW106"/>
      <c r="AX106"/>
      <c r="AY106" s="435"/>
      <c r="AZ106"/>
      <c r="BA106"/>
      <c r="BB106"/>
      <c r="BC106"/>
      <c r="BD106"/>
      <c r="BE106"/>
      <c r="BF106"/>
      <c r="BG106"/>
      <c r="BH106" s="544"/>
      <c r="BI106" s="544"/>
      <c r="BJ106" s="544"/>
      <c r="BK106" s="544"/>
      <c r="BL106" s="544"/>
      <c r="BM106" s="544"/>
      <c r="BN106"/>
      <c r="BO106"/>
      <c r="BP106"/>
      <c r="BQ106" s="544"/>
      <c r="BR106" s="115"/>
      <c r="BS106"/>
      <c r="BT106"/>
      <c r="BU106" s="435"/>
      <c r="BV106"/>
      <c r="BW106"/>
      <c r="BX106"/>
      <c r="BY106"/>
      <c r="BZ106"/>
      <c r="CA106"/>
      <c r="CB106"/>
      <c r="CC106"/>
      <c r="CD106" s="544"/>
      <c r="CE106" s="544"/>
      <c r="CF106" s="544"/>
      <c r="CG106" s="544"/>
      <c r="CH106" s="544"/>
      <c r="CI106" s="544"/>
      <c r="CJ106"/>
      <c r="CK106"/>
      <c r="CL106"/>
    </row>
    <row r="107" spans="1:117">
      <c r="E107" s="115"/>
      <c r="F107"/>
      <c r="G107"/>
      <c r="H107" s="435"/>
      <c r="I107"/>
      <c r="J107"/>
      <c r="K107"/>
      <c r="L107"/>
      <c r="M107"/>
      <c r="N107"/>
      <c r="O107"/>
      <c r="P107"/>
      <c r="Q107" s="544"/>
      <c r="R107" s="544"/>
      <c r="S107" s="544"/>
      <c r="T107" s="544"/>
      <c r="U107" s="544"/>
      <c r="V107" s="544"/>
      <c r="W107"/>
      <c r="X107"/>
      <c r="Y107"/>
      <c r="Z107" s="544"/>
      <c r="AA107" s="115"/>
      <c r="AB107"/>
      <c r="AC107"/>
      <c r="AD107" s="435"/>
      <c r="AE107"/>
      <c r="AF107"/>
      <c r="AG107"/>
      <c r="AH107"/>
      <c r="AI107"/>
      <c r="AJ107"/>
      <c r="AK107"/>
      <c r="AL107"/>
      <c r="AM107" s="544"/>
      <c r="AN107" s="544"/>
      <c r="AO107" s="544"/>
      <c r="AP107" s="544"/>
      <c r="AQ107" s="544"/>
      <c r="AR107" s="544"/>
      <c r="AS107"/>
      <c r="AT107"/>
      <c r="AU107"/>
      <c r="AV107" s="115"/>
      <c r="AW107"/>
      <c r="AX107"/>
      <c r="AY107" s="435"/>
      <c r="AZ107"/>
      <c r="BA107"/>
      <c r="BB107"/>
      <c r="BC107"/>
      <c r="BD107"/>
      <c r="BE107"/>
      <c r="BF107"/>
      <c r="BG107"/>
      <c r="BH107" s="544"/>
      <c r="BI107" s="544"/>
      <c r="BJ107" s="544"/>
      <c r="BK107" s="544"/>
      <c r="BL107" s="544"/>
      <c r="BM107" s="544"/>
      <c r="BN107"/>
      <c r="BO107"/>
      <c r="BP107"/>
      <c r="BQ107" s="544"/>
      <c r="BR107" s="115"/>
      <c r="BS107"/>
      <c r="BT107"/>
      <c r="BU107" s="435"/>
      <c r="BV107"/>
      <c r="BW107"/>
      <c r="BX107"/>
      <c r="BY107"/>
      <c r="BZ107"/>
      <c r="CA107"/>
      <c r="CB107"/>
      <c r="CC107"/>
      <c r="CD107" s="544"/>
      <c r="CE107" s="544"/>
      <c r="CF107" s="544"/>
      <c r="CG107" s="544"/>
      <c r="CH107" s="544"/>
      <c r="CI107" s="544"/>
      <c r="CJ107"/>
      <c r="CK107"/>
      <c r="CL107"/>
    </row>
    <row r="108" spans="1:117">
      <c r="E108" s="115"/>
      <c r="F108"/>
      <c r="G108"/>
      <c r="H108" s="435"/>
      <c r="I108"/>
      <c r="J108"/>
      <c r="K108"/>
      <c r="L108"/>
      <c r="M108"/>
      <c r="N108"/>
      <c r="O108"/>
      <c r="P108"/>
      <c r="Q108" s="544"/>
      <c r="R108" s="544"/>
      <c r="S108" s="544"/>
      <c r="T108" s="544"/>
      <c r="U108" s="544"/>
      <c r="V108" s="544"/>
      <c r="W108"/>
      <c r="X108"/>
      <c r="Y108"/>
      <c r="Z108" s="544"/>
      <c r="AA108" s="115"/>
      <c r="AB108"/>
      <c r="AC108"/>
      <c r="AD108" s="435"/>
      <c r="AE108"/>
      <c r="AF108"/>
      <c r="AG108"/>
      <c r="AH108"/>
      <c r="AI108"/>
      <c r="AJ108"/>
      <c r="AK108"/>
      <c r="AL108"/>
      <c r="AM108" s="544"/>
      <c r="AN108" s="544"/>
      <c r="AO108" s="544"/>
      <c r="AP108" s="544"/>
      <c r="AQ108" s="544"/>
      <c r="AR108" s="544"/>
      <c r="AS108"/>
      <c r="AT108"/>
      <c r="AU108"/>
      <c r="AV108" s="115"/>
      <c r="AW108"/>
      <c r="AX108"/>
      <c r="AY108" s="435"/>
      <c r="AZ108"/>
      <c r="BA108"/>
      <c r="BB108"/>
      <c r="BC108"/>
      <c r="BD108"/>
      <c r="BE108"/>
      <c r="BF108"/>
      <c r="BG108"/>
      <c r="BH108" s="544"/>
      <c r="BI108" s="544"/>
      <c r="BJ108" s="544"/>
      <c r="BK108" s="544"/>
      <c r="BL108" s="544"/>
      <c r="BM108" s="544"/>
      <c r="BN108"/>
      <c r="BO108"/>
      <c r="BP108"/>
      <c r="BQ108" s="544"/>
      <c r="BR108" s="115"/>
      <c r="BS108"/>
      <c r="BT108"/>
      <c r="BU108" s="435"/>
      <c r="BV108"/>
      <c r="BW108"/>
      <c r="BX108"/>
      <c r="BY108"/>
      <c r="BZ108"/>
      <c r="CA108"/>
      <c r="CB108"/>
      <c r="CC108"/>
      <c r="CD108" s="544"/>
      <c r="CE108" s="544"/>
      <c r="CF108" s="544"/>
      <c r="CG108" s="544"/>
      <c r="CH108" s="544"/>
      <c r="CI108" s="544"/>
      <c r="CJ108"/>
      <c r="CK108"/>
      <c r="CL108"/>
    </row>
    <row r="109" spans="1:117">
      <c r="E109" s="115"/>
      <c r="F109"/>
      <c r="G109"/>
      <c r="H109" s="435"/>
      <c r="I109"/>
      <c r="J109"/>
      <c r="K109"/>
      <c r="L109"/>
      <c r="M109"/>
      <c r="N109"/>
      <c r="O109"/>
      <c r="P109"/>
      <c r="Q109" s="544"/>
      <c r="R109" s="544"/>
      <c r="S109" s="544"/>
      <c r="T109" s="544"/>
      <c r="U109" s="544"/>
      <c r="V109" s="544"/>
      <c r="W109"/>
      <c r="X109"/>
      <c r="Y109"/>
      <c r="Z109" s="544"/>
      <c r="AA109" s="115"/>
      <c r="AB109"/>
      <c r="AC109"/>
      <c r="AD109" s="435"/>
      <c r="AE109"/>
      <c r="AF109"/>
      <c r="AG109"/>
      <c r="AH109"/>
      <c r="AI109"/>
      <c r="AJ109"/>
      <c r="AK109"/>
      <c r="AL109"/>
      <c r="AM109" s="544"/>
      <c r="AN109" s="544"/>
      <c r="AO109" s="544"/>
      <c r="AP109" s="544"/>
      <c r="AQ109" s="544"/>
      <c r="AR109" s="544"/>
      <c r="AS109"/>
      <c r="AT109"/>
      <c r="AU109"/>
      <c r="AV109" s="115"/>
      <c r="AW109"/>
      <c r="AX109"/>
      <c r="AY109" s="435"/>
      <c r="AZ109"/>
      <c r="BA109"/>
      <c r="BB109"/>
      <c r="BC109"/>
      <c r="BD109"/>
      <c r="BE109"/>
      <c r="BF109"/>
      <c r="BG109"/>
      <c r="BH109" s="544"/>
      <c r="BI109" s="544"/>
      <c r="BJ109" s="544"/>
      <c r="BK109" s="544"/>
      <c r="BL109" s="544"/>
      <c r="BM109" s="544"/>
      <c r="BN109"/>
      <c r="BO109"/>
      <c r="BP109"/>
      <c r="BQ109" s="544"/>
      <c r="BR109" s="115"/>
      <c r="BS109"/>
      <c r="BT109"/>
      <c r="BU109" s="435"/>
      <c r="BV109"/>
      <c r="BW109"/>
      <c r="BX109"/>
      <c r="BY109"/>
      <c r="BZ109"/>
      <c r="CA109"/>
      <c r="CB109"/>
      <c r="CC109"/>
      <c r="CD109" s="544"/>
      <c r="CE109" s="544"/>
      <c r="CF109" s="544"/>
      <c r="CG109" s="544"/>
      <c r="CH109" s="544"/>
      <c r="CI109" s="544"/>
      <c r="CJ109"/>
      <c r="CK109"/>
      <c r="CL109"/>
    </row>
    <row r="110" spans="1:117">
      <c r="E110" s="115"/>
      <c r="F110"/>
      <c r="G110"/>
      <c r="H110" s="435"/>
      <c r="I110"/>
      <c r="J110"/>
      <c r="K110"/>
      <c r="L110"/>
      <c r="M110"/>
      <c r="N110"/>
      <c r="O110"/>
      <c r="P110"/>
      <c r="Q110" s="544"/>
      <c r="R110" s="544"/>
      <c r="S110" s="544"/>
      <c r="T110" s="544"/>
      <c r="U110" s="544"/>
      <c r="V110" s="544"/>
      <c r="W110"/>
      <c r="X110"/>
      <c r="Y110"/>
      <c r="Z110" s="544"/>
      <c r="AA110" s="115"/>
      <c r="AB110"/>
      <c r="AC110"/>
      <c r="AD110" s="435"/>
      <c r="AE110"/>
      <c r="AF110"/>
      <c r="AG110"/>
      <c r="AH110"/>
      <c r="AI110"/>
      <c r="AJ110"/>
      <c r="AK110"/>
      <c r="AL110"/>
      <c r="AM110" s="544"/>
      <c r="AN110" s="544"/>
      <c r="AO110" s="544"/>
      <c r="AP110" s="544"/>
      <c r="AQ110" s="544"/>
      <c r="AR110" s="544"/>
      <c r="AS110"/>
      <c r="AT110"/>
      <c r="AU110"/>
      <c r="AV110" s="115"/>
      <c r="AW110"/>
      <c r="AX110"/>
      <c r="AY110" s="435"/>
      <c r="AZ110"/>
      <c r="BA110"/>
      <c r="BB110"/>
      <c r="BC110"/>
      <c r="BD110"/>
      <c r="BE110"/>
      <c r="BF110"/>
      <c r="BG110"/>
      <c r="BH110" s="544"/>
      <c r="BI110" s="544"/>
      <c r="BJ110" s="544"/>
      <c r="BK110" s="544"/>
      <c r="BL110" s="544"/>
      <c r="BM110" s="544"/>
      <c r="BN110"/>
      <c r="BO110"/>
      <c r="BP110"/>
      <c r="BQ110" s="544"/>
      <c r="BR110" s="115"/>
      <c r="BS110"/>
      <c r="BT110"/>
      <c r="BU110" s="435"/>
      <c r="BV110"/>
      <c r="BW110"/>
      <c r="BX110"/>
      <c r="BY110"/>
      <c r="BZ110"/>
      <c r="CA110"/>
      <c r="CB110"/>
      <c r="CC110"/>
      <c r="CD110" s="544"/>
      <c r="CE110" s="544"/>
      <c r="CF110" s="544"/>
      <c r="CG110" s="544"/>
      <c r="CH110" s="544"/>
      <c r="CI110" s="544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115" bestFit="1" customWidth="1"/>
    <col min="6" max="6" width="8.140625" bestFit="1" customWidth="1"/>
    <col min="7" max="7" width="8.5703125" style="115" bestFit="1" customWidth="1"/>
    <col min="8" max="10" width="8.5703125" style="123" bestFit="1" customWidth="1"/>
    <col min="11" max="13" width="8.5703125" style="123" customWidth="1"/>
    <col min="14" max="18" width="8.5703125" style="123" bestFit="1" customWidth="1"/>
    <col min="19" max="19" width="10.5703125" style="568" bestFit="1" customWidth="1"/>
    <col min="20" max="20" width="9.28515625" style="115" bestFit="1" customWidth="1"/>
    <col min="21" max="21" width="8.5703125" style="115" bestFit="1" customWidth="1"/>
    <col min="22" max="22" width="9.28515625" style="510" bestFit="1" customWidth="1"/>
    <col min="23" max="23" width="6.7109375" style="510" bestFit="1" customWidth="1"/>
    <col min="24" max="26" width="6.7109375" style="510" customWidth="1"/>
    <col min="27" max="27" width="7.7109375" style="510" bestFit="1" customWidth="1"/>
    <col min="28" max="28" width="8.140625" style="510" bestFit="1" customWidth="1"/>
    <col min="29" max="29" width="8.140625" style="510" customWidth="1"/>
    <col min="30" max="30" width="8.140625" style="510" bestFit="1" customWidth="1"/>
    <col min="31" max="31" width="8.5703125" style="510" bestFit="1" customWidth="1"/>
    <col min="32" max="33" width="8.5703125" style="123" bestFit="1" customWidth="1"/>
    <col min="34" max="34" width="10.5703125" style="568" bestFit="1" customWidth="1"/>
    <col min="35" max="35" width="9.28515625" style="115" bestFit="1" customWidth="1"/>
    <col min="36" max="36" width="8.5703125" style="115" bestFit="1" customWidth="1"/>
    <col min="37" max="37" width="9.28515625" style="115" bestFit="1" customWidth="1"/>
    <col min="38" max="38" width="6.7109375" style="123" bestFit="1" customWidth="1"/>
    <col min="39" max="39" width="7.42578125" style="123" bestFit="1" customWidth="1"/>
    <col min="40" max="40" width="8.140625" style="123" bestFit="1" customWidth="1"/>
    <col min="41" max="43" width="8.140625" style="123" customWidth="1"/>
    <col min="44" max="48" width="8.5703125" style="123" bestFit="1" customWidth="1"/>
    <col min="49" max="49" width="10.5703125" style="568" bestFit="1" customWidth="1"/>
    <col min="50" max="50" width="9.28515625" style="115" bestFit="1" customWidth="1"/>
    <col min="51" max="51" width="8.5703125" style="115" bestFit="1" customWidth="1"/>
    <col min="52" max="52" width="9.42578125" style="510" bestFit="1" customWidth="1"/>
    <col min="53" max="53" width="8.5703125" style="510" bestFit="1" customWidth="1"/>
    <col min="54" max="57" width="8.5703125" style="510" customWidth="1"/>
    <col min="58" max="58" width="8.5703125" style="510" bestFit="1" customWidth="1"/>
    <col min="59" max="59" width="8.5703125" style="510" customWidth="1"/>
    <col min="60" max="60" width="8.5703125" style="510" bestFit="1" customWidth="1"/>
    <col min="61" max="63" width="8.5703125" style="123" bestFit="1" customWidth="1"/>
    <col min="64" max="64" width="10.5703125" style="568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90" bestFit="1" customWidth="1"/>
    <col min="77" max="78" width="11.5703125" bestFit="1" customWidth="1"/>
    <col min="79" max="79" width="9.28515625" style="544" bestFit="1" customWidth="1"/>
  </cols>
  <sheetData>
    <row r="1" spans="1:79" s="566" customFormat="1" ht="267.75" thickBot="1">
      <c r="A1" s="6" t="s">
        <v>0</v>
      </c>
      <c r="B1" s="22" t="s">
        <v>1</v>
      </c>
      <c r="C1" s="7" t="s">
        <v>2</v>
      </c>
      <c r="D1" s="22" t="s">
        <v>3</v>
      </c>
      <c r="E1" s="487" t="s">
        <v>232</v>
      </c>
      <c r="F1" s="7" t="s">
        <v>233</v>
      </c>
      <c r="G1" s="7" t="s">
        <v>234</v>
      </c>
      <c r="H1" s="119" t="s">
        <v>235</v>
      </c>
      <c r="I1" s="119" t="s">
        <v>236</v>
      </c>
      <c r="J1" s="119" t="s">
        <v>237</v>
      </c>
      <c r="K1" s="119" t="s">
        <v>264</v>
      </c>
      <c r="L1" s="7" t="s">
        <v>304</v>
      </c>
      <c r="M1" s="7" t="s">
        <v>305</v>
      </c>
      <c r="N1" s="119" t="s">
        <v>238</v>
      </c>
      <c r="O1" s="119" t="s">
        <v>239</v>
      </c>
      <c r="P1" s="119" t="s">
        <v>240</v>
      </c>
      <c r="Q1" s="119" t="s">
        <v>316</v>
      </c>
      <c r="R1" s="119" t="s">
        <v>317</v>
      </c>
      <c r="S1" s="567" t="s">
        <v>306</v>
      </c>
      <c r="T1" s="55" t="s">
        <v>241</v>
      </c>
      <c r="U1" s="55" t="s">
        <v>242</v>
      </c>
      <c r="V1" s="119" t="s">
        <v>243</v>
      </c>
      <c r="W1" s="119" t="s">
        <v>244</v>
      </c>
      <c r="X1" s="119" t="s">
        <v>302</v>
      </c>
      <c r="Y1" s="7" t="s">
        <v>301</v>
      </c>
      <c r="Z1" s="7" t="s">
        <v>303</v>
      </c>
      <c r="AA1" s="119" t="s">
        <v>260</v>
      </c>
      <c r="AB1" s="119" t="s">
        <v>261</v>
      </c>
      <c r="AC1" s="119" t="s">
        <v>262</v>
      </c>
      <c r="AD1" s="119" t="s">
        <v>263</v>
      </c>
      <c r="AE1" s="7" t="s">
        <v>245</v>
      </c>
      <c r="AF1" s="119" t="s">
        <v>313</v>
      </c>
      <c r="AG1" s="119" t="s">
        <v>314</v>
      </c>
      <c r="AH1" s="567" t="s">
        <v>315</v>
      </c>
      <c r="AI1" s="487" t="s">
        <v>246</v>
      </c>
      <c r="AJ1" s="7" t="s">
        <v>247</v>
      </c>
      <c r="AK1" s="18" t="s">
        <v>248</v>
      </c>
      <c r="AL1" s="119" t="s">
        <v>249</v>
      </c>
      <c r="AM1" s="119" t="s">
        <v>250</v>
      </c>
      <c r="AN1" s="119" t="s">
        <v>251</v>
      </c>
      <c r="AO1" s="119" t="s">
        <v>265</v>
      </c>
      <c r="AP1" s="7" t="s">
        <v>299</v>
      </c>
      <c r="AQ1" s="7" t="s">
        <v>300</v>
      </c>
      <c r="AR1" s="119" t="s">
        <v>252</v>
      </c>
      <c r="AS1" s="119" t="s">
        <v>253</v>
      </c>
      <c r="AT1" s="119" t="s">
        <v>254</v>
      </c>
      <c r="AU1" s="119" t="s">
        <v>311</v>
      </c>
      <c r="AV1" s="119" t="s">
        <v>312</v>
      </c>
      <c r="AW1" s="567" t="s">
        <v>310</v>
      </c>
      <c r="AX1" s="55" t="s">
        <v>255</v>
      </c>
      <c r="AY1" s="55" t="s">
        <v>256</v>
      </c>
      <c r="AZ1" s="119" t="s">
        <v>257</v>
      </c>
      <c r="BA1" s="119" t="s">
        <v>258</v>
      </c>
      <c r="BB1" s="119" t="s">
        <v>266</v>
      </c>
      <c r="BC1" s="7" t="s">
        <v>297</v>
      </c>
      <c r="BD1" s="7" t="s">
        <v>298</v>
      </c>
      <c r="BE1" s="119" t="s">
        <v>267</v>
      </c>
      <c r="BF1" s="119" t="s">
        <v>268</v>
      </c>
      <c r="BG1" s="119" t="s">
        <v>269</v>
      </c>
      <c r="BH1" s="119" t="s">
        <v>270</v>
      </c>
      <c r="BI1" s="119" t="s">
        <v>259</v>
      </c>
      <c r="BJ1" s="119" t="s">
        <v>307</v>
      </c>
      <c r="BK1" s="119" t="s">
        <v>308</v>
      </c>
      <c r="BL1" s="567" t="s">
        <v>309</v>
      </c>
      <c r="BM1" s="6" t="s">
        <v>9</v>
      </c>
      <c r="BN1" s="7" t="s">
        <v>10</v>
      </c>
      <c r="BO1" s="7" t="s">
        <v>11</v>
      </c>
      <c r="BP1" s="7" t="s">
        <v>35</v>
      </c>
      <c r="BQ1" s="8" t="s">
        <v>12</v>
      </c>
      <c r="BR1" s="437" t="s">
        <v>13</v>
      </c>
      <c r="BS1" s="437" t="s">
        <v>14</v>
      </c>
      <c r="BT1" s="437" t="s">
        <v>36</v>
      </c>
      <c r="BU1" s="437" t="s">
        <v>37</v>
      </c>
      <c r="BV1" s="8" t="s">
        <v>15</v>
      </c>
      <c r="BW1" s="22" t="s">
        <v>4</v>
      </c>
      <c r="BX1" s="7" t="s">
        <v>5</v>
      </c>
      <c r="BY1" s="7" t="s">
        <v>6</v>
      </c>
      <c r="BZ1" s="7" t="s">
        <v>7</v>
      </c>
      <c r="CA1" s="8" t="s">
        <v>41</v>
      </c>
    </row>
    <row r="2" spans="1:79" s="299" customFormat="1" ht="15" customHeight="1">
      <c r="A2" s="406"/>
      <c r="B2" s="488"/>
      <c r="C2" s="408"/>
      <c r="D2" s="323"/>
      <c r="E2" s="569"/>
      <c r="F2" s="109"/>
      <c r="G2" s="326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570"/>
      <c r="T2" s="409"/>
      <c r="U2" s="409"/>
      <c r="V2" s="490"/>
      <c r="W2" s="491"/>
      <c r="X2" s="491"/>
      <c r="Y2" s="491"/>
      <c r="Z2" s="491"/>
      <c r="AA2" s="491"/>
      <c r="AB2" s="491"/>
      <c r="AC2" s="491"/>
      <c r="AD2" s="491"/>
      <c r="AE2" s="491"/>
      <c r="AF2" s="489"/>
      <c r="AG2" s="489"/>
      <c r="AH2" s="570"/>
      <c r="AI2" s="492"/>
      <c r="AJ2" s="409"/>
      <c r="AK2" s="40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570"/>
      <c r="AX2" s="409"/>
      <c r="AY2" s="409"/>
      <c r="AZ2" s="490"/>
      <c r="BA2" s="491"/>
      <c r="BB2" s="491"/>
      <c r="BC2" s="491"/>
      <c r="BD2" s="491"/>
      <c r="BE2" s="491"/>
      <c r="BF2" s="491"/>
      <c r="BG2" s="491"/>
      <c r="BH2" s="491"/>
      <c r="BI2" s="489"/>
      <c r="BJ2" s="489"/>
      <c r="BK2" s="489"/>
      <c r="BL2" s="570"/>
      <c r="BM2" s="410"/>
      <c r="BN2" s="69"/>
      <c r="BO2" s="69"/>
      <c r="BP2" s="69"/>
      <c r="BQ2" s="411"/>
      <c r="BR2" s="331"/>
      <c r="BS2" s="546"/>
      <c r="BT2" s="546"/>
      <c r="BU2" s="546"/>
      <c r="BV2" s="493"/>
      <c r="BW2" s="315"/>
      <c r="BX2" s="527"/>
      <c r="BY2" s="316"/>
      <c r="BZ2" s="317"/>
      <c r="CA2" s="317"/>
    </row>
    <row r="3" spans="1:79" s="299" customFormat="1" ht="15.75">
      <c r="A3" s="415"/>
      <c r="B3" s="494"/>
      <c r="C3" s="417"/>
      <c r="D3" s="24"/>
      <c r="E3" s="571"/>
      <c r="F3" s="111"/>
      <c r="G3" s="338"/>
      <c r="H3" s="495"/>
      <c r="I3" s="495"/>
      <c r="J3" s="495"/>
      <c r="K3" s="495"/>
      <c r="L3" s="495"/>
      <c r="M3" s="495"/>
      <c r="N3" s="495"/>
      <c r="O3" s="495"/>
      <c r="P3" s="495"/>
      <c r="Q3" s="495"/>
      <c r="R3" s="495"/>
      <c r="S3" s="572"/>
      <c r="T3" s="418"/>
      <c r="U3" s="418"/>
      <c r="V3" s="496"/>
      <c r="W3" s="497"/>
      <c r="X3" s="497"/>
      <c r="Y3" s="497"/>
      <c r="Z3" s="497"/>
      <c r="AA3" s="497"/>
      <c r="AB3" s="497"/>
      <c r="AC3" s="497"/>
      <c r="AD3" s="497"/>
      <c r="AE3" s="497"/>
      <c r="AF3" s="495"/>
      <c r="AG3" s="495"/>
      <c r="AH3" s="572"/>
      <c r="AI3" s="498"/>
      <c r="AJ3" s="418"/>
      <c r="AK3" s="418"/>
      <c r="AL3" s="495"/>
      <c r="AM3" s="495"/>
      <c r="AN3" s="495"/>
      <c r="AO3" s="495"/>
      <c r="AP3" s="495"/>
      <c r="AQ3" s="495"/>
      <c r="AR3" s="495"/>
      <c r="AS3" s="495"/>
      <c r="AT3" s="495"/>
      <c r="AU3" s="495"/>
      <c r="AV3" s="495"/>
      <c r="AW3" s="572"/>
      <c r="AX3" s="418"/>
      <c r="AY3" s="418"/>
      <c r="AZ3" s="496"/>
      <c r="BA3" s="497"/>
      <c r="BB3" s="497"/>
      <c r="BC3" s="497"/>
      <c r="BD3" s="497"/>
      <c r="BE3" s="497"/>
      <c r="BF3" s="497"/>
      <c r="BG3" s="497"/>
      <c r="BH3" s="497"/>
      <c r="BI3" s="495"/>
      <c r="BJ3" s="495"/>
      <c r="BK3" s="495"/>
      <c r="BL3" s="572"/>
      <c r="BM3" s="419"/>
      <c r="BN3" s="270"/>
      <c r="BO3" s="270"/>
      <c r="BP3" s="270"/>
      <c r="BQ3" s="420"/>
      <c r="BR3" s="343"/>
      <c r="BS3" s="545"/>
      <c r="BT3" s="545"/>
      <c r="BU3" s="545"/>
      <c r="BV3" s="499"/>
      <c r="BW3" s="318"/>
      <c r="BX3" s="500"/>
      <c r="BY3" s="311"/>
      <c r="BZ3" s="319"/>
      <c r="CA3" s="319"/>
    </row>
    <row r="4" spans="1:79" s="299" customFormat="1" ht="15.75">
      <c r="A4" s="415"/>
      <c r="B4" s="494"/>
      <c r="C4" s="417"/>
      <c r="D4" s="24"/>
      <c r="E4" s="571"/>
      <c r="F4" s="111"/>
      <c r="G4" s="338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572"/>
      <c r="T4" s="418"/>
      <c r="U4" s="418"/>
      <c r="V4" s="496"/>
      <c r="W4" s="497"/>
      <c r="X4" s="497"/>
      <c r="Y4" s="497"/>
      <c r="Z4" s="497"/>
      <c r="AA4" s="497"/>
      <c r="AB4" s="497"/>
      <c r="AC4" s="497"/>
      <c r="AD4" s="497"/>
      <c r="AE4" s="497"/>
      <c r="AF4" s="495"/>
      <c r="AG4" s="495"/>
      <c r="AH4" s="572"/>
      <c r="AI4" s="498"/>
      <c r="AJ4" s="418"/>
      <c r="AK4" s="418"/>
      <c r="AL4" s="495"/>
      <c r="AM4" s="495"/>
      <c r="AN4" s="495"/>
      <c r="AO4" s="495"/>
      <c r="AP4" s="495"/>
      <c r="AQ4" s="495"/>
      <c r="AR4" s="495"/>
      <c r="AS4" s="495"/>
      <c r="AT4" s="495"/>
      <c r="AU4" s="495"/>
      <c r="AV4" s="495"/>
      <c r="AW4" s="572"/>
      <c r="AX4" s="418"/>
      <c r="AY4" s="418"/>
      <c r="AZ4" s="496"/>
      <c r="BA4" s="497"/>
      <c r="BB4" s="497"/>
      <c r="BC4" s="497"/>
      <c r="BD4" s="497"/>
      <c r="BE4" s="497"/>
      <c r="BF4" s="497"/>
      <c r="BG4" s="497"/>
      <c r="BH4" s="497"/>
      <c r="BI4" s="495"/>
      <c r="BJ4" s="495"/>
      <c r="BK4" s="495"/>
      <c r="BL4" s="572"/>
      <c r="BM4" s="419"/>
      <c r="BN4" s="270"/>
      <c r="BO4" s="270"/>
      <c r="BP4" s="270"/>
      <c r="BQ4" s="420"/>
      <c r="BR4" s="343"/>
      <c r="BS4" s="545"/>
      <c r="BT4" s="545"/>
      <c r="BU4" s="545"/>
      <c r="BV4" s="499"/>
      <c r="BW4" s="318"/>
      <c r="BX4" s="500"/>
      <c r="BY4" s="311"/>
      <c r="BZ4" s="319"/>
      <c r="CA4" s="319"/>
    </row>
    <row r="5" spans="1:79" s="299" customFormat="1" ht="15.75">
      <c r="A5" s="415"/>
      <c r="B5" s="494"/>
      <c r="C5" s="417"/>
      <c r="D5" s="24"/>
      <c r="E5" s="571"/>
      <c r="F5" s="111"/>
      <c r="G5" s="338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572"/>
      <c r="T5" s="418"/>
      <c r="U5" s="418"/>
      <c r="V5" s="496"/>
      <c r="W5" s="497"/>
      <c r="X5" s="497"/>
      <c r="Y5" s="497"/>
      <c r="Z5" s="497"/>
      <c r="AA5" s="497"/>
      <c r="AB5" s="497"/>
      <c r="AC5" s="497"/>
      <c r="AD5" s="497"/>
      <c r="AE5" s="497"/>
      <c r="AF5" s="495"/>
      <c r="AG5" s="495"/>
      <c r="AH5" s="572"/>
      <c r="AI5" s="498"/>
      <c r="AJ5" s="418"/>
      <c r="AK5" s="418"/>
      <c r="AL5" s="495"/>
      <c r="AM5" s="495"/>
      <c r="AN5" s="495"/>
      <c r="AO5" s="495"/>
      <c r="AP5" s="495"/>
      <c r="AQ5" s="495"/>
      <c r="AR5" s="495"/>
      <c r="AS5" s="495"/>
      <c r="AT5" s="495"/>
      <c r="AU5" s="495"/>
      <c r="AV5" s="495"/>
      <c r="AW5" s="572"/>
      <c r="AX5" s="418"/>
      <c r="AY5" s="418"/>
      <c r="AZ5" s="496"/>
      <c r="BA5" s="497"/>
      <c r="BB5" s="497"/>
      <c r="BC5" s="497"/>
      <c r="BD5" s="497"/>
      <c r="BE5" s="497"/>
      <c r="BF5" s="497"/>
      <c r="BG5" s="497"/>
      <c r="BH5" s="497"/>
      <c r="BI5" s="495"/>
      <c r="BJ5" s="495"/>
      <c r="BK5" s="495"/>
      <c r="BL5" s="572"/>
      <c r="BM5" s="419"/>
      <c r="BN5" s="270"/>
      <c r="BO5" s="270"/>
      <c r="BP5" s="270"/>
      <c r="BQ5" s="420"/>
      <c r="BR5" s="343"/>
      <c r="BS5" s="545"/>
      <c r="BT5" s="545"/>
      <c r="BU5" s="545"/>
      <c r="BV5" s="120"/>
      <c r="BW5" s="318"/>
      <c r="BX5" s="500"/>
      <c r="BY5" s="311"/>
      <c r="BZ5" s="319"/>
      <c r="CA5" s="319"/>
    </row>
    <row r="6" spans="1:79" s="299" customFormat="1" ht="15.75">
      <c r="A6" s="415"/>
      <c r="B6" s="494"/>
      <c r="C6" s="417"/>
      <c r="D6" s="24"/>
      <c r="E6" s="571"/>
      <c r="F6" s="111"/>
      <c r="G6" s="338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572"/>
      <c r="T6" s="418"/>
      <c r="U6" s="418"/>
      <c r="V6" s="496"/>
      <c r="W6" s="497"/>
      <c r="X6" s="497"/>
      <c r="Y6" s="497"/>
      <c r="Z6" s="497"/>
      <c r="AA6" s="497"/>
      <c r="AB6" s="497"/>
      <c r="AC6" s="497"/>
      <c r="AD6" s="497"/>
      <c r="AE6" s="497"/>
      <c r="AF6" s="495"/>
      <c r="AG6" s="495"/>
      <c r="AH6" s="572"/>
      <c r="AI6" s="498"/>
      <c r="AJ6" s="418"/>
      <c r="AK6" s="418"/>
      <c r="AL6" s="495"/>
      <c r="AM6" s="495"/>
      <c r="AN6" s="495"/>
      <c r="AO6" s="495"/>
      <c r="AP6" s="495"/>
      <c r="AQ6" s="495"/>
      <c r="AR6" s="495"/>
      <c r="AS6" s="495"/>
      <c r="AT6" s="495"/>
      <c r="AU6" s="495"/>
      <c r="AV6" s="495"/>
      <c r="AW6" s="572"/>
      <c r="AX6" s="418"/>
      <c r="AY6" s="418"/>
      <c r="AZ6" s="496"/>
      <c r="BA6" s="497"/>
      <c r="BB6" s="497"/>
      <c r="BC6" s="497"/>
      <c r="BD6" s="497"/>
      <c r="BE6" s="497"/>
      <c r="BF6" s="497"/>
      <c r="BG6" s="497"/>
      <c r="BH6" s="497"/>
      <c r="BI6" s="495"/>
      <c r="BJ6" s="495"/>
      <c r="BK6" s="495"/>
      <c r="BL6" s="572"/>
      <c r="BM6" s="419"/>
      <c r="BN6" s="13"/>
      <c r="BO6" s="270"/>
      <c r="BP6" s="270"/>
      <c r="BQ6" s="420"/>
      <c r="BR6" s="343"/>
      <c r="BS6" s="545"/>
      <c r="BT6" s="545"/>
      <c r="BU6" s="545"/>
      <c r="BV6" s="120"/>
      <c r="BW6" s="318"/>
      <c r="BX6" s="500"/>
      <c r="BY6" s="311"/>
      <c r="BZ6" s="319"/>
      <c r="CA6" s="319"/>
    </row>
    <row r="7" spans="1:79" s="299" customFormat="1" ht="15.75">
      <c r="A7" s="415"/>
      <c r="B7" s="494"/>
      <c r="C7" s="417"/>
      <c r="D7" s="335"/>
      <c r="E7" s="571"/>
      <c r="F7" s="111"/>
      <c r="G7" s="338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572"/>
      <c r="T7" s="424"/>
      <c r="U7" s="424"/>
      <c r="V7" s="501"/>
      <c r="W7" s="497"/>
      <c r="X7" s="497"/>
      <c r="Y7" s="497"/>
      <c r="Z7" s="497"/>
      <c r="AA7" s="497"/>
      <c r="AB7" s="497"/>
      <c r="AC7" s="497"/>
      <c r="AD7" s="497"/>
      <c r="AE7" s="497"/>
      <c r="AF7" s="495"/>
      <c r="AG7" s="495"/>
      <c r="AH7" s="572"/>
      <c r="AI7" s="502"/>
      <c r="AJ7" s="424"/>
      <c r="AK7" s="424"/>
      <c r="AL7" s="495"/>
      <c r="AM7" s="495"/>
      <c r="AN7" s="495"/>
      <c r="AO7" s="495"/>
      <c r="AP7" s="495"/>
      <c r="AQ7" s="495"/>
      <c r="AR7" s="495"/>
      <c r="AS7" s="495"/>
      <c r="AT7" s="495"/>
      <c r="AU7" s="495"/>
      <c r="AV7" s="495"/>
      <c r="AW7" s="572"/>
      <c r="AX7" s="424"/>
      <c r="AY7" s="424"/>
      <c r="AZ7" s="501"/>
      <c r="BA7" s="497"/>
      <c r="BB7" s="497"/>
      <c r="BC7" s="497"/>
      <c r="BD7" s="497"/>
      <c r="BE7" s="497"/>
      <c r="BF7" s="497"/>
      <c r="BG7" s="497"/>
      <c r="BH7" s="497"/>
      <c r="BI7" s="495"/>
      <c r="BJ7" s="495"/>
      <c r="BK7" s="495"/>
      <c r="BL7" s="572"/>
      <c r="BM7" s="419"/>
      <c r="BN7" s="13"/>
      <c r="BO7" s="270"/>
      <c r="BP7" s="270"/>
      <c r="BQ7" s="420"/>
      <c r="BR7" s="343"/>
      <c r="BS7" s="337"/>
      <c r="BT7" s="337"/>
      <c r="BU7" s="337"/>
      <c r="BV7" s="499"/>
      <c r="BW7" s="318"/>
      <c r="BX7" s="500"/>
      <c r="BY7" s="311"/>
      <c r="BZ7" s="319"/>
      <c r="CA7" s="319"/>
    </row>
    <row r="8" spans="1:79" s="299" customFormat="1" ht="15.75">
      <c r="A8" s="415"/>
      <c r="B8" s="494"/>
      <c r="C8" s="417"/>
      <c r="D8" s="24"/>
      <c r="E8" s="571"/>
      <c r="F8" s="111"/>
      <c r="G8" s="338"/>
      <c r="H8" s="495"/>
      <c r="I8" s="495"/>
      <c r="J8" s="495"/>
      <c r="K8" s="495"/>
      <c r="L8" s="495"/>
      <c r="M8" s="495"/>
      <c r="N8" s="495"/>
      <c r="O8" s="495"/>
      <c r="P8" s="495"/>
      <c r="Q8" s="495"/>
      <c r="R8" s="495"/>
      <c r="S8" s="572"/>
      <c r="T8" s="418"/>
      <c r="U8" s="418"/>
      <c r="V8" s="496"/>
      <c r="W8" s="497"/>
      <c r="X8" s="497"/>
      <c r="Y8" s="497"/>
      <c r="Z8" s="497"/>
      <c r="AA8" s="497"/>
      <c r="AB8" s="497"/>
      <c r="AC8" s="497"/>
      <c r="AD8" s="497"/>
      <c r="AE8" s="497"/>
      <c r="AF8" s="495"/>
      <c r="AG8" s="495"/>
      <c r="AH8" s="572"/>
      <c r="AI8" s="498"/>
      <c r="AJ8" s="418"/>
      <c r="AK8" s="418"/>
      <c r="AL8" s="495"/>
      <c r="AM8" s="495"/>
      <c r="AN8" s="495"/>
      <c r="AO8" s="495"/>
      <c r="AP8" s="495"/>
      <c r="AQ8" s="495"/>
      <c r="AR8" s="495"/>
      <c r="AS8" s="495"/>
      <c r="AT8" s="495"/>
      <c r="AU8" s="495"/>
      <c r="AV8" s="495"/>
      <c r="AW8" s="572"/>
      <c r="AX8" s="418"/>
      <c r="AY8" s="418"/>
      <c r="AZ8" s="496"/>
      <c r="BA8" s="497"/>
      <c r="BB8" s="497"/>
      <c r="BC8" s="497"/>
      <c r="BD8" s="497"/>
      <c r="BE8" s="497"/>
      <c r="BF8" s="497"/>
      <c r="BG8" s="497"/>
      <c r="BH8" s="497"/>
      <c r="BI8" s="495"/>
      <c r="BJ8" s="495"/>
      <c r="BK8" s="495"/>
      <c r="BL8" s="572"/>
      <c r="BM8" s="419"/>
      <c r="BN8" s="270"/>
      <c r="BO8" s="270"/>
      <c r="BP8" s="270"/>
      <c r="BQ8" s="420"/>
      <c r="BR8" s="343"/>
      <c r="BS8" s="545"/>
      <c r="BT8" s="545"/>
      <c r="BU8" s="545"/>
      <c r="BV8" s="499"/>
      <c r="BW8" s="318"/>
      <c r="BX8" s="500"/>
      <c r="BY8" s="311"/>
      <c r="BZ8" s="319"/>
      <c r="CA8" s="319"/>
    </row>
    <row r="9" spans="1:79" s="299" customFormat="1" ht="16.5" thickBot="1">
      <c r="A9" s="425"/>
      <c r="B9" s="494"/>
      <c r="C9" s="427"/>
      <c r="D9" s="374"/>
      <c r="E9" s="573"/>
      <c r="F9" s="393"/>
      <c r="G9" s="376"/>
      <c r="H9" s="503"/>
      <c r="I9" s="503"/>
      <c r="J9" s="503"/>
      <c r="K9" s="503"/>
      <c r="L9" s="503"/>
      <c r="M9" s="503"/>
      <c r="N9" s="503"/>
      <c r="O9" s="503"/>
      <c r="P9" s="503"/>
      <c r="Q9" s="503"/>
      <c r="R9" s="503"/>
      <c r="S9" s="574"/>
      <c r="T9" s="428"/>
      <c r="U9" s="428"/>
      <c r="V9" s="504"/>
      <c r="W9" s="505"/>
      <c r="X9" s="505"/>
      <c r="Y9" s="505"/>
      <c r="Z9" s="505"/>
      <c r="AA9" s="505"/>
      <c r="AB9" s="505"/>
      <c r="AC9" s="505"/>
      <c r="AD9" s="505"/>
      <c r="AE9" s="505"/>
      <c r="AF9" s="503"/>
      <c r="AG9" s="503"/>
      <c r="AH9" s="574"/>
      <c r="AI9" s="506"/>
      <c r="AJ9" s="428"/>
      <c r="AK9" s="528"/>
      <c r="AL9" s="503"/>
      <c r="AM9" s="503"/>
      <c r="AN9" s="503"/>
      <c r="AO9" s="503"/>
      <c r="AP9" s="503"/>
      <c r="AQ9" s="503"/>
      <c r="AR9" s="503"/>
      <c r="AS9" s="503"/>
      <c r="AT9" s="503"/>
      <c r="AU9" s="503"/>
      <c r="AV9" s="503"/>
      <c r="AW9" s="574"/>
      <c r="AX9" s="428"/>
      <c r="AY9" s="428"/>
      <c r="AZ9" s="504"/>
      <c r="BA9" s="505"/>
      <c r="BB9" s="505"/>
      <c r="BC9" s="505"/>
      <c r="BD9" s="505"/>
      <c r="BE9" s="505"/>
      <c r="BF9" s="505"/>
      <c r="BG9" s="505"/>
      <c r="BH9" s="505"/>
      <c r="BI9" s="503"/>
      <c r="BJ9" s="503"/>
      <c r="BK9" s="503"/>
      <c r="BL9" s="574"/>
      <c r="BM9" s="430"/>
      <c r="BN9" s="382"/>
      <c r="BO9" s="382"/>
      <c r="BP9" s="382"/>
      <c r="BQ9" s="431"/>
      <c r="BR9" s="283"/>
      <c r="BS9" s="284"/>
      <c r="BT9" s="284"/>
      <c r="BU9" s="284"/>
      <c r="BV9" s="120"/>
      <c r="BW9" s="286"/>
      <c r="BX9" s="290"/>
      <c r="BY9" s="291"/>
      <c r="BZ9" s="288"/>
      <c r="CA9" s="86"/>
    </row>
    <row r="10" spans="1:79" s="299" customFormat="1" ht="15.75">
      <c r="A10" s="406"/>
      <c r="B10" s="488"/>
      <c r="C10" s="408"/>
      <c r="D10" s="323"/>
      <c r="E10" s="569"/>
      <c r="F10" s="109"/>
      <c r="G10" s="326"/>
      <c r="H10" s="489"/>
      <c r="I10" s="489"/>
      <c r="J10" s="489"/>
      <c r="K10" s="489"/>
      <c r="L10" s="489"/>
      <c r="M10" s="489"/>
      <c r="N10" s="489"/>
      <c r="O10" s="489"/>
      <c r="P10" s="489"/>
      <c r="Q10" s="489"/>
      <c r="R10" s="489"/>
      <c r="S10" s="570"/>
      <c r="T10" s="409"/>
      <c r="U10" s="409"/>
      <c r="V10" s="490"/>
      <c r="W10" s="491"/>
      <c r="X10" s="491"/>
      <c r="Y10" s="491"/>
      <c r="Z10" s="491"/>
      <c r="AA10" s="491"/>
      <c r="AB10" s="491"/>
      <c r="AC10" s="491"/>
      <c r="AD10" s="491"/>
      <c r="AE10" s="491"/>
      <c r="AF10" s="489"/>
      <c r="AG10" s="489"/>
      <c r="AH10" s="570"/>
      <c r="AI10" s="492"/>
      <c r="AJ10" s="409"/>
      <c r="AK10" s="409"/>
      <c r="AL10" s="489"/>
      <c r="AM10" s="489"/>
      <c r="AN10" s="489"/>
      <c r="AO10" s="489"/>
      <c r="AP10" s="489"/>
      <c r="AQ10" s="489"/>
      <c r="AR10" s="489"/>
      <c r="AS10" s="489"/>
      <c r="AT10" s="489"/>
      <c r="AU10" s="489"/>
      <c r="AV10" s="489"/>
      <c r="AW10" s="570"/>
      <c r="AX10" s="409"/>
      <c r="AY10" s="409"/>
      <c r="AZ10" s="490"/>
      <c r="BA10" s="491"/>
      <c r="BB10" s="491"/>
      <c r="BC10" s="491"/>
      <c r="BD10" s="491"/>
      <c r="BE10" s="491"/>
      <c r="BF10" s="491"/>
      <c r="BG10" s="491"/>
      <c r="BH10" s="491"/>
      <c r="BI10" s="489"/>
      <c r="BJ10" s="489"/>
      <c r="BK10" s="489"/>
      <c r="BL10" s="570"/>
      <c r="BM10" s="410"/>
      <c r="BN10" s="69"/>
      <c r="BO10" s="69"/>
      <c r="BP10" s="69"/>
      <c r="BQ10" s="411"/>
      <c r="BR10" s="331"/>
      <c r="BS10" s="546"/>
      <c r="BT10" s="546"/>
      <c r="BU10" s="546"/>
      <c r="BV10" s="507"/>
      <c r="BW10" s="315"/>
      <c r="BX10" s="609"/>
      <c r="BY10" s="87"/>
      <c r="BZ10" s="317"/>
      <c r="CA10" s="317"/>
    </row>
    <row r="11" spans="1:79" s="299" customFormat="1" ht="15.75">
      <c r="A11" s="415"/>
      <c r="B11" s="494"/>
      <c r="C11" s="417"/>
      <c r="D11" s="24"/>
      <c r="E11" s="571"/>
      <c r="F11" s="111"/>
      <c r="G11" s="338"/>
      <c r="H11" s="495"/>
      <c r="I11" s="495"/>
      <c r="J11" s="495"/>
      <c r="K11" s="495"/>
      <c r="L11" s="495"/>
      <c r="M11" s="495"/>
      <c r="N11" s="495"/>
      <c r="O11" s="495"/>
      <c r="P11" s="495"/>
      <c r="Q11" s="495"/>
      <c r="R11" s="495"/>
      <c r="S11" s="572"/>
      <c r="T11" s="418"/>
      <c r="U11" s="418"/>
      <c r="V11" s="496"/>
      <c r="W11" s="497"/>
      <c r="X11" s="497"/>
      <c r="Y11" s="497"/>
      <c r="Z11" s="497"/>
      <c r="AA11" s="497"/>
      <c r="AB11" s="497"/>
      <c r="AC11" s="497"/>
      <c r="AD11" s="497"/>
      <c r="AE11" s="497"/>
      <c r="AF11" s="495"/>
      <c r="AG11" s="495"/>
      <c r="AH11" s="572"/>
      <c r="AI11" s="498"/>
      <c r="AJ11" s="418"/>
      <c r="AK11" s="418"/>
      <c r="AL11" s="495"/>
      <c r="AM11" s="495"/>
      <c r="AN11" s="495"/>
      <c r="AO11" s="495"/>
      <c r="AP11" s="495"/>
      <c r="AQ11" s="495"/>
      <c r="AR11" s="495"/>
      <c r="AS11" s="495"/>
      <c r="AT11" s="495"/>
      <c r="AU11" s="495"/>
      <c r="AV11" s="495"/>
      <c r="AW11" s="572"/>
      <c r="AX11" s="418"/>
      <c r="AY11" s="418"/>
      <c r="AZ11" s="496"/>
      <c r="BA11" s="497"/>
      <c r="BB11" s="497"/>
      <c r="BC11" s="497"/>
      <c r="BD11" s="497"/>
      <c r="BE11" s="497"/>
      <c r="BF11" s="497"/>
      <c r="BG11" s="497"/>
      <c r="BH11" s="497"/>
      <c r="BI11" s="495"/>
      <c r="BJ11" s="495"/>
      <c r="BK11" s="495"/>
      <c r="BL11" s="572"/>
      <c r="BM11" s="419"/>
      <c r="BN11" s="13"/>
      <c r="BO11" s="270"/>
      <c r="BP11" s="270"/>
      <c r="BQ11" s="420"/>
      <c r="BR11" s="343"/>
      <c r="BS11" s="545"/>
      <c r="BT11" s="545"/>
      <c r="BU11" s="545"/>
      <c r="BV11" s="499"/>
      <c r="BW11" s="318"/>
      <c r="BX11" s="121"/>
      <c r="BY11" s="88"/>
      <c r="BZ11" s="319"/>
      <c r="CA11" s="319"/>
    </row>
    <row r="12" spans="1:79" s="299" customFormat="1" ht="15.75">
      <c r="A12" s="415"/>
      <c r="B12" s="494"/>
      <c r="C12" s="417"/>
      <c r="D12" s="24"/>
      <c r="E12" s="571"/>
      <c r="F12" s="111"/>
      <c r="G12" s="338"/>
      <c r="H12" s="495"/>
      <c r="I12" s="495"/>
      <c r="J12" s="495"/>
      <c r="K12" s="495"/>
      <c r="L12" s="495"/>
      <c r="M12" s="495"/>
      <c r="N12" s="495"/>
      <c r="O12" s="495"/>
      <c r="P12" s="495"/>
      <c r="Q12" s="495"/>
      <c r="R12" s="495"/>
      <c r="S12" s="572"/>
      <c r="T12" s="418"/>
      <c r="U12" s="418"/>
      <c r="V12" s="496"/>
      <c r="W12" s="497"/>
      <c r="X12" s="497"/>
      <c r="Y12" s="497"/>
      <c r="Z12" s="497"/>
      <c r="AA12" s="497"/>
      <c r="AB12" s="497"/>
      <c r="AC12" s="497"/>
      <c r="AD12" s="497"/>
      <c r="AE12" s="497"/>
      <c r="AF12" s="495"/>
      <c r="AG12" s="495"/>
      <c r="AH12" s="572"/>
      <c r="AI12" s="498"/>
      <c r="AJ12" s="418"/>
      <c r="AK12" s="418"/>
      <c r="AL12" s="495"/>
      <c r="AM12" s="495"/>
      <c r="AN12" s="495"/>
      <c r="AO12" s="495"/>
      <c r="AP12" s="495"/>
      <c r="AQ12" s="495"/>
      <c r="AR12" s="495"/>
      <c r="AS12" s="495"/>
      <c r="AT12" s="495"/>
      <c r="AU12" s="495"/>
      <c r="AV12" s="495"/>
      <c r="AW12" s="572"/>
      <c r="AX12" s="418"/>
      <c r="AY12" s="418"/>
      <c r="AZ12" s="496"/>
      <c r="BA12" s="497"/>
      <c r="BB12" s="497"/>
      <c r="BC12" s="497"/>
      <c r="BD12" s="497"/>
      <c r="BE12" s="497"/>
      <c r="BF12" s="497"/>
      <c r="BG12" s="497"/>
      <c r="BH12" s="497"/>
      <c r="BI12" s="495"/>
      <c r="BJ12" s="495"/>
      <c r="BK12" s="495"/>
      <c r="BL12" s="572"/>
      <c r="BM12" s="419"/>
      <c r="BN12" s="270"/>
      <c r="BO12" s="270"/>
      <c r="BP12" s="270"/>
      <c r="BQ12" s="420"/>
      <c r="BR12" s="343"/>
      <c r="BS12" s="545"/>
      <c r="BT12" s="545"/>
      <c r="BU12" s="545"/>
      <c r="BV12" s="499"/>
      <c r="BW12" s="318"/>
      <c r="BX12" s="121"/>
      <c r="BY12" s="88"/>
      <c r="BZ12" s="319"/>
      <c r="CA12" s="319"/>
    </row>
    <row r="13" spans="1:79" s="299" customFormat="1" ht="15.75">
      <c r="A13" s="415"/>
      <c r="B13" s="494"/>
      <c r="C13" s="417"/>
      <c r="D13" s="24"/>
      <c r="E13" s="571"/>
      <c r="F13" s="111"/>
      <c r="G13" s="338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572"/>
      <c r="T13" s="418"/>
      <c r="U13" s="418"/>
      <c r="V13" s="496"/>
      <c r="W13" s="497"/>
      <c r="X13" s="497"/>
      <c r="Y13" s="497"/>
      <c r="Z13" s="497"/>
      <c r="AA13" s="497"/>
      <c r="AB13" s="497"/>
      <c r="AC13" s="497"/>
      <c r="AD13" s="497"/>
      <c r="AE13" s="497"/>
      <c r="AF13" s="495"/>
      <c r="AG13" s="495"/>
      <c r="AH13" s="572"/>
      <c r="AI13" s="498"/>
      <c r="AJ13" s="418"/>
      <c r="AK13" s="418"/>
      <c r="AL13" s="495"/>
      <c r="AM13" s="495"/>
      <c r="AN13" s="495"/>
      <c r="AO13" s="495"/>
      <c r="AP13" s="495"/>
      <c r="AQ13" s="495"/>
      <c r="AR13" s="495"/>
      <c r="AS13" s="495"/>
      <c r="AT13" s="495"/>
      <c r="AU13" s="495"/>
      <c r="AV13" s="495"/>
      <c r="AW13" s="572"/>
      <c r="AX13" s="418"/>
      <c r="AY13" s="418"/>
      <c r="AZ13" s="496"/>
      <c r="BA13" s="497"/>
      <c r="BB13" s="497"/>
      <c r="BC13" s="497"/>
      <c r="BD13" s="497"/>
      <c r="BE13" s="497"/>
      <c r="BF13" s="497"/>
      <c r="BG13" s="497"/>
      <c r="BH13" s="497"/>
      <c r="BI13" s="495"/>
      <c r="BJ13" s="495"/>
      <c r="BK13" s="495"/>
      <c r="BL13" s="572"/>
      <c r="BM13" s="419"/>
      <c r="BN13" s="270"/>
      <c r="BO13" s="270"/>
      <c r="BP13" s="270"/>
      <c r="BQ13" s="420"/>
      <c r="BR13" s="343"/>
      <c r="BS13" s="545"/>
      <c r="BT13" s="545"/>
      <c r="BU13" s="545"/>
      <c r="BV13" s="120"/>
      <c r="BW13" s="318"/>
      <c r="BX13" s="121"/>
      <c r="BY13" s="88"/>
      <c r="BZ13" s="319"/>
      <c r="CA13" s="319"/>
    </row>
    <row r="14" spans="1:79" s="299" customFormat="1" ht="15.75">
      <c r="A14" s="415"/>
      <c r="B14" s="494"/>
      <c r="C14" s="417"/>
      <c r="D14" s="24"/>
      <c r="E14" s="571"/>
      <c r="F14" s="111"/>
      <c r="G14" s="338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572"/>
      <c r="T14" s="418"/>
      <c r="U14" s="418"/>
      <c r="V14" s="496"/>
      <c r="W14" s="497"/>
      <c r="X14" s="497"/>
      <c r="Y14" s="497"/>
      <c r="Z14" s="497"/>
      <c r="AA14" s="497"/>
      <c r="AB14" s="497"/>
      <c r="AC14" s="497"/>
      <c r="AD14" s="497"/>
      <c r="AE14" s="497"/>
      <c r="AF14" s="495"/>
      <c r="AG14" s="495"/>
      <c r="AH14" s="572"/>
      <c r="AI14" s="498"/>
      <c r="AJ14" s="418"/>
      <c r="AK14" s="418"/>
      <c r="AL14" s="495"/>
      <c r="AM14" s="495"/>
      <c r="AN14" s="495"/>
      <c r="AO14" s="495"/>
      <c r="AP14" s="495"/>
      <c r="AQ14" s="495"/>
      <c r="AR14" s="495"/>
      <c r="AS14" s="495"/>
      <c r="AT14" s="495"/>
      <c r="AU14" s="495"/>
      <c r="AV14" s="495"/>
      <c r="AW14" s="572"/>
      <c r="AX14" s="418"/>
      <c r="AY14" s="418"/>
      <c r="AZ14" s="496"/>
      <c r="BA14" s="497"/>
      <c r="BB14" s="497"/>
      <c r="BC14" s="497"/>
      <c r="BD14" s="497"/>
      <c r="BE14" s="497"/>
      <c r="BF14" s="497"/>
      <c r="BG14" s="497"/>
      <c r="BH14" s="497"/>
      <c r="BI14" s="495"/>
      <c r="BJ14" s="495"/>
      <c r="BK14" s="495"/>
      <c r="BL14" s="572"/>
      <c r="BM14" s="419"/>
      <c r="BN14" s="13"/>
      <c r="BO14" s="270"/>
      <c r="BP14" s="270"/>
      <c r="BQ14" s="420"/>
      <c r="BR14" s="343"/>
      <c r="BS14" s="545"/>
      <c r="BT14" s="545"/>
      <c r="BU14" s="545"/>
      <c r="BV14" s="120"/>
      <c r="BW14" s="318"/>
      <c r="BX14" s="121"/>
      <c r="BY14" s="88"/>
      <c r="BZ14" s="319"/>
      <c r="CA14" s="319"/>
    </row>
    <row r="15" spans="1:79" s="299" customFormat="1" ht="15.75">
      <c r="A15" s="415"/>
      <c r="B15" s="494"/>
      <c r="C15" s="417"/>
      <c r="D15" s="335"/>
      <c r="E15" s="571"/>
      <c r="F15" s="111"/>
      <c r="G15" s="338"/>
      <c r="H15" s="495"/>
      <c r="I15" s="495"/>
      <c r="J15" s="495"/>
      <c r="K15" s="495"/>
      <c r="L15" s="495"/>
      <c r="M15" s="495"/>
      <c r="N15" s="495"/>
      <c r="O15" s="495"/>
      <c r="P15" s="495"/>
      <c r="Q15" s="495"/>
      <c r="R15" s="495"/>
      <c r="S15" s="572"/>
      <c r="T15" s="424"/>
      <c r="U15" s="424"/>
      <c r="V15" s="501"/>
      <c r="W15" s="497"/>
      <c r="X15" s="497"/>
      <c r="Y15" s="497"/>
      <c r="Z15" s="497"/>
      <c r="AA15" s="497"/>
      <c r="AB15" s="497"/>
      <c r="AC15" s="497"/>
      <c r="AD15" s="497"/>
      <c r="AE15" s="497"/>
      <c r="AF15" s="495"/>
      <c r="AG15" s="495"/>
      <c r="AH15" s="572"/>
      <c r="AI15" s="502"/>
      <c r="AJ15" s="424"/>
      <c r="AK15" s="424"/>
      <c r="AL15" s="495"/>
      <c r="AM15" s="495"/>
      <c r="AN15" s="495"/>
      <c r="AO15" s="495"/>
      <c r="AP15" s="495"/>
      <c r="AQ15" s="495"/>
      <c r="AR15" s="495"/>
      <c r="AS15" s="495"/>
      <c r="AT15" s="495"/>
      <c r="AU15" s="495"/>
      <c r="AV15" s="495"/>
      <c r="AW15" s="572"/>
      <c r="AX15" s="424"/>
      <c r="AY15" s="424"/>
      <c r="AZ15" s="501"/>
      <c r="BA15" s="497"/>
      <c r="BB15" s="497"/>
      <c r="BC15" s="497"/>
      <c r="BD15" s="497"/>
      <c r="BE15" s="497"/>
      <c r="BF15" s="497"/>
      <c r="BG15" s="497"/>
      <c r="BH15" s="497"/>
      <c r="BI15" s="495"/>
      <c r="BJ15" s="495"/>
      <c r="BK15" s="495"/>
      <c r="BL15" s="572"/>
      <c r="BM15" s="419"/>
      <c r="BN15" s="13"/>
      <c r="BO15" s="270"/>
      <c r="BP15" s="270"/>
      <c r="BQ15" s="420"/>
      <c r="BR15" s="343"/>
      <c r="BS15" s="545"/>
      <c r="BT15" s="545"/>
      <c r="BU15" s="545"/>
      <c r="BV15" s="120"/>
      <c r="BW15" s="318"/>
      <c r="BX15" s="121"/>
      <c r="BY15" s="88"/>
      <c r="BZ15" s="319"/>
      <c r="CA15" s="319"/>
    </row>
    <row r="16" spans="1:79" s="299" customFormat="1" ht="15.75">
      <c r="A16" s="415"/>
      <c r="B16" s="494"/>
      <c r="C16" s="417"/>
      <c r="D16" s="24"/>
      <c r="E16" s="571"/>
      <c r="F16" s="111"/>
      <c r="G16" s="338"/>
      <c r="H16" s="495"/>
      <c r="I16" s="495"/>
      <c r="J16" s="495"/>
      <c r="K16" s="495"/>
      <c r="L16" s="495"/>
      <c r="M16" s="495"/>
      <c r="N16" s="495"/>
      <c r="O16" s="495"/>
      <c r="P16" s="495"/>
      <c r="Q16" s="495"/>
      <c r="R16" s="495"/>
      <c r="S16" s="572"/>
      <c r="T16" s="418"/>
      <c r="U16" s="418"/>
      <c r="V16" s="496"/>
      <c r="W16" s="497"/>
      <c r="X16" s="497"/>
      <c r="Y16" s="497"/>
      <c r="Z16" s="497"/>
      <c r="AA16" s="497"/>
      <c r="AB16" s="497"/>
      <c r="AC16" s="497"/>
      <c r="AD16" s="497"/>
      <c r="AE16" s="497"/>
      <c r="AF16" s="495"/>
      <c r="AG16" s="495"/>
      <c r="AH16" s="572"/>
      <c r="AI16" s="498"/>
      <c r="AJ16" s="418"/>
      <c r="AK16" s="418"/>
      <c r="AL16" s="495"/>
      <c r="AM16" s="495"/>
      <c r="AN16" s="495"/>
      <c r="AO16" s="495"/>
      <c r="AP16" s="495"/>
      <c r="AQ16" s="495"/>
      <c r="AR16" s="495"/>
      <c r="AS16" s="495"/>
      <c r="AT16" s="495"/>
      <c r="AU16" s="495"/>
      <c r="AV16" s="495"/>
      <c r="AW16" s="572"/>
      <c r="AX16" s="418"/>
      <c r="AY16" s="418"/>
      <c r="AZ16" s="496"/>
      <c r="BA16" s="497"/>
      <c r="BB16" s="497"/>
      <c r="BC16" s="497"/>
      <c r="BD16" s="497"/>
      <c r="BE16" s="497"/>
      <c r="BF16" s="497"/>
      <c r="BG16" s="497"/>
      <c r="BH16" s="497"/>
      <c r="BI16" s="495"/>
      <c r="BJ16" s="495"/>
      <c r="BK16" s="495"/>
      <c r="BL16" s="572"/>
      <c r="BM16" s="419"/>
      <c r="BN16" s="270"/>
      <c r="BO16" s="270"/>
      <c r="BP16" s="270"/>
      <c r="BQ16" s="420"/>
      <c r="BR16" s="343"/>
      <c r="BS16" s="545"/>
      <c r="BT16" s="545"/>
      <c r="BU16" s="545"/>
      <c r="BV16" s="499"/>
      <c r="BW16" s="318"/>
      <c r="BX16" s="121"/>
      <c r="BY16" s="88"/>
      <c r="BZ16" s="319"/>
      <c r="CA16" s="319"/>
    </row>
    <row r="17" spans="1:79" s="299" customFormat="1" ht="16.5" thickBot="1">
      <c r="A17" s="425"/>
      <c r="B17" s="494"/>
      <c r="C17" s="427"/>
      <c r="D17" s="374"/>
      <c r="E17" s="573"/>
      <c r="F17" s="393"/>
      <c r="G17" s="376"/>
      <c r="H17" s="503"/>
      <c r="I17" s="503"/>
      <c r="J17" s="503"/>
      <c r="K17" s="503"/>
      <c r="L17" s="503"/>
      <c r="M17" s="503"/>
      <c r="N17" s="503"/>
      <c r="O17" s="503"/>
      <c r="P17" s="503"/>
      <c r="Q17" s="503"/>
      <c r="R17" s="503"/>
      <c r="S17" s="574"/>
      <c r="T17" s="428"/>
      <c r="U17" s="428"/>
      <c r="V17" s="504"/>
      <c r="W17" s="505"/>
      <c r="X17" s="505"/>
      <c r="Y17" s="505"/>
      <c r="Z17" s="505"/>
      <c r="AA17" s="505"/>
      <c r="AB17" s="505"/>
      <c r="AC17" s="505"/>
      <c r="AD17" s="505"/>
      <c r="AE17" s="505"/>
      <c r="AF17" s="503"/>
      <c r="AG17" s="503"/>
      <c r="AH17" s="574"/>
      <c r="AI17" s="506"/>
      <c r="AJ17" s="428"/>
      <c r="AK17" s="528"/>
      <c r="AL17" s="503"/>
      <c r="AM17" s="503"/>
      <c r="AN17" s="503"/>
      <c r="AO17" s="503"/>
      <c r="AP17" s="503"/>
      <c r="AQ17" s="503"/>
      <c r="AR17" s="503"/>
      <c r="AS17" s="503"/>
      <c r="AT17" s="503"/>
      <c r="AU17" s="503"/>
      <c r="AV17" s="503"/>
      <c r="AW17" s="574"/>
      <c r="AX17" s="428"/>
      <c r="AY17" s="428"/>
      <c r="AZ17" s="504"/>
      <c r="BA17" s="505"/>
      <c r="BB17" s="505"/>
      <c r="BC17" s="505"/>
      <c r="BD17" s="505"/>
      <c r="BE17" s="505"/>
      <c r="BF17" s="505"/>
      <c r="BG17" s="505"/>
      <c r="BH17" s="505"/>
      <c r="BI17" s="503"/>
      <c r="BJ17" s="503"/>
      <c r="BK17" s="503"/>
      <c r="BL17" s="574"/>
      <c r="BM17" s="430"/>
      <c r="BN17" s="382"/>
      <c r="BO17" s="382"/>
      <c r="BP17" s="382"/>
      <c r="BQ17" s="431"/>
      <c r="BR17" s="283"/>
      <c r="BS17" s="284"/>
      <c r="BT17" s="284"/>
      <c r="BU17" s="284"/>
      <c r="BV17" s="120"/>
      <c r="BW17" s="286"/>
      <c r="BX17" s="290"/>
      <c r="BY17" s="291"/>
      <c r="BZ17" s="288"/>
      <c r="CA17" s="86"/>
    </row>
    <row r="18" spans="1:79" s="299" customFormat="1" ht="15.75">
      <c r="A18" s="406"/>
      <c r="B18" s="488"/>
      <c r="C18" s="408"/>
      <c r="D18" s="323"/>
      <c r="E18" s="605"/>
      <c r="F18" s="110"/>
      <c r="G18" s="46"/>
      <c r="H18" s="606"/>
      <c r="I18" s="606"/>
      <c r="J18" s="606"/>
      <c r="K18" s="606"/>
      <c r="L18" s="606"/>
      <c r="M18" s="606"/>
      <c r="N18" s="606"/>
      <c r="O18" s="606"/>
      <c r="P18" s="606"/>
      <c r="Q18" s="606"/>
      <c r="R18" s="606"/>
      <c r="S18" s="607"/>
      <c r="T18" s="409"/>
      <c r="U18" s="409"/>
      <c r="V18" s="490"/>
      <c r="W18" s="608"/>
      <c r="X18" s="608"/>
      <c r="Y18" s="608"/>
      <c r="Z18" s="608"/>
      <c r="AA18" s="608"/>
      <c r="AB18" s="608"/>
      <c r="AC18" s="608"/>
      <c r="AD18" s="608"/>
      <c r="AE18" s="608"/>
      <c r="AF18" s="606"/>
      <c r="AG18" s="606"/>
      <c r="AH18" s="607"/>
      <c r="AI18" s="492"/>
      <c r="AJ18" s="409"/>
      <c r="AK18" s="409"/>
      <c r="AL18" s="606"/>
      <c r="AM18" s="606"/>
      <c r="AN18" s="606"/>
      <c r="AO18" s="606"/>
      <c r="AP18" s="606"/>
      <c r="AQ18" s="606"/>
      <c r="AR18" s="606"/>
      <c r="AS18" s="606"/>
      <c r="AT18" s="606"/>
      <c r="AU18" s="606"/>
      <c r="AV18" s="606"/>
      <c r="AW18" s="607"/>
      <c r="AX18" s="409"/>
      <c r="AY18" s="409"/>
      <c r="AZ18" s="490"/>
      <c r="BA18" s="608"/>
      <c r="BB18" s="608"/>
      <c r="BC18" s="608"/>
      <c r="BD18" s="608"/>
      <c r="BE18" s="608"/>
      <c r="BF18" s="608"/>
      <c r="BG18" s="608"/>
      <c r="BH18" s="608"/>
      <c r="BI18" s="606"/>
      <c r="BJ18" s="606"/>
      <c r="BK18" s="606"/>
      <c r="BL18" s="607"/>
      <c r="BM18" s="35"/>
      <c r="BN18" s="36"/>
      <c r="BO18" s="36"/>
      <c r="BP18" s="36"/>
      <c r="BQ18" s="37"/>
      <c r="BR18" s="331"/>
      <c r="BS18" s="546"/>
      <c r="BT18" s="546"/>
      <c r="BU18" s="546"/>
      <c r="BV18" s="507"/>
      <c r="BW18" s="315"/>
      <c r="BX18" s="609"/>
      <c r="BY18" s="87"/>
      <c r="BZ18" s="317"/>
      <c r="CA18" s="317"/>
    </row>
    <row r="19" spans="1:79" s="299" customFormat="1" ht="15.75">
      <c r="A19" s="415"/>
      <c r="B19" s="494"/>
      <c r="C19" s="417"/>
      <c r="D19" s="24"/>
      <c r="E19" s="575"/>
      <c r="F19" s="112"/>
      <c r="G19" s="47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576"/>
      <c r="T19" s="418"/>
      <c r="U19" s="418"/>
      <c r="V19" s="496"/>
      <c r="W19" s="508"/>
      <c r="X19" s="508"/>
      <c r="Y19" s="508"/>
      <c r="Z19" s="508"/>
      <c r="AA19" s="508"/>
      <c r="AB19" s="508"/>
      <c r="AC19" s="508"/>
      <c r="AD19" s="508"/>
      <c r="AE19" s="508"/>
      <c r="AF19" s="122"/>
      <c r="AG19" s="122"/>
      <c r="AH19" s="576"/>
      <c r="AI19" s="498"/>
      <c r="AJ19" s="418"/>
      <c r="AK19" s="418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576"/>
      <c r="AX19" s="418"/>
      <c r="AY19" s="418"/>
      <c r="AZ19" s="496"/>
      <c r="BA19" s="508"/>
      <c r="BB19" s="508"/>
      <c r="BC19" s="508"/>
      <c r="BD19" s="508"/>
      <c r="BE19" s="508"/>
      <c r="BF19" s="508"/>
      <c r="BG19" s="508"/>
      <c r="BH19" s="508"/>
      <c r="BI19" s="122"/>
      <c r="BJ19" s="122"/>
      <c r="BK19" s="122"/>
      <c r="BL19" s="576"/>
      <c r="BM19" s="38"/>
      <c r="BN19" s="13"/>
      <c r="BO19" s="13"/>
      <c r="BP19" s="13"/>
      <c r="BQ19" s="39"/>
      <c r="BR19" s="343"/>
      <c r="BS19" s="545"/>
      <c r="BT19" s="545"/>
      <c r="BU19" s="545"/>
      <c r="BV19" s="499"/>
      <c r="BW19" s="318"/>
      <c r="BX19" s="121"/>
      <c r="BY19" s="88"/>
      <c r="BZ19" s="319"/>
      <c r="CA19" s="319"/>
    </row>
    <row r="20" spans="1:79" s="299" customFormat="1" ht="15.75">
      <c r="A20" s="415"/>
      <c r="B20" s="494"/>
      <c r="C20" s="417"/>
      <c r="D20" s="24"/>
      <c r="E20" s="575"/>
      <c r="F20" s="112"/>
      <c r="G20" s="47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576"/>
      <c r="T20" s="418"/>
      <c r="U20" s="418"/>
      <c r="V20" s="496"/>
      <c r="W20" s="508"/>
      <c r="X20" s="508"/>
      <c r="Y20" s="508"/>
      <c r="Z20" s="508"/>
      <c r="AA20" s="508"/>
      <c r="AB20" s="508"/>
      <c r="AC20" s="508"/>
      <c r="AD20" s="508"/>
      <c r="AE20" s="508"/>
      <c r="AF20" s="122"/>
      <c r="AG20" s="122"/>
      <c r="AH20" s="576"/>
      <c r="AI20" s="498"/>
      <c r="AJ20" s="418"/>
      <c r="AK20" s="418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576"/>
      <c r="AX20" s="418"/>
      <c r="AY20" s="418"/>
      <c r="AZ20" s="496"/>
      <c r="BA20" s="508"/>
      <c r="BB20" s="508"/>
      <c r="BC20" s="508"/>
      <c r="BD20" s="508"/>
      <c r="BE20" s="508"/>
      <c r="BF20" s="508"/>
      <c r="BG20" s="508"/>
      <c r="BH20" s="508"/>
      <c r="BI20" s="122"/>
      <c r="BJ20" s="122"/>
      <c r="BK20" s="122"/>
      <c r="BL20" s="576"/>
      <c r="BM20" s="38"/>
      <c r="BN20" s="270"/>
      <c r="BO20" s="13"/>
      <c r="BP20" s="13"/>
      <c r="BQ20" s="39"/>
      <c r="BR20" s="343"/>
      <c r="BS20" s="545"/>
      <c r="BT20" s="545"/>
      <c r="BU20" s="545"/>
      <c r="BV20" s="499"/>
      <c r="BW20" s="318"/>
      <c r="BX20" s="121"/>
      <c r="BY20" s="88"/>
      <c r="BZ20" s="319"/>
      <c r="CA20" s="319"/>
    </row>
    <row r="21" spans="1:79" s="299" customFormat="1" ht="15.75">
      <c r="A21" s="415"/>
      <c r="B21" s="494"/>
      <c r="C21" s="417"/>
      <c r="D21" s="24"/>
      <c r="E21" s="575"/>
      <c r="F21" s="112"/>
      <c r="G21" s="47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576"/>
      <c r="T21" s="418"/>
      <c r="U21" s="418"/>
      <c r="V21" s="496"/>
      <c r="W21" s="508"/>
      <c r="X21" s="508"/>
      <c r="Y21" s="508"/>
      <c r="Z21" s="508"/>
      <c r="AA21" s="508"/>
      <c r="AB21" s="508"/>
      <c r="AC21" s="508"/>
      <c r="AD21" s="508"/>
      <c r="AE21" s="508"/>
      <c r="AF21" s="122"/>
      <c r="AG21" s="122"/>
      <c r="AH21" s="576"/>
      <c r="AI21" s="498"/>
      <c r="AJ21" s="418"/>
      <c r="AK21" s="418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576"/>
      <c r="AX21" s="418"/>
      <c r="AY21" s="418"/>
      <c r="AZ21" s="496"/>
      <c r="BA21" s="508"/>
      <c r="BB21" s="508"/>
      <c r="BC21" s="508"/>
      <c r="BD21" s="508"/>
      <c r="BE21" s="508"/>
      <c r="BF21" s="508"/>
      <c r="BG21" s="508"/>
      <c r="BH21" s="508"/>
      <c r="BI21" s="122"/>
      <c r="BJ21" s="122"/>
      <c r="BK21" s="122"/>
      <c r="BL21" s="576"/>
      <c r="BM21" s="38"/>
      <c r="BN21" s="270"/>
      <c r="BO21" s="13"/>
      <c r="BP21" s="13"/>
      <c r="BQ21" s="39"/>
      <c r="BR21" s="343"/>
      <c r="BS21" s="337"/>
      <c r="BT21" s="337"/>
      <c r="BU21" s="337"/>
      <c r="BV21" s="120"/>
      <c r="BW21" s="318"/>
      <c r="BX21" s="121"/>
      <c r="BY21" s="88"/>
      <c r="BZ21" s="319"/>
      <c r="CA21" s="319"/>
    </row>
    <row r="22" spans="1:79" s="299" customFormat="1" ht="15.75">
      <c r="A22" s="415"/>
      <c r="B22" s="494"/>
      <c r="C22" s="417"/>
      <c r="D22" s="24"/>
      <c r="E22" s="575"/>
      <c r="F22" s="112"/>
      <c r="G22" s="47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576"/>
      <c r="T22" s="418"/>
      <c r="U22" s="418"/>
      <c r="V22" s="496"/>
      <c r="W22" s="508"/>
      <c r="X22" s="508"/>
      <c r="Y22" s="508"/>
      <c r="Z22" s="508"/>
      <c r="AA22" s="508"/>
      <c r="AB22" s="508"/>
      <c r="AC22" s="508"/>
      <c r="AD22" s="508"/>
      <c r="AE22" s="508"/>
      <c r="AF22" s="122"/>
      <c r="AG22" s="122"/>
      <c r="AH22" s="576"/>
      <c r="AI22" s="498"/>
      <c r="AJ22" s="418"/>
      <c r="AK22" s="418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576"/>
      <c r="AX22" s="418"/>
      <c r="AY22" s="418"/>
      <c r="AZ22" s="496"/>
      <c r="BA22" s="508"/>
      <c r="BB22" s="508"/>
      <c r="BC22" s="508"/>
      <c r="BD22" s="508"/>
      <c r="BE22" s="508"/>
      <c r="BF22" s="508"/>
      <c r="BG22" s="508"/>
      <c r="BH22" s="508"/>
      <c r="BI22" s="122"/>
      <c r="BJ22" s="122"/>
      <c r="BK22" s="122"/>
      <c r="BL22" s="576"/>
      <c r="BM22" s="38"/>
      <c r="BN22" s="13"/>
      <c r="BO22" s="13"/>
      <c r="BP22" s="13"/>
      <c r="BQ22" s="39"/>
      <c r="BR22" s="343"/>
      <c r="BS22" s="337"/>
      <c r="BT22" s="337"/>
      <c r="BU22" s="337"/>
      <c r="BV22" s="120"/>
      <c r="BW22" s="318"/>
      <c r="BX22" s="121"/>
      <c r="BY22" s="88"/>
      <c r="BZ22" s="319"/>
      <c r="CA22" s="319"/>
    </row>
    <row r="23" spans="1:79" s="299" customFormat="1" ht="15.75">
      <c r="A23" s="415"/>
      <c r="B23" s="494"/>
      <c r="C23" s="417"/>
      <c r="D23" s="335"/>
      <c r="E23" s="575"/>
      <c r="F23" s="112"/>
      <c r="G23" s="47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576"/>
      <c r="T23" s="424"/>
      <c r="U23" s="424"/>
      <c r="V23" s="501"/>
      <c r="W23" s="508"/>
      <c r="X23" s="508"/>
      <c r="Y23" s="508"/>
      <c r="Z23" s="508"/>
      <c r="AA23" s="508"/>
      <c r="AB23" s="508"/>
      <c r="AC23" s="508"/>
      <c r="AD23" s="508"/>
      <c r="AE23" s="508"/>
      <c r="AF23" s="122"/>
      <c r="AG23" s="122"/>
      <c r="AH23" s="576"/>
      <c r="AI23" s="502"/>
      <c r="AJ23" s="424"/>
      <c r="AK23" s="424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576"/>
      <c r="AX23" s="424"/>
      <c r="AY23" s="424"/>
      <c r="AZ23" s="501"/>
      <c r="BA23" s="508"/>
      <c r="BB23" s="508"/>
      <c r="BC23" s="508"/>
      <c r="BD23" s="508"/>
      <c r="BE23" s="508"/>
      <c r="BF23" s="508"/>
      <c r="BG23" s="508"/>
      <c r="BH23" s="508"/>
      <c r="BI23" s="122"/>
      <c r="BJ23" s="122"/>
      <c r="BK23" s="122"/>
      <c r="BL23" s="576"/>
      <c r="BM23" s="38"/>
      <c r="BN23" s="13"/>
      <c r="BO23" s="13"/>
      <c r="BP23" s="13"/>
      <c r="BQ23" s="39"/>
      <c r="BR23" s="343"/>
      <c r="BS23" s="337"/>
      <c r="BT23" s="337"/>
      <c r="BU23" s="337"/>
      <c r="BV23" s="120"/>
      <c r="BW23" s="318"/>
      <c r="BX23" s="121"/>
      <c r="BY23" s="88"/>
      <c r="BZ23" s="319"/>
      <c r="CA23" s="319"/>
    </row>
    <row r="24" spans="1:79" s="299" customFormat="1" ht="15.75">
      <c r="A24" s="415"/>
      <c r="B24" s="494"/>
      <c r="C24" s="417"/>
      <c r="D24" s="24"/>
      <c r="E24" s="575"/>
      <c r="F24" s="112"/>
      <c r="G24" s="47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576"/>
      <c r="T24" s="418"/>
      <c r="U24" s="418"/>
      <c r="V24" s="496"/>
      <c r="W24" s="508"/>
      <c r="X24" s="508"/>
      <c r="Y24" s="508"/>
      <c r="Z24" s="508"/>
      <c r="AA24" s="508"/>
      <c r="AB24" s="508"/>
      <c r="AC24" s="508"/>
      <c r="AD24" s="508"/>
      <c r="AE24" s="508"/>
      <c r="AF24" s="122"/>
      <c r="AG24" s="122"/>
      <c r="AH24" s="576"/>
      <c r="AI24" s="498"/>
      <c r="AJ24" s="418"/>
      <c r="AK24" s="418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576"/>
      <c r="AX24" s="418"/>
      <c r="AY24" s="418"/>
      <c r="AZ24" s="496"/>
      <c r="BA24" s="508"/>
      <c r="BB24" s="508"/>
      <c r="BC24" s="508"/>
      <c r="BD24" s="508"/>
      <c r="BE24" s="508"/>
      <c r="BF24" s="508"/>
      <c r="BG24" s="508"/>
      <c r="BH24" s="508"/>
      <c r="BI24" s="122"/>
      <c r="BJ24" s="122"/>
      <c r="BK24" s="122"/>
      <c r="BL24" s="576"/>
      <c r="BM24" s="38"/>
      <c r="BN24" s="270"/>
      <c r="BO24" s="13"/>
      <c r="BP24" s="13"/>
      <c r="BQ24" s="39"/>
      <c r="BR24" s="343"/>
      <c r="BS24" s="545"/>
      <c r="BT24" s="545"/>
      <c r="BU24" s="545"/>
      <c r="BV24" s="499"/>
      <c r="BW24" s="318"/>
      <c r="BX24" s="121"/>
      <c r="BY24" s="88"/>
      <c r="BZ24" s="319"/>
      <c r="CA24" s="319"/>
    </row>
    <row r="25" spans="1:79" s="299" customFormat="1" ht="16.5" thickBot="1">
      <c r="A25" s="425"/>
      <c r="B25" s="494"/>
      <c r="C25" s="427"/>
      <c r="D25" s="374"/>
      <c r="E25" s="577"/>
      <c r="F25" s="289"/>
      <c r="G25" s="279"/>
      <c r="H25" s="525"/>
      <c r="I25" s="525"/>
      <c r="J25" s="525"/>
      <c r="K25" s="525"/>
      <c r="L25" s="525"/>
      <c r="M25" s="525"/>
      <c r="N25" s="525"/>
      <c r="O25" s="525"/>
      <c r="P25" s="525"/>
      <c r="Q25" s="525"/>
      <c r="R25" s="525"/>
      <c r="S25" s="578"/>
      <c r="T25" s="428"/>
      <c r="U25" s="428"/>
      <c r="V25" s="504"/>
      <c r="W25" s="526"/>
      <c r="X25" s="526"/>
      <c r="Y25" s="526"/>
      <c r="Z25" s="526"/>
      <c r="AA25" s="526"/>
      <c r="AB25" s="526"/>
      <c r="AC25" s="526"/>
      <c r="AD25" s="526"/>
      <c r="AE25" s="526"/>
      <c r="AF25" s="525"/>
      <c r="AG25" s="525"/>
      <c r="AH25" s="578"/>
      <c r="AI25" s="506"/>
      <c r="AJ25" s="428"/>
      <c r="AK25" s="528"/>
      <c r="AL25" s="525"/>
      <c r="AM25" s="525"/>
      <c r="AN25" s="525"/>
      <c r="AO25" s="525"/>
      <c r="AP25" s="525"/>
      <c r="AQ25" s="525"/>
      <c r="AR25" s="525"/>
      <c r="AS25" s="525"/>
      <c r="AT25" s="525"/>
      <c r="AU25" s="525"/>
      <c r="AV25" s="525"/>
      <c r="AW25" s="578"/>
      <c r="AX25" s="428"/>
      <c r="AY25" s="428"/>
      <c r="AZ25" s="504"/>
      <c r="BA25" s="526"/>
      <c r="BB25" s="526"/>
      <c r="BC25" s="526"/>
      <c r="BD25" s="526"/>
      <c r="BE25" s="526"/>
      <c r="BF25" s="526"/>
      <c r="BG25" s="526"/>
      <c r="BH25" s="526"/>
      <c r="BI25" s="525"/>
      <c r="BJ25" s="525"/>
      <c r="BK25" s="525"/>
      <c r="BL25" s="578"/>
      <c r="BM25" s="277"/>
      <c r="BN25" s="278"/>
      <c r="BO25" s="278"/>
      <c r="BP25" s="278"/>
      <c r="BQ25" s="281"/>
      <c r="BR25" s="290"/>
      <c r="BS25" s="278"/>
      <c r="BT25" s="278"/>
      <c r="BU25" s="278"/>
      <c r="BV25" s="120"/>
      <c r="BW25" s="286"/>
      <c r="BX25" s="290"/>
      <c r="BY25" s="291"/>
      <c r="BZ25" s="288"/>
      <c r="CA25" s="86"/>
    </row>
    <row r="26" spans="1:79" s="299" customFormat="1" ht="15" customHeight="1">
      <c r="A26" s="406"/>
      <c r="B26" s="488"/>
      <c r="C26" s="408"/>
      <c r="D26" s="323"/>
      <c r="E26" s="569"/>
      <c r="F26" s="109"/>
      <c r="G26" s="326"/>
      <c r="H26" s="489"/>
      <c r="I26" s="489"/>
      <c r="J26" s="489"/>
      <c r="K26" s="489"/>
      <c r="L26" s="489"/>
      <c r="M26" s="489"/>
      <c r="N26" s="489"/>
      <c r="O26" s="489"/>
      <c r="P26" s="489"/>
      <c r="Q26" s="489"/>
      <c r="R26" s="489"/>
      <c r="S26" s="570"/>
      <c r="T26" s="409"/>
      <c r="U26" s="409"/>
      <c r="V26" s="490"/>
      <c r="W26" s="491"/>
      <c r="X26" s="491"/>
      <c r="Y26" s="491"/>
      <c r="Z26" s="491"/>
      <c r="AA26" s="491"/>
      <c r="AB26" s="491"/>
      <c r="AC26" s="491"/>
      <c r="AD26" s="491"/>
      <c r="AE26" s="491"/>
      <c r="AF26" s="489"/>
      <c r="AG26" s="489"/>
      <c r="AH26" s="570"/>
      <c r="AI26" s="492"/>
      <c r="AJ26" s="409"/>
      <c r="AK26" s="409"/>
      <c r="AL26" s="489"/>
      <c r="AM26" s="489"/>
      <c r="AN26" s="489"/>
      <c r="AO26" s="489"/>
      <c r="AP26" s="489"/>
      <c r="AQ26" s="489"/>
      <c r="AR26" s="489"/>
      <c r="AS26" s="489"/>
      <c r="AT26" s="489"/>
      <c r="AU26" s="489"/>
      <c r="AV26" s="489"/>
      <c r="AW26" s="570"/>
      <c r="AX26" s="409"/>
      <c r="AY26" s="409"/>
      <c r="AZ26" s="490"/>
      <c r="BA26" s="491"/>
      <c r="BB26" s="491"/>
      <c r="BC26" s="491"/>
      <c r="BD26" s="491"/>
      <c r="BE26" s="491"/>
      <c r="BF26" s="491"/>
      <c r="BG26" s="491"/>
      <c r="BH26" s="491"/>
      <c r="BI26" s="489"/>
      <c r="BJ26" s="489"/>
      <c r="BK26" s="489"/>
      <c r="BL26" s="570"/>
      <c r="BM26" s="410"/>
      <c r="BN26" s="69"/>
      <c r="BO26" s="69"/>
      <c r="BP26" s="69"/>
      <c r="BQ26" s="411"/>
      <c r="BR26" s="331"/>
      <c r="BS26" s="546"/>
      <c r="BT26" s="546"/>
      <c r="BU26" s="546"/>
      <c r="BV26" s="507"/>
      <c r="BW26" s="315"/>
      <c r="BX26" s="527"/>
      <c r="BY26" s="316"/>
      <c r="BZ26" s="317"/>
      <c r="CA26" s="317"/>
    </row>
    <row r="27" spans="1:79" s="299" customFormat="1" ht="15" customHeight="1">
      <c r="A27" s="415"/>
      <c r="B27" s="494"/>
      <c r="C27" s="417"/>
      <c r="D27" s="24"/>
      <c r="E27" s="571"/>
      <c r="F27" s="111"/>
      <c r="G27" s="338"/>
      <c r="H27" s="495"/>
      <c r="I27" s="495"/>
      <c r="J27" s="495"/>
      <c r="K27" s="495"/>
      <c r="L27" s="495"/>
      <c r="M27" s="495"/>
      <c r="N27" s="495"/>
      <c r="O27" s="495"/>
      <c r="P27" s="495"/>
      <c r="Q27" s="495"/>
      <c r="R27" s="495"/>
      <c r="S27" s="572"/>
      <c r="T27" s="418"/>
      <c r="U27" s="418"/>
      <c r="V27" s="496"/>
      <c r="W27" s="497"/>
      <c r="X27" s="497"/>
      <c r="Y27" s="497"/>
      <c r="Z27" s="497"/>
      <c r="AA27" s="497"/>
      <c r="AB27" s="497"/>
      <c r="AC27" s="497"/>
      <c r="AD27" s="497"/>
      <c r="AE27" s="497"/>
      <c r="AF27" s="495"/>
      <c r="AG27" s="495"/>
      <c r="AH27" s="572"/>
      <c r="AI27" s="498"/>
      <c r="AJ27" s="418"/>
      <c r="AK27" s="418"/>
      <c r="AL27" s="495"/>
      <c r="AM27" s="495"/>
      <c r="AN27" s="495"/>
      <c r="AO27" s="495"/>
      <c r="AP27" s="495"/>
      <c r="AQ27" s="495"/>
      <c r="AR27" s="495"/>
      <c r="AS27" s="495"/>
      <c r="AT27" s="495"/>
      <c r="AU27" s="495"/>
      <c r="AV27" s="495"/>
      <c r="AW27" s="572"/>
      <c r="AX27" s="418"/>
      <c r="AY27" s="418"/>
      <c r="AZ27" s="496"/>
      <c r="BA27" s="497"/>
      <c r="BB27" s="497"/>
      <c r="BC27" s="497"/>
      <c r="BD27" s="497"/>
      <c r="BE27" s="497"/>
      <c r="BF27" s="497"/>
      <c r="BG27" s="497"/>
      <c r="BH27" s="497"/>
      <c r="BI27" s="495"/>
      <c r="BJ27" s="495"/>
      <c r="BK27" s="495"/>
      <c r="BL27" s="572"/>
      <c r="BM27" s="419"/>
      <c r="BN27" s="13"/>
      <c r="BO27" s="270"/>
      <c r="BP27" s="270"/>
      <c r="BQ27" s="420"/>
      <c r="BR27" s="343"/>
      <c r="BS27" s="545"/>
      <c r="BT27" s="545"/>
      <c r="BU27" s="545"/>
      <c r="BV27" s="499"/>
      <c r="BW27" s="318"/>
      <c r="BX27" s="500"/>
      <c r="BY27" s="311"/>
      <c r="BZ27" s="319"/>
      <c r="CA27" s="319"/>
    </row>
    <row r="28" spans="1:79" s="299" customFormat="1" ht="15" customHeight="1">
      <c r="A28" s="415"/>
      <c r="B28" s="494"/>
      <c r="C28" s="417"/>
      <c r="D28" s="24"/>
      <c r="E28" s="571"/>
      <c r="F28" s="111"/>
      <c r="G28" s="338"/>
      <c r="H28" s="495"/>
      <c r="I28" s="495"/>
      <c r="J28" s="495"/>
      <c r="K28" s="495"/>
      <c r="L28" s="495"/>
      <c r="M28" s="495"/>
      <c r="N28" s="495"/>
      <c r="O28" s="495"/>
      <c r="P28" s="495"/>
      <c r="Q28" s="495"/>
      <c r="R28" s="495"/>
      <c r="S28" s="572"/>
      <c r="T28" s="418"/>
      <c r="U28" s="418"/>
      <c r="V28" s="496"/>
      <c r="W28" s="497"/>
      <c r="X28" s="497"/>
      <c r="Y28" s="497"/>
      <c r="Z28" s="497"/>
      <c r="AA28" s="497"/>
      <c r="AB28" s="497"/>
      <c r="AC28" s="497"/>
      <c r="AD28" s="497"/>
      <c r="AE28" s="497"/>
      <c r="AF28" s="495"/>
      <c r="AG28" s="495"/>
      <c r="AH28" s="572"/>
      <c r="AI28" s="498"/>
      <c r="AJ28" s="418"/>
      <c r="AK28" s="418"/>
      <c r="AL28" s="495"/>
      <c r="AM28" s="495"/>
      <c r="AN28" s="495"/>
      <c r="AO28" s="495"/>
      <c r="AP28" s="495"/>
      <c r="AQ28" s="495"/>
      <c r="AR28" s="495"/>
      <c r="AS28" s="495"/>
      <c r="AT28" s="495"/>
      <c r="AU28" s="495"/>
      <c r="AV28" s="495"/>
      <c r="AW28" s="572"/>
      <c r="AX28" s="418"/>
      <c r="AY28" s="418"/>
      <c r="AZ28" s="496"/>
      <c r="BA28" s="497"/>
      <c r="BB28" s="497"/>
      <c r="BC28" s="497"/>
      <c r="BD28" s="497"/>
      <c r="BE28" s="497"/>
      <c r="BF28" s="497"/>
      <c r="BG28" s="497"/>
      <c r="BH28" s="497"/>
      <c r="BI28" s="495"/>
      <c r="BJ28" s="495"/>
      <c r="BK28" s="495"/>
      <c r="BL28" s="572"/>
      <c r="BM28" s="419"/>
      <c r="BN28" s="270"/>
      <c r="BO28" s="270"/>
      <c r="BP28" s="270"/>
      <c r="BQ28" s="420"/>
      <c r="BR28" s="343"/>
      <c r="BS28" s="545"/>
      <c r="BT28" s="545"/>
      <c r="BU28" s="545"/>
      <c r="BV28" s="499"/>
      <c r="BW28" s="318"/>
      <c r="BX28" s="500"/>
      <c r="BY28" s="311"/>
      <c r="BZ28" s="319"/>
      <c r="CA28" s="319"/>
    </row>
    <row r="29" spans="1:79" s="299" customFormat="1" ht="15" customHeight="1">
      <c r="A29" s="415"/>
      <c r="B29" s="494"/>
      <c r="C29" s="417"/>
      <c r="D29" s="24"/>
      <c r="E29" s="571"/>
      <c r="F29" s="111"/>
      <c r="G29" s="338"/>
      <c r="H29" s="495"/>
      <c r="I29" s="495"/>
      <c r="J29" s="495"/>
      <c r="K29" s="495"/>
      <c r="L29" s="495"/>
      <c r="M29" s="495"/>
      <c r="N29" s="495"/>
      <c r="O29" s="495"/>
      <c r="P29" s="495"/>
      <c r="Q29" s="495"/>
      <c r="R29" s="495"/>
      <c r="S29" s="572"/>
      <c r="T29" s="418"/>
      <c r="U29" s="418"/>
      <c r="V29" s="496"/>
      <c r="W29" s="497"/>
      <c r="X29" s="497"/>
      <c r="Y29" s="497"/>
      <c r="Z29" s="497"/>
      <c r="AA29" s="497"/>
      <c r="AB29" s="497"/>
      <c r="AC29" s="497"/>
      <c r="AD29" s="497"/>
      <c r="AE29" s="497"/>
      <c r="AF29" s="495"/>
      <c r="AG29" s="495"/>
      <c r="AH29" s="572"/>
      <c r="AI29" s="498"/>
      <c r="AJ29" s="418"/>
      <c r="AK29" s="418"/>
      <c r="AL29" s="495"/>
      <c r="AM29" s="495"/>
      <c r="AN29" s="495"/>
      <c r="AO29" s="495"/>
      <c r="AP29" s="495"/>
      <c r="AQ29" s="495"/>
      <c r="AR29" s="495"/>
      <c r="AS29" s="495"/>
      <c r="AT29" s="495"/>
      <c r="AU29" s="495"/>
      <c r="AV29" s="495"/>
      <c r="AW29" s="572"/>
      <c r="AX29" s="418"/>
      <c r="AY29" s="418"/>
      <c r="AZ29" s="496"/>
      <c r="BA29" s="497"/>
      <c r="BB29" s="497"/>
      <c r="BC29" s="497"/>
      <c r="BD29" s="497"/>
      <c r="BE29" s="497"/>
      <c r="BF29" s="497"/>
      <c r="BG29" s="497"/>
      <c r="BH29" s="497"/>
      <c r="BI29" s="495"/>
      <c r="BJ29" s="495"/>
      <c r="BK29" s="495"/>
      <c r="BL29" s="572"/>
      <c r="BM29" s="419"/>
      <c r="BN29" s="270"/>
      <c r="BO29" s="270"/>
      <c r="BP29" s="270"/>
      <c r="BQ29" s="420"/>
      <c r="BR29" s="343"/>
      <c r="BS29" s="545"/>
      <c r="BT29" s="545"/>
      <c r="BU29" s="545"/>
      <c r="BV29" s="120"/>
      <c r="BW29" s="318"/>
      <c r="BX29" s="500"/>
      <c r="BY29" s="311"/>
      <c r="BZ29" s="319"/>
      <c r="CA29" s="319"/>
    </row>
    <row r="30" spans="1:79" s="299" customFormat="1" ht="15" customHeight="1">
      <c r="A30" s="415"/>
      <c r="B30" s="494"/>
      <c r="C30" s="417"/>
      <c r="D30" s="24"/>
      <c r="E30" s="571"/>
      <c r="F30" s="111"/>
      <c r="G30" s="338"/>
      <c r="H30" s="495"/>
      <c r="I30" s="495"/>
      <c r="J30" s="495"/>
      <c r="K30" s="495"/>
      <c r="L30" s="495"/>
      <c r="M30" s="495"/>
      <c r="N30" s="495"/>
      <c r="O30" s="495"/>
      <c r="P30" s="495"/>
      <c r="Q30" s="495"/>
      <c r="R30" s="495"/>
      <c r="S30" s="572"/>
      <c r="T30" s="418"/>
      <c r="U30" s="418"/>
      <c r="V30" s="496"/>
      <c r="W30" s="497"/>
      <c r="X30" s="497"/>
      <c r="Y30" s="497"/>
      <c r="Z30" s="497"/>
      <c r="AA30" s="497"/>
      <c r="AB30" s="497"/>
      <c r="AC30" s="497"/>
      <c r="AD30" s="497"/>
      <c r="AE30" s="497"/>
      <c r="AF30" s="495"/>
      <c r="AG30" s="495"/>
      <c r="AH30" s="572"/>
      <c r="AI30" s="498"/>
      <c r="AJ30" s="418"/>
      <c r="AK30" s="418"/>
      <c r="AL30" s="495"/>
      <c r="AM30" s="495"/>
      <c r="AN30" s="495"/>
      <c r="AO30" s="495"/>
      <c r="AP30" s="495"/>
      <c r="AQ30" s="495"/>
      <c r="AR30" s="495"/>
      <c r="AS30" s="495"/>
      <c r="AT30" s="495"/>
      <c r="AU30" s="495"/>
      <c r="AV30" s="495"/>
      <c r="AW30" s="572"/>
      <c r="AX30" s="418"/>
      <c r="AY30" s="418"/>
      <c r="AZ30" s="496"/>
      <c r="BA30" s="497"/>
      <c r="BB30" s="497"/>
      <c r="BC30" s="497"/>
      <c r="BD30" s="497"/>
      <c r="BE30" s="497"/>
      <c r="BF30" s="497"/>
      <c r="BG30" s="497"/>
      <c r="BH30" s="497"/>
      <c r="BI30" s="495"/>
      <c r="BJ30" s="495"/>
      <c r="BK30" s="495"/>
      <c r="BL30" s="572"/>
      <c r="BM30" s="419"/>
      <c r="BN30" s="13"/>
      <c r="BO30" s="270"/>
      <c r="BP30" s="270"/>
      <c r="BQ30" s="420"/>
      <c r="BR30" s="343"/>
      <c r="BS30" s="545"/>
      <c r="BT30" s="545"/>
      <c r="BU30" s="545"/>
      <c r="BV30" s="499"/>
      <c r="BW30" s="318"/>
      <c r="BX30" s="500"/>
      <c r="BY30" s="311"/>
      <c r="BZ30" s="319"/>
      <c r="CA30" s="319"/>
    </row>
    <row r="31" spans="1:79" s="299" customFormat="1" ht="15" customHeight="1">
      <c r="A31" s="415"/>
      <c r="B31" s="494"/>
      <c r="C31" s="417"/>
      <c r="D31" s="335"/>
      <c r="E31" s="571"/>
      <c r="F31" s="111"/>
      <c r="G31" s="338"/>
      <c r="H31" s="495"/>
      <c r="I31" s="495"/>
      <c r="J31" s="495"/>
      <c r="K31" s="495"/>
      <c r="L31" s="495"/>
      <c r="M31" s="495"/>
      <c r="N31" s="495"/>
      <c r="O31" s="495"/>
      <c r="P31" s="495"/>
      <c r="Q31" s="495"/>
      <c r="R31" s="495"/>
      <c r="S31" s="572"/>
      <c r="T31" s="424"/>
      <c r="U31" s="424"/>
      <c r="V31" s="501"/>
      <c r="W31" s="497"/>
      <c r="X31" s="497"/>
      <c r="Y31" s="497"/>
      <c r="Z31" s="497"/>
      <c r="AA31" s="497"/>
      <c r="AB31" s="497"/>
      <c r="AC31" s="497"/>
      <c r="AD31" s="497"/>
      <c r="AE31" s="497"/>
      <c r="AF31" s="495"/>
      <c r="AG31" s="495"/>
      <c r="AH31" s="572"/>
      <c r="AI31" s="502"/>
      <c r="AJ31" s="424"/>
      <c r="AK31" s="424"/>
      <c r="AL31" s="495"/>
      <c r="AM31" s="495"/>
      <c r="AN31" s="495"/>
      <c r="AO31" s="495"/>
      <c r="AP31" s="495"/>
      <c r="AQ31" s="495"/>
      <c r="AR31" s="495"/>
      <c r="AS31" s="495"/>
      <c r="AT31" s="495"/>
      <c r="AU31" s="495"/>
      <c r="AV31" s="495"/>
      <c r="AW31" s="572"/>
      <c r="AX31" s="424"/>
      <c r="AY31" s="424"/>
      <c r="AZ31" s="501"/>
      <c r="BA31" s="497"/>
      <c r="BB31" s="497"/>
      <c r="BC31" s="497"/>
      <c r="BD31" s="497"/>
      <c r="BE31" s="497"/>
      <c r="BF31" s="497"/>
      <c r="BG31" s="497"/>
      <c r="BH31" s="497"/>
      <c r="BI31" s="495"/>
      <c r="BJ31" s="495"/>
      <c r="BK31" s="495"/>
      <c r="BL31" s="572"/>
      <c r="BM31" s="419"/>
      <c r="BN31" s="13"/>
      <c r="BO31" s="270"/>
      <c r="BP31" s="270"/>
      <c r="BQ31" s="420"/>
      <c r="BR31" s="343"/>
      <c r="BS31" s="545"/>
      <c r="BT31" s="545"/>
      <c r="BU31" s="545"/>
      <c r="BV31" s="120"/>
      <c r="BW31" s="318"/>
      <c r="BX31" s="500"/>
      <c r="BY31" s="311"/>
      <c r="BZ31" s="319"/>
      <c r="CA31" s="319"/>
    </row>
    <row r="32" spans="1:79" s="299" customFormat="1" ht="15" customHeight="1">
      <c r="A32" s="415"/>
      <c r="B32" s="494"/>
      <c r="C32" s="417"/>
      <c r="D32" s="24"/>
      <c r="E32" s="571"/>
      <c r="F32" s="111"/>
      <c r="G32" s="338"/>
      <c r="H32" s="495"/>
      <c r="I32" s="495"/>
      <c r="J32" s="495"/>
      <c r="K32" s="495"/>
      <c r="L32" s="495"/>
      <c r="M32" s="495"/>
      <c r="N32" s="495"/>
      <c r="O32" s="495"/>
      <c r="P32" s="495"/>
      <c r="Q32" s="495"/>
      <c r="R32" s="495"/>
      <c r="S32" s="572"/>
      <c r="T32" s="418"/>
      <c r="U32" s="418"/>
      <c r="V32" s="496"/>
      <c r="W32" s="497"/>
      <c r="X32" s="497"/>
      <c r="Y32" s="497"/>
      <c r="Z32" s="497"/>
      <c r="AA32" s="497"/>
      <c r="AB32" s="497"/>
      <c r="AC32" s="497"/>
      <c r="AD32" s="497"/>
      <c r="AE32" s="497"/>
      <c r="AF32" s="495"/>
      <c r="AG32" s="495"/>
      <c r="AH32" s="572"/>
      <c r="AI32" s="498"/>
      <c r="AJ32" s="418"/>
      <c r="AK32" s="418"/>
      <c r="AL32" s="495"/>
      <c r="AM32" s="495"/>
      <c r="AN32" s="495"/>
      <c r="AO32" s="495"/>
      <c r="AP32" s="495"/>
      <c r="AQ32" s="495"/>
      <c r="AR32" s="495"/>
      <c r="AS32" s="495"/>
      <c r="AT32" s="495"/>
      <c r="AU32" s="495"/>
      <c r="AV32" s="495"/>
      <c r="AW32" s="572"/>
      <c r="AX32" s="418"/>
      <c r="AY32" s="418"/>
      <c r="AZ32" s="496"/>
      <c r="BA32" s="497"/>
      <c r="BB32" s="497"/>
      <c r="BC32" s="497"/>
      <c r="BD32" s="497"/>
      <c r="BE32" s="497"/>
      <c r="BF32" s="497"/>
      <c r="BG32" s="497"/>
      <c r="BH32" s="497"/>
      <c r="BI32" s="495"/>
      <c r="BJ32" s="495"/>
      <c r="BK32" s="495"/>
      <c r="BL32" s="572"/>
      <c r="BM32" s="419"/>
      <c r="BN32" s="270"/>
      <c r="BO32" s="270"/>
      <c r="BP32" s="270"/>
      <c r="BQ32" s="420"/>
      <c r="BR32" s="343"/>
      <c r="BS32" s="545"/>
      <c r="BT32" s="545"/>
      <c r="BU32" s="545"/>
      <c r="BV32" s="499"/>
      <c r="BW32" s="318"/>
      <c r="BX32" s="500"/>
      <c r="BY32" s="311"/>
      <c r="BZ32" s="319"/>
      <c r="CA32" s="319"/>
    </row>
    <row r="33" spans="1:79" s="299" customFormat="1" ht="16.5" thickBot="1">
      <c r="A33" s="425"/>
      <c r="B33" s="509"/>
      <c r="C33" s="427"/>
      <c r="D33" s="374"/>
      <c r="E33" s="577"/>
      <c r="F33" s="289"/>
      <c r="G33" s="279"/>
      <c r="H33" s="525"/>
      <c r="I33" s="525"/>
      <c r="J33" s="525"/>
      <c r="K33" s="525"/>
      <c r="L33" s="525"/>
      <c r="M33" s="525"/>
      <c r="N33" s="525"/>
      <c r="O33" s="525"/>
      <c r="P33" s="525"/>
      <c r="Q33" s="525"/>
      <c r="R33" s="525"/>
      <c r="S33" s="578"/>
      <c r="T33" s="428"/>
      <c r="U33" s="428"/>
      <c r="V33" s="504"/>
      <c r="W33" s="526"/>
      <c r="X33" s="526"/>
      <c r="Y33" s="526"/>
      <c r="Z33" s="526"/>
      <c r="AA33" s="526"/>
      <c r="AB33" s="526"/>
      <c r="AC33" s="526"/>
      <c r="AD33" s="526"/>
      <c r="AE33" s="526"/>
      <c r="AF33" s="525"/>
      <c r="AG33" s="525"/>
      <c r="AH33" s="578"/>
      <c r="AI33" s="506"/>
      <c r="AJ33" s="428"/>
      <c r="AK33" s="528"/>
      <c r="AL33" s="525"/>
      <c r="AM33" s="525"/>
      <c r="AN33" s="525"/>
      <c r="AO33" s="525"/>
      <c r="AP33" s="525"/>
      <c r="AQ33" s="525"/>
      <c r="AR33" s="525"/>
      <c r="AS33" s="525"/>
      <c r="AT33" s="525"/>
      <c r="AU33" s="525"/>
      <c r="AV33" s="525"/>
      <c r="AW33" s="578"/>
      <c r="AX33" s="428"/>
      <c r="AY33" s="428"/>
      <c r="AZ33" s="504"/>
      <c r="BA33" s="526"/>
      <c r="BB33" s="526"/>
      <c r="BC33" s="526"/>
      <c r="BD33" s="526"/>
      <c r="BE33" s="526"/>
      <c r="BF33" s="526"/>
      <c r="BG33" s="526"/>
      <c r="BH33" s="526"/>
      <c r="BI33" s="525"/>
      <c r="BJ33" s="525"/>
      <c r="BK33" s="525"/>
      <c r="BL33" s="578"/>
      <c r="BM33" s="277"/>
      <c r="BN33" s="278"/>
      <c r="BO33" s="278"/>
      <c r="BP33" s="278"/>
      <c r="BQ33" s="281"/>
      <c r="BR33" s="290"/>
      <c r="BS33" s="278"/>
      <c r="BT33" s="278"/>
      <c r="BU33" s="278"/>
      <c r="BV33" s="292"/>
      <c r="BW33" s="286"/>
      <c r="BX33" s="290"/>
      <c r="BY33" s="291"/>
      <c r="BZ33" s="288"/>
      <c r="CA33" s="86"/>
    </row>
    <row r="49" spans="79:79">
      <c r="CA49" s="299"/>
    </row>
    <row r="50" spans="79:79">
      <c r="CA50" s="299"/>
    </row>
    <row r="51" spans="79:79">
      <c r="CA51" s="299"/>
    </row>
    <row r="52" spans="79:79">
      <c r="CA52" s="299"/>
    </row>
    <row r="53" spans="79:79">
      <c r="CA53" s="299"/>
    </row>
    <row r="54" spans="79:79">
      <c r="CA54" s="299"/>
    </row>
    <row r="55" spans="79:79">
      <c r="CA55" s="299"/>
    </row>
    <row r="56" spans="79:79">
      <c r="CA56" s="299"/>
    </row>
    <row r="57" spans="79:79">
      <c r="CA57" s="299"/>
    </row>
    <row r="58" spans="79:79">
      <c r="CA58" s="299"/>
    </row>
    <row r="59" spans="79:79">
      <c r="CA59" s="299"/>
    </row>
    <row r="60" spans="79:79">
      <c r="CA60" s="299"/>
    </row>
    <row r="61" spans="79:79">
      <c r="CA61" s="299"/>
    </row>
    <row r="62" spans="79:79">
      <c r="CA62" s="299"/>
    </row>
    <row r="63" spans="79:79">
      <c r="CA63" s="299"/>
    </row>
    <row r="64" spans="79:79">
      <c r="CA64" s="299"/>
    </row>
    <row r="65" spans="79:79">
      <c r="CA65" s="299"/>
    </row>
    <row r="66" spans="79:79">
      <c r="CA66" s="299"/>
    </row>
    <row r="67" spans="79:79">
      <c r="CA67" s="299"/>
    </row>
    <row r="68" spans="79:79">
      <c r="CA68" s="299"/>
    </row>
    <row r="69" spans="79:79">
      <c r="CA69" s="299"/>
    </row>
    <row r="70" spans="79:79">
      <c r="CA70" s="299"/>
    </row>
    <row r="71" spans="79:79">
      <c r="CA71" s="299"/>
    </row>
    <row r="72" spans="79:79">
      <c r="CA72" s="299"/>
    </row>
    <row r="73" spans="79:79">
      <c r="CA73" s="299"/>
    </row>
    <row r="74" spans="79:79">
      <c r="CA74" s="299"/>
    </row>
    <row r="75" spans="79:79">
      <c r="CA75" s="299"/>
    </row>
    <row r="76" spans="79:79">
      <c r="CA76" s="299"/>
    </row>
    <row r="77" spans="79:79">
      <c r="CA77" s="299"/>
    </row>
    <row r="78" spans="79:79">
      <c r="CA78" s="299"/>
    </row>
    <row r="79" spans="79:79">
      <c r="CA79" s="299"/>
    </row>
    <row r="80" spans="79:79">
      <c r="CA80" s="299"/>
    </row>
    <row r="81" spans="79:79">
      <c r="CA81" s="299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13" customWidth="1"/>
    <col min="2" max="2" width="9.28515625" style="524" customWidth="1"/>
    <col min="3" max="3" width="14.28515625" style="13" bestFit="1" customWidth="1"/>
    <col min="4" max="4" width="25.28515625" style="15" bestFit="1" customWidth="1"/>
    <col min="5" max="5" width="8.5703125" style="47" customWidth="1"/>
    <col min="6" max="6" width="9.28515625" style="13" customWidth="1"/>
    <col min="7" max="7" width="8.5703125" style="13" bestFit="1" customWidth="1"/>
    <col min="8" max="9" width="6.7109375" style="122" bestFit="1" customWidth="1"/>
    <col min="10" max="10" width="8.140625" style="122" bestFit="1" customWidth="1"/>
    <col min="11" max="13" width="8.140625" style="122" customWidth="1"/>
    <col min="14" max="15" width="8.5703125" style="122" bestFit="1" customWidth="1"/>
    <col min="16" max="16" width="8.5703125" style="122" customWidth="1"/>
    <col min="17" max="18" width="8.5703125" style="122" bestFit="1" customWidth="1"/>
    <col min="19" max="19" width="10.42578125" style="112" bestFit="1" customWidth="1"/>
    <col min="20" max="21" width="8.5703125" style="47" bestFit="1" customWidth="1"/>
    <col min="22" max="23" width="8.5703125" style="122" bestFit="1" customWidth="1"/>
    <col min="24" max="27" width="8.5703125" style="122" customWidth="1"/>
    <col min="28" max="28" width="8.5703125" style="122" bestFit="1" customWidth="1"/>
    <col min="29" max="31" width="8.5703125" style="122" customWidth="1"/>
    <col min="32" max="33" width="8.5703125" style="122" bestFit="1" customWidth="1"/>
    <col min="34" max="34" width="10.42578125" style="112" bestFit="1" customWidth="1"/>
    <col min="35" max="35" width="8.5703125" style="47" customWidth="1"/>
    <col min="36" max="36" width="7.42578125" style="47" bestFit="1" customWidth="1"/>
    <col min="37" max="37" width="8.140625" style="13" bestFit="1" customWidth="1"/>
    <col min="38" max="38" width="8.140625" style="122" bestFit="1" customWidth="1"/>
    <col min="39" max="40" width="8.5703125" style="122" bestFit="1" customWidth="1"/>
    <col min="41" max="43" width="8.5703125" style="122" customWidth="1"/>
    <col min="44" max="45" width="8.5703125" style="122" bestFit="1" customWidth="1"/>
    <col min="46" max="46" width="8.5703125" style="122" customWidth="1"/>
    <col min="47" max="48" width="8.5703125" style="122" bestFit="1" customWidth="1"/>
    <col min="49" max="49" width="10.42578125" style="112" bestFit="1" customWidth="1"/>
    <col min="50" max="50" width="8.5703125" style="47" customWidth="1"/>
    <col min="51" max="51" width="9.28515625" style="47" bestFit="1" customWidth="1"/>
    <col min="52" max="52" width="8.140625" style="122" bestFit="1" customWidth="1"/>
    <col min="53" max="53" width="9.28515625" style="122" bestFit="1" customWidth="1"/>
    <col min="54" max="57" width="9.28515625" style="122" customWidth="1"/>
    <col min="58" max="58" width="12" style="122" bestFit="1" customWidth="1"/>
    <col min="59" max="59" width="6.7109375" style="122" customWidth="1"/>
    <col min="60" max="60" width="12" style="122" bestFit="1" customWidth="1"/>
    <col min="61" max="61" width="8.140625" style="122" bestFit="1" customWidth="1"/>
    <col min="62" max="63" width="8.140625" style="122" customWidth="1"/>
    <col min="64" max="64" width="10.42578125" style="112" bestFit="1" customWidth="1"/>
    <col min="65" max="65" width="5.7109375" style="13" customWidth="1"/>
    <col min="66" max="66" width="8.7109375" style="13" bestFit="1" customWidth="1"/>
    <col min="67" max="69" width="5.7109375" style="13" customWidth="1"/>
    <col min="70" max="70" width="7.85546875" style="16" bestFit="1" customWidth="1"/>
    <col min="71" max="71" width="16.7109375" style="16" bestFit="1" customWidth="1"/>
    <col min="72" max="72" width="10.5703125" style="16" bestFit="1" customWidth="1"/>
    <col min="73" max="73" width="4.5703125" style="16" bestFit="1" customWidth="1"/>
    <col min="74" max="74" width="11.5703125" bestFit="1" customWidth="1"/>
    <col min="75" max="75" width="12.85546875" style="486" bestFit="1" customWidth="1"/>
    <col min="76" max="76" width="5.7109375" style="88" customWidth="1"/>
    <col min="77" max="77" width="4.5703125" style="88" bestFit="1" customWidth="1"/>
    <col min="78" max="78" width="11.42578125" style="88"/>
    <col min="79" max="79" width="11.5703125" bestFit="1" customWidth="1"/>
    <col min="80" max="16384" width="11.42578125" style="13"/>
  </cols>
  <sheetData>
    <row r="1" spans="1:79" s="439" customFormat="1" ht="267.75" thickBot="1">
      <c r="A1" s="6" t="s">
        <v>0</v>
      </c>
      <c r="B1" s="22" t="s">
        <v>1</v>
      </c>
      <c r="C1" s="7" t="s">
        <v>2</v>
      </c>
      <c r="D1" s="22" t="s">
        <v>3</v>
      </c>
      <c r="E1" s="55" t="s">
        <v>232</v>
      </c>
      <c r="F1" s="7" t="s">
        <v>233</v>
      </c>
      <c r="G1" s="7" t="s">
        <v>234</v>
      </c>
      <c r="H1" s="119" t="s">
        <v>235</v>
      </c>
      <c r="I1" s="119" t="s">
        <v>236</v>
      </c>
      <c r="J1" s="119" t="s">
        <v>237</v>
      </c>
      <c r="K1" s="119" t="s">
        <v>264</v>
      </c>
      <c r="L1" s="7" t="s">
        <v>304</v>
      </c>
      <c r="M1" s="7" t="s">
        <v>305</v>
      </c>
      <c r="N1" s="119" t="s">
        <v>238</v>
      </c>
      <c r="O1" s="119" t="s">
        <v>239</v>
      </c>
      <c r="P1" s="7" t="s">
        <v>240</v>
      </c>
      <c r="Q1" s="119" t="s">
        <v>316</v>
      </c>
      <c r="R1" s="119" t="s">
        <v>317</v>
      </c>
      <c r="S1" s="347" t="s">
        <v>306</v>
      </c>
      <c r="T1" s="55" t="s">
        <v>241</v>
      </c>
      <c r="U1" s="55" t="s">
        <v>242</v>
      </c>
      <c r="V1" s="119" t="s">
        <v>243</v>
      </c>
      <c r="W1" s="119" t="s">
        <v>244</v>
      </c>
      <c r="X1" s="119" t="s">
        <v>302</v>
      </c>
      <c r="Y1" s="7" t="s">
        <v>301</v>
      </c>
      <c r="Z1" s="7" t="s">
        <v>303</v>
      </c>
      <c r="AA1" s="119" t="s">
        <v>260</v>
      </c>
      <c r="AB1" s="119" t="s">
        <v>261</v>
      </c>
      <c r="AC1" s="119" t="s">
        <v>262</v>
      </c>
      <c r="AD1" s="119" t="s">
        <v>263</v>
      </c>
      <c r="AE1" s="7" t="s">
        <v>245</v>
      </c>
      <c r="AF1" s="119" t="s">
        <v>313</v>
      </c>
      <c r="AG1" s="119" t="s">
        <v>314</v>
      </c>
      <c r="AH1" s="347" t="s">
        <v>315</v>
      </c>
      <c r="AI1" s="487" t="s">
        <v>246</v>
      </c>
      <c r="AJ1" s="7" t="s">
        <v>247</v>
      </c>
      <c r="AK1" s="18" t="s">
        <v>248</v>
      </c>
      <c r="AL1" s="119" t="s">
        <v>249</v>
      </c>
      <c r="AM1" s="119" t="s">
        <v>250</v>
      </c>
      <c r="AN1" s="119" t="s">
        <v>251</v>
      </c>
      <c r="AO1" s="119" t="s">
        <v>265</v>
      </c>
      <c r="AP1" s="7" t="s">
        <v>299</v>
      </c>
      <c r="AQ1" s="7" t="s">
        <v>300</v>
      </c>
      <c r="AR1" s="119" t="s">
        <v>252</v>
      </c>
      <c r="AS1" s="119" t="s">
        <v>253</v>
      </c>
      <c r="AT1" s="7" t="s">
        <v>254</v>
      </c>
      <c r="AU1" s="119" t="s">
        <v>311</v>
      </c>
      <c r="AV1" s="119" t="s">
        <v>312</v>
      </c>
      <c r="AW1" s="347" t="s">
        <v>310</v>
      </c>
      <c r="AX1" s="55" t="s">
        <v>255</v>
      </c>
      <c r="AY1" s="55" t="s">
        <v>256</v>
      </c>
      <c r="AZ1" s="119" t="s">
        <v>257</v>
      </c>
      <c r="BA1" s="119" t="s">
        <v>258</v>
      </c>
      <c r="BB1" s="119" t="s">
        <v>266</v>
      </c>
      <c r="BC1" s="7" t="s">
        <v>297</v>
      </c>
      <c r="BD1" s="7" t="s">
        <v>298</v>
      </c>
      <c r="BE1" s="119" t="s">
        <v>267</v>
      </c>
      <c r="BF1" s="119" t="s">
        <v>268</v>
      </c>
      <c r="BG1" s="119" t="s">
        <v>269</v>
      </c>
      <c r="BH1" s="119" t="s">
        <v>270</v>
      </c>
      <c r="BI1" s="119" t="s">
        <v>259</v>
      </c>
      <c r="BJ1" s="119" t="s">
        <v>307</v>
      </c>
      <c r="BK1" s="119" t="s">
        <v>308</v>
      </c>
      <c r="BL1" s="347" t="s">
        <v>309</v>
      </c>
      <c r="BM1" s="6" t="s">
        <v>9</v>
      </c>
      <c r="BN1" s="7" t="s">
        <v>10</v>
      </c>
      <c r="BO1" s="7" t="s">
        <v>11</v>
      </c>
      <c r="BP1" s="7" t="s">
        <v>35</v>
      </c>
      <c r="BQ1" s="8" t="s">
        <v>12</v>
      </c>
      <c r="BR1" s="437" t="s">
        <v>13</v>
      </c>
      <c r="BS1" s="437" t="s">
        <v>14</v>
      </c>
      <c r="BT1" s="437" t="s">
        <v>36</v>
      </c>
      <c r="BU1" s="437" t="s">
        <v>37</v>
      </c>
      <c r="BV1" s="8" t="s">
        <v>15</v>
      </c>
      <c r="BW1" s="22" t="s">
        <v>4</v>
      </c>
      <c r="BX1" s="7" t="s">
        <v>5</v>
      </c>
      <c r="BY1" s="7" t="s">
        <v>6</v>
      </c>
      <c r="BZ1" s="7" t="s">
        <v>7</v>
      </c>
      <c r="CA1" s="8" t="s">
        <v>41</v>
      </c>
    </row>
    <row r="2" spans="1:79" ht="15" customHeight="1">
      <c r="A2" s="313"/>
      <c r="B2" s="488"/>
      <c r="C2" s="440"/>
      <c r="D2" s="323"/>
      <c r="E2" s="511"/>
      <c r="F2" s="442"/>
      <c r="G2" s="441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444"/>
      <c r="T2" s="441"/>
      <c r="U2" s="441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444"/>
      <c r="AI2" s="441"/>
      <c r="AJ2" s="441"/>
      <c r="AK2" s="441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444"/>
      <c r="AX2" s="441"/>
      <c r="AY2" s="441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444"/>
      <c r="BM2" s="445"/>
      <c r="BN2" s="446"/>
      <c r="BO2" s="446"/>
      <c r="BP2" s="446"/>
      <c r="BQ2" s="384"/>
      <c r="BR2" s="447"/>
      <c r="BS2" s="447"/>
      <c r="BT2" s="447"/>
      <c r="BU2" s="447"/>
      <c r="BV2" s="328"/>
      <c r="BW2" s="449"/>
      <c r="BX2" s="391"/>
      <c r="BY2" s="116"/>
      <c r="BZ2" s="513"/>
      <c r="CA2" s="317"/>
    </row>
    <row r="3" spans="1:79" ht="15" customHeight="1">
      <c r="A3" s="314"/>
      <c r="B3" s="494"/>
      <c r="C3" s="451"/>
      <c r="D3" s="335"/>
      <c r="E3" s="514"/>
      <c r="F3" s="453"/>
      <c r="G3" s="452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455"/>
      <c r="T3" s="452"/>
      <c r="U3" s="452"/>
      <c r="V3" s="515"/>
      <c r="W3" s="515"/>
      <c r="X3" s="515"/>
      <c r="Y3" s="515"/>
      <c r="Z3" s="515"/>
      <c r="AA3" s="515"/>
      <c r="AB3" s="515"/>
      <c r="AC3" s="515"/>
      <c r="AD3" s="515"/>
      <c r="AE3" s="515"/>
      <c r="AF3" s="515"/>
      <c r="AG3" s="515"/>
      <c r="AH3" s="455"/>
      <c r="AI3" s="452"/>
      <c r="AJ3" s="452"/>
      <c r="AK3" s="452"/>
      <c r="AL3" s="515"/>
      <c r="AM3" s="515"/>
      <c r="AN3" s="515"/>
      <c r="AO3" s="515"/>
      <c r="AP3" s="515"/>
      <c r="AQ3" s="515"/>
      <c r="AR3" s="515"/>
      <c r="AS3" s="515"/>
      <c r="AT3" s="515"/>
      <c r="AU3" s="515"/>
      <c r="AV3" s="515"/>
      <c r="AW3" s="455"/>
      <c r="AX3" s="452"/>
      <c r="AY3" s="452"/>
      <c r="AZ3" s="515"/>
      <c r="BA3" s="515"/>
      <c r="BB3" s="515"/>
      <c r="BC3" s="515"/>
      <c r="BD3" s="515"/>
      <c r="BE3" s="515"/>
      <c r="BF3" s="515"/>
      <c r="BG3" s="515"/>
      <c r="BH3" s="515"/>
      <c r="BI3" s="515"/>
      <c r="BJ3" s="515"/>
      <c r="BK3" s="515"/>
      <c r="BL3" s="455"/>
      <c r="BM3" s="396"/>
      <c r="BN3" s="399"/>
      <c r="BO3" s="399"/>
      <c r="BP3" s="399"/>
      <c r="BQ3" s="67"/>
      <c r="BR3" s="456"/>
      <c r="BS3" s="456"/>
      <c r="BT3" s="456"/>
      <c r="BU3" s="456"/>
      <c r="BV3" s="340"/>
      <c r="BW3" s="458"/>
      <c r="BX3" s="124"/>
      <c r="BY3" s="117"/>
      <c r="BZ3" s="516"/>
      <c r="CA3" s="319"/>
    </row>
    <row r="4" spans="1:79" ht="15" customHeight="1">
      <c r="A4" s="314"/>
      <c r="B4" s="494"/>
      <c r="C4" s="451"/>
      <c r="D4" s="335"/>
      <c r="E4" s="514"/>
      <c r="F4" s="453"/>
      <c r="G4" s="452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455"/>
      <c r="T4" s="452"/>
      <c r="U4" s="452"/>
      <c r="V4" s="515"/>
      <c r="W4" s="515"/>
      <c r="X4" s="515"/>
      <c r="Y4" s="515"/>
      <c r="Z4" s="515"/>
      <c r="AA4" s="515"/>
      <c r="AB4" s="515"/>
      <c r="AC4" s="515"/>
      <c r="AD4" s="515"/>
      <c r="AE4" s="515"/>
      <c r="AF4" s="515"/>
      <c r="AG4" s="515"/>
      <c r="AH4" s="455"/>
      <c r="AI4" s="452"/>
      <c r="AJ4" s="452"/>
      <c r="AK4" s="452"/>
      <c r="AL4" s="515"/>
      <c r="AM4" s="515"/>
      <c r="AN4" s="515"/>
      <c r="AO4" s="515"/>
      <c r="AP4" s="515"/>
      <c r="AQ4" s="515"/>
      <c r="AR4" s="515"/>
      <c r="AS4" s="515"/>
      <c r="AT4" s="515"/>
      <c r="AU4" s="515"/>
      <c r="AV4" s="515"/>
      <c r="AW4" s="455"/>
      <c r="AX4" s="452"/>
      <c r="AY4" s="452"/>
      <c r="AZ4" s="515"/>
      <c r="BA4" s="515"/>
      <c r="BB4" s="515"/>
      <c r="BC4" s="515"/>
      <c r="BD4" s="515"/>
      <c r="BE4" s="515"/>
      <c r="BF4" s="515"/>
      <c r="BG4" s="515"/>
      <c r="BH4" s="515"/>
      <c r="BI4" s="515"/>
      <c r="BJ4" s="515"/>
      <c r="BK4" s="515"/>
      <c r="BL4" s="455"/>
      <c r="BM4" s="396"/>
      <c r="BN4" s="399"/>
      <c r="BO4" s="399"/>
      <c r="BP4" s="399"/>
      <c r="BQ4" s="67"/>
      <c r="BR4" s="456"/>
      <c r="BS4" s="456"/>
      <c r="BT4" s="456"/>
      <c r="BU4" s="456"/>
      <c r="BV4" s="340"/>
      <c r="BW4" s="458"/>
      <c r="BX4" s="124"/>
      <c r="BY4" s="117"/>
      <c r="BZ4" s="516"/>
      <c r="CA4" s="319"/>
    </row>
    <row r="5" spans="1:79" ht="15" customHeight="1">
      <c r="A5" s="314"/>
      <c r="B5" s="494"/>
      <c r="C5" s="451"/>
      <c r="D5" s="335"/>
      <c r="E5" s="514"/>
      <c r="F5" s="453"/>
      <c r="G5" s="452"/>
      <c r="H5" s="515"/>
      <c r="I5" s="515"/>
      <c r="J5" s="515"/>
      <c r="K5" s="515"/>
      <c r="L5" s="515"/>
      <c r="M5" s="515"/>
      <c r="N5" s="515"/>
      <c r="O5" s="515"/>
      <c r="P5" s="515"/>
      <c r="Q5" s="515"/>
      <c r="R5" s="515"/>
      <c r="S5" s="455"/>
      <c r="T5" s="452"/>
      <c r="U5" s="452"/>
      <c r="V5" s="515"/>
      <c r="W5" s="515"/>
      <c r="X5" s="515"/>
      <c r="Y5" s="515"/>
      <c r="Z5" s="515"/>
      <c r="AA5" s="515"/>
      <c r="AB5" s="515"/>
      <c r="AC5" s="515"/>
      <c r="AD5" s="515"/>
      <c r="AE5" s="515"/>
      <c r="AF5" s="515"/>
      <c r="AG5" s="515"/>
      <c r="AH5" s="455"/>
      <c r="AI5" s="452"/>
      <c r="AJ5" s="452"/>
      <c r="AK5" s="452"/>
      <c r="AL5" s="515"/>
      <c r="AM5" s="515"/>
      <c r="AN5" s="515"/>
      <c r="AO5" s="515"/>
      <c r="AP5" s="515"/>
      <c r="AQ5" s="515"/>
      <c r="AR5" s="515"/>
      <c r="AS5" s="515"/>
      <c r="AT5" s="515"/>
      <c r="AU5" s="515"/>
      <c r="AV5" s="515"/>
      <c r="AW5" s="455"/>
      <c r="AX5" s="452"/>
      <c r="AY5" s="452"/>
      <c r="AZ5" s="515"/>
      <c r="BA5" s="515"/>
      <c r="BB5" s="515"/>
      <c r="BC5" s="515"/>
      <c r="BD5" s="515"/>
      <c r="BE5" s="515"/>
      <c r="BF5" s="515"/>
      <c r="BG5" s="515"/>
      <c r="BH5" s="515"/>
      <c r="BI5" s="515"/>
      <c r="BJ5" s="515"/>
      <c r="BK5" s="515"/>
      <c r="BL5" s="455"/>
      <c r="BM5" s="396"/>
      <c r="BN5" s="399"/>
      <c r="BO5" s="399"/>
      <c r="BP5" s="399"/>
      <c r="BQ5" s="67"/>
      <c r="BR5" s="456"/>
      <c r="BS5" s="456"/>
      <c r="BT5" s="456"/>
      <c r="BU5" s="456"/>
      <c r="BV5" s="340"/>
      <c r="BW5" s="458"/>
      <c r="BX5" s="124"/>
      <c r="BY5" s="117"/>
      <c r="BZ5" s="516"/>
      <c r="CA5" s="319"/>
    </row>
    <row r="6" spans="1:79" ht="15.75">
      <c r="A6" s="314"/>
      <c r="B6" s="494"/>
      <c r="C6" s="451"/>
      <c r="D6" s="335"/>
      <c r="E6" s="514"/>
      <c r="F6" s="453"/>
      <c r="G6" s="452"/>
      <c r="H6" s="515"/>
      <c r="I6" s="515"/>
      <c r="J6" s="515"/>
      <c r="K6" s="515"/>
      <c r="L6" s="515"/>
      <c r="M6" s="515"/>
      <c r="N6" s="515"/>
      <c r="O6" s="515"/>
      <c r="P6" s="515"/>
      <c r="Q6" s="515"/>
      <c r="R6" s="515"/>
      <c r="S6" s="455"/>
      <c r="T6" s="452"/>
      <c r="U6" s="452"/>
      <c r="V6" s="515"/>
      <c r="W6" s="515"/>
      <c r="X6" s="515"/>
      <c r="Y6" s="515"/>
      <c r="Z6" s="515"/>
      <c r="AA6" s="515"/>
      <c r="AB6" s="515"/>
      <c r="AC6" s="515"/>
      <c r="AD6" s="515"/>
      <c r="AE6" s="515"/>
      <c r="AF6" s="515"/>
      <c r="AG6" s="515"/>
      <c r="AH6" s="455"/>
      <c r="AI6" s="452"/>
      <c r="AJ6" s="452"/>
      <c r="AK6" s="452"/>
      <c r="AL6" s="515"/>
      <c r="AM6" s="515"/>
      <c r="AN6" s="515"/>
      <c r="AO6" s="515"/>
      <c r="AP6" s="515"/>
      <c r="AQ6" s="515"/>
      <c r="AR6" s="515"/>
      <c r="AS6" s="515"/>
      <c r="AT6" s="515"/>
      <c r="AU6" s="515"/>
      <c r="AV6" s="515"/>
      <c r="AW6" s="455"/>
      <c r="AX6" s="452"/>
      <c r="AY6" s="452"/>
      <c r="AZ6" s="515"/>
      <c r="BA6" s="515"/>
      <c r="BB6" s="515"/>
      <c r="BC6" s="515"/>
      <c r="BD6" s="515"/>
      <c r="BE6" s="515"/>
      <c r="BF6" s="515"/>
      <c r="BG6" s="515"/>
      <c r="BH6" s="515"/>
      <c r="BI6" s="515"/>
      <c r="BJ6" s="515"/>
      <c r="BK6" s="515"/>
      <c r="BL6" s="455"/>
      <c r="BM6" s="396"/>
      <c r="BN6" s="399"/>
      <c r="BO6" s="399"/>
      <c r="BP6" s="399"/>
      <c r="BQ6" s="67"/>
      <c r="BR6" s="456"/>
      <c r="BS6" s="456"/>
      <c r="BT6" s="456"/>
      <c r="BU6" s="456"/>
      <c r="BV6" s="340"/>
      <c r="BW6" s="458"/>
      <c r="BX6" s="124"/>
      <c r="BY6" s="117"/>
      <c r="BZ6" s="516"/>
      <c r="CA6" s="319"/>
    </row>
    <row r="7" spans="1:79" ht="15.75">
      <c r="A7" s="314"/>
      <c r="B7" s="494"/>
      <c r="C7" s="451"/>
      <c r="D7" s="335"/>
      <c r="E7" s="514"/>
      <c r="F7" s="453"/>
      <c r="G7" s="452"/>
      <c r="H7" s="515"/>
      <c r="I7" s="515"/>
      <c r="J7" s="515"/>
      <c r="K7" s="515"/>
      <c r="L7" s="515"/>
      <c r="M7" s="515"/>
      <c r="N7" s="515"/>
      <c r="O7" s="515"/>
      <c r="P7" s="515"/>
      <c r="Q7" s="515"/>
      <c r="R7" s="515"/>
      <c r="S7" s="455"/>
      <c r="T7" s="452"/>
      <c r="U7" s="452"/>
      <c r="V7" s="515"/>
      <c r="W7" s="515"/>
      <c r="X7" s="515"/>
      <c r="Y7" s="515"/>
      <c r="Z7" s="515"/>
      <c r="AA7" s="515"/>
      <c r="AB7" s="515"/>
      <c r="AC7" s="515"/>
      <c r="AD7" s="515"/>
      <c r="AE7" s="515"/>
      <c r="AF7" s="515"/>
      <c r="AG7" s="515"/>
      <c r="AH7" s="455"/>
      <c r="AI7" s="452"/>
      <c r="AJ7" s="452"/>
      <c r="AK7" s="452"/>
      <c r="AL7" s="515"/>
      <c r="AM7" s="515"/>
      <c r="AN7" s="515"/>
      <c r="AO7" s="515"/>
      <c r="AP7" s="515"/>
      <c r="AQ7" s="515"/>
      <c r="AR7" s="515"/>
      <c r="AS7" s="515"/>
      <c r="AT7" s="515"/>
      <c r="AU7" s="515"/>
      <c r="AV7" s="515"/>
      <c r="AW7" s="455"/>
      <c r="AX7" s="452"/>
      <c r="AY7" s="452"/>
      <c r="AZ7" s="515"/>
      <c r="BA7" s="515"/>
      <c r="BB7" s="515"/>
      <c r="BC7" s="515"/>
      <c r="BD7" s="515"/>
      <c r="BE7" s="515"/>
      <c r="BF7" s="515"/>
      <c r="BG7" s="515"/>
      <c r="BH7" s="515"/>
      <c r="BI7" s="515"/>
      <c r="BJ7" s="515"/>
      <c r="BK7" s="515"/>
      <c r="BL7" s="455"/>
      <c r="BM7" s="396"/>
      <c r="BN7" s="399"/>
      <c r="BO7" s="399"/>
      <c r="BP7" s="399"/>
      <c r="BQ7" s="67"/>
      <c r="BR7" s="456"/>
      <c r="BS7" s="456"/>
      <c r="BT7" s="456"/>
      <c r="BU7" s="456"/>
      <c r="BV7" s="340"/>
      <c r="BW7" s="458"/>
      <c r="BX7" s="124"/>
      <c r="BY7" s="117"/>
      <c r="BZ7" s="516"/>
      <c r="CA7" s="319"/>
    </row>
    <row r="8" spans="1:79" ht="15.75">
      <c r="A8" s="314"/>
      <c r="B8" s="494"/>
      <c r="C8" s="451"/>
      <c r="D8" s="335"/>
      <c r="E8" s="514"/>
      <c r="F8" s="453"/>
      <c r="G8" s="452"/>
      <c r="H8" s="515"/>
      <c r="I8" s="515"/>
      <c r="J8" s="515"/>
      <c r="K8" s="515"/>
      <c r="L8" s="515"/>
      <c r="M8" s="515"/>
      <c r="N8" s="515"/>
      <c r="O8" s="515"/>
      <c r="P8" s="515"/>
      <c r="Q8" s="515"/>
      <c r="R8" s="515"/>
      <c r="S8" s="455"/>
      <c r="T8" s="452"/>
      <c r="U8" s="452"/>
      <c r="V8" s="515"/>
      <c r="W8" s="515"/>
      <c r="X8" s="515"/>
      <c r="Y8" s="515"/>
      <c r="Z8" s="515"/>
      <c r="AA8" s="515"/>
      <c r="AB8" s="515"/>
      <c r="AC8" s="515"/>
      <c r="AD8" s="515"/>
      <c r="AE8" s="515"/>
      <c r="AF8" s="515"/>
      <c r="AG8" s="515"/>
      <c r="AH8" s="455"/>
      <c r="AI8" s="452"/>
      <c r="AJ8" s="452"/>
      <c r="AK8" s="452"/>
      <c r="AL8" s="515"/>
      <c r="AM8" s="515"/>
      <c r="AN8" s="515"/>
      <c r="AO8" s="515"/>
      <c r="AP8" s="515"/>
      <c r="AQ8" s="515"/>
      <c r="AR8" s="515"/>
      <c r="AS8" s="515"/>
      <c r="AT8" s="515"/>
      <c r="AU8" s="515"/>
      <c r="AV8" s="515"/>
      <c r="AW8" s="455"/>
      <c r="AX8" s="452"/>
      <c r="AY8" s="452"/>
      <c r="AZ8" s="515"/>
      <c r="BA8" s="515"/>
      <c r="BB8" s="515"/>
      <c r="BC8" s="515"/>
      <c r="BD8" s="515"/>
      <c r="BE8" s="515"/>
      <c r="BF8" s="515"/>
      <c r="BG8" s="515"/>
      <c r="BH8" s="515"/>
      <c r="BI8" s="515"/>
      <c r="BJ8" s="515"/>
      <c r="BK8" s="515"/>
      <c r="BL8" s="455"/>
      <c r="BM8" s="396"/>
      <c r="BN8" s="399"/>
      <c r="BO8" s="399"/>
      <c r="BP8" s="399"/>
      <c r="BQ8" s="67"/>
      <c r="BR8" s="456"/>
      <c r="BS8" s="456"/>
      <c r="BT8" s="456"/>
      <c r="BU8" s="456"/>
      <c r="BV8" s="340"/>
      <c r="BW8" s="458"/>
      <c r="BX8" s="124"/>
      <c r="BY8" s="117"/>
      <c r="BZ8" s="516"/>
      <c r="CA8" s="319"/>
    </row>
    <row r="9" spans="1:79" ht="15.75">
      <c r="A9" s="314"/>
      <c r="B9" s="494"/>
      <c r="C9" s="451"/>
      <c r="D9" s="335"/>
      <c r="E9" s="514"/>
      <c r="F9" s="453"/>
      <c r="G9" s="452"/>
      <c r="H9" s="515"/>
      <c r="I9" s="515"/>
      <c r="J9" s="515"/>
      <c r="K9" s="515"/>
      <c r="L9" s="515"/>
      <c r="M9" s="515"/>
      <c r="N9" s="515"/>
      <c r="O9" s="515"/>
      <c r="P9" s="515"/>
      <c r="Q9" s="515"/>
      <c r="R9" s="515"/>
      <c r="S9" s="455"/>
      <c r="T9" s="452"/>
      <c r="U9" s="452"/>
      <c r="V9" s="515"/>
      <c r="W9" s="515"/>
      <c r="X9" s="515"/>
      <c r="Y9" s="515"/>
      <c r="Z9" s="515"/>
      <c r="AA9" s="515"/>
      <c r="AB9" s="515"/>
      <c r="AC9" s="515"/>
      <c r="AD9" s="515"/>
      <c r="AE9" s="515"/>
      <c r="AF9" s="515"/>
      <c r="AG9" s="515"/>
      <c r="AH9" s="455"/>
      <c r="AI9" s="452"/>
      <c r="AJ9" s="452"/>
      <c r="AK9" s="452"/>
      <c r="AL9" s="515"/>
      <c r="AM9" s="515"/>
      <c r="AN9" s="515"/>
      <c r="AO9" s="515"/>
      <c r="AP9" s="515"/>
      <c r="AQ9" s="515"/>
      <c r="AR9" s="515"/>
      <c r="AS9" s="515"/>
      <c r="AT9" s="515"/>
      <c r="AU9" s="515"/>
      <c r="AV9" s="515"/>
      <c r="AW9" s="455"/>
      <c r="AX9" s="452"/>
      <c r="AY9" s="452"/>
      <c r="AZ9" s="515"/>
      <c r="BA9" s="515"/>
      <c r="BB9" s="515"/>
      <c r="BC9" s="515"/>
      <c r="BD9" s="515"/>
      <c r="BE9" s="515"/>
      <c r="BF9" s="515"/>
      <c r="BG9" s="515"/>
      <c r="BH9" s="515"/>
      <c r="BI9" s="515"/>
      <c r="BJ9" s="515"/>
      <c r="BK9" s="515"/>
      <c r="BL9" s="455"/>
      <c r="BM9" s="396"/>
      <c r="BN9" s="399"/>
      <c r="BO9" s="399"/>
      <c r="BP9" s="399"/>
      <c r="BQ9" s="67"/>
      <c r="BR9" s="456"/>
      <c r="BS9" s="456"/>
      <c r="BT9" s="456"/>
      <c r="BU9" s="456"/>
      <c r="BV9" s="340"/>
      <c r="BW9" s="458"/>
      <c r="BX9" s="124"/>
      <c r="BY9" s="117"/>
      <c r="BZ9" s="516"/>
      <c r="CA9" s="319"/>
    </row>
    <row r="10" spans="1:79" ht="15.75">
      <c r="A10" s="314"/>
      <c r="B10" s="494"/>
      <c r="C10" s="451"/>
      <c r="D10" s="335"/>
      <c r="E10" s="514"/>
      <c r="F10" s="453"/>
      <c r="G10" s="452"/>
      <c r="H10" s="515"/>
      <c r="I10" s="515"/>
      <c r="J10" s="515"/>
      <c r="K10" s="515"/>
      <c r="L10" s="515"/>
      <c r="M10" s="515"/>
      <c r="N10" s="515"/>
      <c r="O10" s="515"/>
      <c r="P10" s="515"/>
      <c r="Q10" s="515"/>
      <c r="R10" s="515"/>
      <c r="S10" s="455"/>
      <c r="T10" s="452"/>
      <c r="U10" s="452"/>
      <c r="V10" s="515"/>
      <c r="W10" s="515"/>
      <c r="X10" s="515"/>
      <c r="Y10" s="515"/>
      <c r="Z10" s="515"/>
      <c r="AA10" s="515"/>
      <c r="AB10" s="515"/>
      <c r="AC10" s="515"/>
      <c r="AD10" s="515"/>
      <c r="AE10" s="515"/>
      <c r="AF10" s="515"/>
      <c r="AG10" s="515"/>
      <c r="AH10" s="455"/>
      <c r="AI10" s="452"/>
      <c r="AJ10" s="452"/>
      <c r="AK10" s="452"/>
      <c r="AL10" s="515"/>
      <c r="AM10" s="515"/>
      <c r="AN10" s="515"/>
      <c r="AO10" s="515"/>
      <c r="AP10" s="515"/>
      <c r="AQ10" s="515"/>
      <c r="AR10" s="515"/>
      <c r="AS10" s="515"/>
      <c r="AT10" s="515"/>
      <c r="AU10" s="515"/>
      <c r="AV10" s="515"/>
      <c r="AW10" s="455"/>
      <c r="AX10" s="452"/>
      <c r="AY10" s="452"/>
      <c r="AZ10" s="515"/>
      <c r="BA10" s="515"/>
      <c r="BB10" s="515"/>
      <c r="BC10" s="515"/>
      <c r="BD10" s="515"/>
      <c r="BE10" s="515"/>
      <c r="BF10" s="515"/>
      <c r="BG10" s="515"/>
      <c r="BH10" s="515"/>
      <c r="BI10" s="515"/>
      <c r="BJ10" s="515"/>
      <c r="BK10" s="515"/>
      <c r="BL10" s="455"/>
      <c r="BM10" s="396"/>
      <c r="BN10" s="399"/>
      <c r="BO10" s="399"/>
      <c r="BP10" s="399"/>
      <c r="BQ10" s="67"/>
      <c r="BR10" s="456"/>
      <c r="BS10" s="456"/>
      <c r="BT10" s="456"/>
      <c r="BU10" s="456"/>
      <c r="BV10" s="340"/>
      <c r="BW10" s="458"/>
      <c r="BX10" s="124"/>
      <c r="BY10" s="117"/>
      <c r="BZ10" s="516"/>
      <c r="CA10" s="319"/>
    </row>
    <row r="11" spans="1:79" ht="15.75">
      <c r="A11" s="314"/>
      <c r="B11" s="494"/>
      <c r="C11" s="451"/>
      <c r="D11" s="335"/>
      <c r="E11" s="514"/>
      <c r="F11" s="453"/>
      <c r="G11" s="452"/>
      <c r="H11" s="515"/>
      <c r="I11" s="515"/>
      <c r="J11" s="515"/>
      <c r="K11" s="515"/>
      <c r="L11" s="515"/>
      <c r="M11" s="515"/>
      <c r="N11" s="515"/>
      <c r="O11" s="515"/>
      <c r="P11" s="515"/>
      <c r="Q11" s="515"/>
      <c r="R11" s="515"/>
      <c r="S11" s="455"/>
      <c r="T11" s="452"/>
      <c r="U11" s="452"/>
      <c r="V11" s="515"/>
      <c r="W11" s="515"/>
      <c r="X11" s="515"/>
      <c r="Y11" s="515"/>
      <c r="Z11" s="515"/>
      <c r="AA11" s="515"/>
      <c r="AB11" s="515"/>
      <c r="AC11" s="515"/>
      <c r="AD11" s="515"/>
      <c r="AE11" s="515"/>
      <c r="AF11" s="515"/>
      <c r="AG11" s="515"/>
      <c r="AH11" s="455"/>
      <c r="AI11" s="452"/>
      <c r="AJ11" s="452"/>
      <c r="AK11" s="452"/>
      <c r="AL11" s="515"/>
      <c r="AM11" s="515"/>
      <c r="AN11" s="515"/>
      <c r="AO11" s="515"/>
      <c r="AP11" s="515"/>
      <c r="AQ11" s="515"/>
      <c r="AR11" s="515"/>
      <c r="AS11" s="515"/>
      <c r="AT11" s="515"/>
      <c r="AU11" s="515"/>
      <c r="AV11" s="515"/>
      <c r="AW11" s="455"/>
      <c r="AX11" s="452"/>
      <c r="AY11" s="452"/>
      <c r="AZ11" s="515"/>
      <c r="BA11" s="515"/>
      <c r="BB11" s="515"/>
      <c r="BC11" s="515"/>
      <c r="BD11" s="515"/>
      <c r="BE11" s="515"/>
      <c r="BF11" s="515"/>
      <c r="BG11" s="515"/>
      <c r="BH11" s="515"/>
      <c r="BI11" s="515"/>
      <c r="BJ11" s="515"/>
      <c r="BK11" s="515"/>
      <c r="BL11" s="455"/>
      <c r="BM11" s="396"/>
      <c r="BN11" s="399"/>
      <c r="BO11" s="399"/>
      <c r="BP11" s="399"/>
      <c r="BQ11" s="67"/>
      <c r="BR11" s="456"/>
      <c r="BS11" s="456"/>
      <c r="BT11" s="456"/>
      <c r="BU11" s="456"/>
      <c r="BV11" s="340"/>
      <c r="BW11" s="458"/>
      <c r="BX11" s="124"/>
      <c r="BY11" s="117"/>
      <c r="BZ11" s="516"/>
      <c r="CA11" s="319"/>
    </row>
    <row r="12" spans="1:79" ht="15.75">
      <c r="A12" s="314"/>
      <c r="B12" s="494"/>
      <c r="C12" s="451"/>
      <c r="D12" s="335"/>
      <c r="E12" s="514"/>
      <c r="F12" s="453"/>
      <c r="G12" s="452"/>
      <c r="H12" s="515"/>
      <c r="I12" s="515"/>
      <c r="J12" s="515"/>
      <c r="K12" s="515"/>
      <c r="L12" s="515"/>
      <c r="M12" s="515"/>
      <c r="N12" s="515"/>
      <c r="O12" s="515"/>
      <c r="P12" s="515"/>
      <c r="Q12" s="515"/>
      <c r="R12" s="515"/>
      <c r="S12" s="455"/>
      <c r="T12" s="452"/>
      <c r="U12" s="452"/>
      <c r="V12" s="515"/>
      <c r="W12" s="515"/>
      <c r="X12" s="515"/>
      <c r="Y12" s="515"/>
      <c r="Z12" s="515"/>
      <c r="AA12" s="515"/>
      <c r="AB12" s="515"/>
      <c r="AC12" s="515"/>
      <c r="AD12" s="515"/>
      <c r="AE12" s="515"/>
      <c r="AF12" s="515"/>
      <c r="AG12" s="515"/>
      <c r="AH12" s="455"/>
      <c r="AI12" s="452"/>
      <c r="AJ12" s="452"/>
      <c r="AK12" s="452"/>
      <c r="AL12" s="515"/>
      <c r="AM12" s="515"/>
      <c r="AN12" s="515"/>
      <c r="AO12" s="515"/>
      <c r="AP12" s="515"/>
      <c r="AQ12" s="515"/>
      <c r="AR12" s="515"/>
      <c r="AS12" s="515"/>
      <c r="AT12" s="515"/>
      <c r="AU12" s="515"/>
      <c r="AV12" s="515"/>
      <c r="AW12" s="455"/>
      <c r="AX12" s="452"/>
      <c r="AY12" s="452"/>
      <c r="AZ12" s="515"/>
      <c r="BA12" s="515"/>
      <c r="BB12" s="515"/>
      <c r="BC12" s="515"/>
      <c r="BD12" s="515"/>
      <c r="BE12" s="515"/>
      <c r="BF12" s="515"/>
      <c r="BG12" s="515"/>
      <c r="BH12" s="515"/>
      <c r="BI12" s="515"/>
      <c r="BJ12" s="515"/>
      <c r="BK12" s="515"/>
      <c r="BL12" s="455"/>
      <c r="BM12" s="396"/>
      <c r="BN12" s="399"/>
      <c r="BO12" s="399"/>
      <c r="BP12" s="399"/>
      <c r="BQ12" s="67"/>
      <c r="BR12" s="456"/>
      <c r="BS12" s="456"/>
      <c r="BT12" s="456"/>
      <c r="BU12" s="456"/>
      <c r="BV12" s="340"/>
      <c r="BW12" s="458"/>
      <c r="BX12" s="124"/>
      <c r="BY12" s="117"/>
      <c r="BZ12" s="516"/>
      <c r="CA12" s="319"/>
    </row>
    <row r="13" spans="1:79" ht="15" customHeight="1">
      <c r="A13" s="314"/>
      <c r="B13" s="494"/>
      <c r="C13" s="451"/>
      <c r="D13" s="335"/>
      <c r="E13" s="514"/>
      <c r="F13" s="453"/>
      <c r="G13" s="452"/>
      <c r="H13" s="515"/>
      <c r="I13" s="515"/>
      <c r="J13" s="515"/>
      <c r="K13" s="515"/>
      <c r="L13" s="515"/>
      <c r="M13" s="515"/>
      <c r="N13" s="515"/>
      <c r="O13" s="515"/>
      <c r="P13" s="515"/>
      <c r="Q13" s="515"/>
      <c r="R13" s="515"/>
      <c r="S13" s="455"/>
      <c r="T13" s="452"/>
      <c r="U13" s="452"/>
      <c r="V13" s="515"/>
      <c r="W13" s="515"/>
      <c r="X13" s="515"/>
      <c r="Y13" s="515"/>
      <c r="Z13" s="515"/>
      <c r="AA13" s="515"/>
      <c r="AB13" s="515"/>
      <c r="AC13" s="515"/>
      <c r="AD13" s="515"/>
      <c r="AE13" s="515"/>
      <c r="AF13" s="515"/>
      <c r="AG13" s="515"/>
      <c r="AH13" s="455"/>
      <c r="AI13" s="452"/>
      <c r="AJ13" s="452"/>
      <c r="AK13" s="452"/>
      <c r="AL13" s="515"/>
      <c r="AM13" s="515"/>
      <c r="AN13" s="515"/>
      <c r="AO13" s="515"/>
      <c r="AP13" s="515"/>
      <c r="AQ13" s="515"/>
      <c r="AR13" s="515"/>
      <c r="AS13" s="515"/>
      <c r="AT13" s="515"/>
      <c r="AU13" s="515"/>
      <c r="AV13" s="515"/>
      <c r="AW13" s="455"/>
      <c r="AX13" s="452"/>
      <c r="AY13" s="452"/>
      <c r="AZ13" s="515"/>
      <c r="BA13" s="515"/>
      <c r="BB13" s="515"/>
      <c r="BC13" s="515"/>
      <c r="BD13" s="515"/>
      <c r="BE13" s="515"/>
      <c r="BF13" s="515"/>
      <c r="BG13" s="515"/>
      <c r="BH13" s="515"/>
      <c r="BI13" s="515"/>
      <c r="BJ13" s="515"/>
      <c r="BK13" s="515"/>
      <c r="BL13" s="455"/>
      <c r="BM13" s="396"/>
      <c r="BN13" s="399"/>
      <c r="BO13" s="399"/>
      <c r="BP13" s="399"/>
      <c r="BQ13" s="67"/>
      <c r="BR13" s="456"/>
      <c r="BS13" s="456"/>
      <c r="BT13" s="456"/>
      <c r="BU13" s="456"/>
      <c r="BV13" s="340"/>
      <c r="BW13" s="458"/>
      <c r="BX13" s="124"/>
      <c r="BY13" s="117"/>
      <c r="BZ13" s="516"/>
      <c r="CA13" s="319"/>
    </row>
    <row r="14" spans="1:79" ht="15.75">
      <c r="A14" s="314"/>
      <c r="B14" s="494"/>
      <c r="C14" s="451"/>
      <c r="D14" s="335"/>
      <c r="E14" s="514"/>
      <c r="F14" s="453"/>
      <c r="G14" s="452"/>
      <c r="H14" s="515"/>
      <c r="I14" s="515"/>
      <c r="J14" s="515"/>
      <c r="K14" s="515"/>
      <c r="L14" s="515"/>
      <c r="M14" s="515"/>
      <c r="N14" s="515"/>
      <c r="O14" s="515"/>
      <c r="P14" s="515"/>
      <c r="Q14" s="515"/>
      <c r="R14" s="515"/>
      <c r="S14" s="455"/>
      <c r="T14" s="452"/>
      <c r="U14" s="452"/>
      <c r="V14" s="515"/>
      <c r="W14" s="515"/>
      <c r="X14" s="515"/>
      <c r="Y14" s="515"/>
      <c r="Z14" s="515"/>
      <c r="AA14" s="515"/>
      <c r="AB14" s="515"/>
      <c r="AC14" s="515"/>
      <c r="AD14" s="515"/>
      <c r="AE14" s="515"/>
      <c r="AF14" s="515"/>
      <c r="AG14" s="515"/>
      <c r="AH14" s="455"/>
      <c r="AI14" s="452"/>
      <c r="AJ14" s="452"/>
      <c r="AK14" s="452"/>
      <c r="AL14" s="515"/>
      <c r="AM14" s="515"/>
      <c r="AN14" s="515"/>
      <c r="AO14" s="515"/>
      <c r="AP14" s="515"/>
      <c r="AQ14" s="515"/>
      <c r="AR14" s="515"/>
      <c r="AS14" s="515"/>
      <c r="AT14" s="515"/>
      <c r="AU14" s="515"/>
      <c r="AV14" s="515"/>
      <c r="AW14" s="455"/>
      <c r="AX14" s="452"/>
      <c r="AY14" s="452"/>
      <c r="AZ14" s="515"/>
      <c r="BA14" s="515"/>
      <c r="BB14" s="515"/>
      <c r="BC14" s="515"/>
      <c r="BD14" s="515"/>
      <c r="BE14" s="515"/>
      <c r="BF14" s="515"/>
      <c r="BG14" s="515"/>
      <c r="BH14" s="515"/>
      <c r="BI14" s="515"/>
      <c r="BJ14" s="515"/>
      <c r="BK14" s="515"/>
      <c r="BL14" s="455"/>
      <c r="BM14" s="396"/>
      <c r="BN14" s="399"/>
      <c r="BO14" s="399"/>
      <c r="BP14" s="399"/>
      <c r="BQ14" s="67"/>
      <c r="BR14" s="456"/>
      <c r="BS14" s="456"/>
      <c r="BT14" s="456"/>
      <c r="BU14" s="456"/>
      <c r="BV14" s="340"/>
      <c r="BW14" s="458"/>
      <c r="BX14" s="124"/>
      <c r="BY14" s="117"/>
      <c r="BZ14" s="516"/>
      <c r="CA14" s="319"/>
    </row>
    <row r="15" spans="1:79" ht="15.75">
      <c r="A15" s="314"/>
      <c r="B15" s="494"/>
      <c r="C15" s="451"/>
      <c r="D15" s="335"/>
      <c r="E15" s="514"/>
      <c r="F15" s="453"/>
      <c r="G15" s="452"/>
      <c r="H15" s="515"/>
      <c r="I15" s="515"/>
      <c r="J15" s="515"/>
      <c r="K15" s="515"/>
      <c r="L15" s="515"/>
      <c r="M15" s="515"/>
      <c r="N15" s="515"/>
      <c r="O15" s="515"/>
      <c r="P15" s="515"/>
      <c r="Q15" s="515"/>
      <c r="R15" s="515"/>
      <c r="S15" s="455"/>
      <c r="T15" s="452"/>
      <c r="U15" s="452"/>
      <c r="V15" s="515"/>
      <c r="W15" s="515"/>
      <c r="X15" s="515"/>
      <c r="Y15" s="515"/>
      <c r="Z15" s="515"/>
      <c r="AA15" s="515"/>
      <c r="AB15" s="515"/>
      <c r="AC15" s="515"/>
      <c r="AD15" s="515"/>
      <c r="AE15" s="515"/>
      <c r="AF15" s="515"/>
      <c r="AG15" s="515"/>
      <c r="AH15" s="455"/>
      <c r="AI15" s="452"/>
      <c r="AJ15" s="452"/>
      <c r="AK15" s="452"/>
      <c r="AL15" s="515"/>
      <c r="AM15" s="515"/>
      <c r="AN15" s="515"/>
      <c r="AO15" s="515"/>
      <c r="AP15" s="515"/>
      <c r="AQ15" s="515"/>
      <c r="AR15" s="515"/>
      <c r="AS15" s="515"/>
      <c r="AT15" s="515"/>
      <c r="AU15" s="515"/>
      <c r="AV15" s="515"/>
      <c r="AW15" s="455"/>
      <c r="AX15" s="452"/>
      <c r="AY15" s="452"/>
      <c r="AZ15" s="515"/>
      <c r="BA15" s="515"/>
      <c r="BB15" s="515"/>
      <c r="BC15" s="515"/>
      <c r="BD15" s="515"/>
      <c r="BE15" s="515"/>
      <c r="BF15" s="515"/>
      <c r="BG15" s="515"/>
      <c r="BH15" s="515"/>
      <c r="BI15" s="515"/>
      <c r="BJ15" s="515"/>
      <c r="BK15" s="515"/>
      <c r="BL15" s="455"/>
      <c r="BM15" s="396"/>
      <c r="BN15" s="399"/>
      <c r="BO15" s="399"/>
      <c r="BP15" s="399"/>
      <c r="BQ15" s="67"/>
      <c r="BR15" s="456"/>
      <c r="BS15" s="456"/>
      <c r="BT15" s="456"/>
      <c r="BU15" s="456"/>
      <c r="BV15" s="340"/>
      <c r="BW15" s="458"/>
      <c r="BX15" s="124"/>
      <c r="BY15" s="117"/>
      <c r="BZ15" s="516"/>
      <c r="CA15" s="319"/>
    </row>
    <row r="16" spans="1:79" ht="15.75">
      <c r="A16" s="314"/>
      <c r="B16" s="494"/>
      <c r="C16" s="451"/>
      <c r="D16" s="335"/>
      <c r="E16" s="514"/>
      <c r="F16" s="453"/>
      <c r="G16" s="452"/>
      <c r="H16" s="515"/>
      <c r="I16" s="515"/>
      <c r="J16" s="515"/>
      <c r="K16" s="515"/>
      <c r="L16" s="515"/>
      <c r="M16" s="515"/>
      <c r="N16" s="515"/>
      <c r="O16" s="515"/>
      <c r="P16" s="515"/>
      <c r="Q16" s="515"/>
      <c r="R16" s="515"/>
      <c r="S16" s="455"/>
      <c r="T16" s="452"/>
      <c r="U16" s="452"/>
      <c r="V16" s="515"/>
      <c r="W16" s="515"/>
      <c r="X16" s="515"/>
      <c r="Y16" s="515"/>
      <c r="Z16" s="515"/>
      <c r="AA16" s="515"/>
      <c r="AB16" s="515"/>
      <c r="AC16" s="515"/>
      <c r="AD16" s="515"/>
      <c r="AE16" s="515"/>
      <c r="AF16" s="515"/>
      <c r="AG16" s="515"/>
      <c r="AH16" s="455"/>
      <c r="AI16" s="452"/>
      <c r="AJ16" s="452"/>
      <c r="AK16" s="452"/>
      <c r="AL16" s="515"/>
      <c r="AM16" s="515"/>
      <c r="AN16" s="515"/>
      <c r="AO16" s="515"/>
      <c r="AP16" s="515"/>
      <c r="AQ16" s="515"/>
      <c r="AR16" s="515"/>
      <c r="AS16" s="515"/>
      <c r="AT16" s="515"/>
      <c r="AU16" s="515"/>
      <c r="AV16" s="515"/>
      <c r="AW16" s="455"/>
      <c r="AX16" s="452"/>
      <c r="AY16" s="452"/>
      <c r="AZ16" s="515"/>
      <c r="BA16" s="515"/>
      <c r="BB16" s="515"/>
      <c r="BC16" s="515"/>
      <c r="BD16" s="515"/>
      <c r="BE16" s="515"/>
      <c r="BF16" s="515"/>
      <c r="BG16" s="515"/>
      <c r="BH16" s="515"/>
      <c r="BI16" s="515"/>
      <c r="BJ16" s="515"/>
      <c r="BK16" s="515"/>
      <c r="BL16" s="455"/>
      <c r="BM16" s="396"/>
      <c r="BN16" s="399"/>
      <c r="BO16" s="399"/>
      <c r="BP16" s="399"/>
      <c r="BQ16" s="67"/>
      <c r="BR16" s="456"/>
      <c r="BS16" s="456"/>
      <c r="BT16" s="456"/>
      <c r="BU16" s="456"/>
      <c r="BV16" s="340"/>
      <c r="BW16" s="458"/>
      <c r="BX16" s="124"/>
      <c r="BY16" s="117"/>
      <c r="BZ16" s="516"/>
      <c r="CA16" s="319"/>
    </row>
    <row r="17" spans="1:79" ht="15.75">
      <c r="A17" s="314"/>
      <c r="B17" s="494"/>
      <c r="C17" s="451"/>
      <c r="D17" s="335"/>
      <c r="E17" s="514"/>
      <c r="F17" s="453"/>
      <c r="G17" s="452"/>
      <c r="H17" s="515"/>
      <c r="I17" s="515"/>
      <c r="J17" s="515"/>
      <c r="K17" s="515"/>
      <c r="L17" s="515"/>
      <c r="M17" s="515"/>
      <c r="N17" s="515"/>
      <c r="O17" s="515"/>
      <c r="P17" s="515"/>
      <c r="Q17" s="515"/>
      <c r="R17" s="515"/>
      <c r="S17" s="455"/>
      <c r="T17" s="452"/>
      <c r="U17" s="452"/>
      <c r="V17" s="515"/>
      <c r="W17" s="515"/>
      <c r="X17" s="515"/>
      <c r="Y17" s="515"/>
      <c r="Z17" s="515"/>
      <c r="AA17" s="515"/>
      <c r="AB17" s="515"/>
      <c r="AC17" s="515"/>
      <c r="AD17" s="515"/>
      <c r="AE17" s="515"/>
      <c r="AF17" s="515"/>
      <c r="AG17" s="515"/>
      <c r="AH17" s="455"/>
      <c r="AI17" s="452"/>
      <c r="AJ17" s="452"/>
      <c r="AK17" s="452"/>
      <c r="AL17" s="515"/>
      <c r="AM17" s="515"/>
      <c r="AN17" s="515"/>
      <c r="AO17" s="515"/>
      <c r="AP17" s="515"/>
      <c r="AQ17" s="515"/>
      <c r="AR17" s="515"/>
      <c r="AS17" s="515"/>
      <c r="AT17" s="515"/>
      <c r="AU17" s="515"/>
      <c r="AV17" s="515"/>
      <c r="AW17" s="455"/>
      <c r="AX17" s="452"/>
      <c r="AY17" s="452"/>
      <c r="AZ17" s="515"/>
      <c r="BA17" s="515"/>
      <c r="BB17" s="515"/>
      <c r="BC17" s="515"/>
      <c r="BD17" s="515"/>
      <c r="BE17" s="515"/>
      <c r="BF17" s="515"/>
      <c r="BG17" s="515"/>
      <c r="BH17" s="515"/>
      <c r="BI17" s="515"/>
      <c r="BJ17" s="515"/>
      <c r="BK17" s="515"/>
      <c r="BL17" s="455"/>
      <c r="BM17" s="396"/>
      <c r="BN17" s="399"/>
      <c r="BO17" s="399"/>
      <c r="BP17" s="399"/>
      <c r="BQ17" s="67"/>
      <c r="BR17" s="456"/>
      <c r="BS17" s="456"/>
      <c r="BT17" s="456"/>
      <c r="BU17" s="456"/>
      <c r="BV17" s="340"/>
      <c r="BW17" s="458"/>
      <c r="BX17" s="124"/>
      <c r="BY17" s="117"/>
      <c r="BZ17" s="516"/>
      <c r="CA17" s="319"/>
    </row>
    <row r="18" spans="1:79" ht="15.75">
      <c r="A18" s="314"/>
      <c r="B18" s="494"/>
      <c r="C18" s="451"/>
      <c r="D18" s="335"/>
      <c r="E18" s="514"/>
      <c r="F18" s="453"/>
      <c r="G18" s="452"/>
      <c r="H18" s="515"/>
      <c r="I18" s="515"/>
      <c r="J18" s="515"/>
      <c r="K18" s="515"/>
      <c r="L18" s="515"/>
      <c r="M18" s="515"/>
      <c r="N18" s="515"/>
      <c r="O18" s="515"/>
      <c r="P18" s="515"/>
      <c r="Q18" s="515"/>
      <c r="R18" s="515"/>
      <c r="S18" s="455"/>
      <c r="T18" s="452"/>
      <c r="U18" s="452"/>
      <c r="V18" s="515"/>
      <c r="W18" s="515"/>
      <c r="X18" s="515"/>
      <c r="Y18" s="515"/>
      <c r="Z18" s="515"/>
      <c r="AA18" s="515"/>
      <c r="AB18" s="515"/>
      <c r="AC18" s="515"/>
      <c r="AD18" s="515"/>
      <c r="AE18" s="515"/>
      <c r="AF18" s="515"/>
      <c r="AG18" s="515"/>
      <c r="AH18" s="455"/>
      <c r="AI18" s="452"/>
      <c r="AJ18" s="452"/>
      <c r="AK18" s="452"/>
      <c r="AL18" s="515"/>
      <c r="AM18" s="515"/>
      <c r="AN18" s="515"/>
      <c r="AO18" s="515"/>
      <c r="AP18" s="515"/>
      <c r="AQ18" s="515"/>
      <c r="AR18" s="515"/>
      <c r="AS18" s="515"/>
      <c r="AT18" s="515"/>
      <c r="AU18" s="515"/>
      <c r="AV18" s="515"/>
      <c r="AW18" s="455"/>
      <c r="AX18" s="452"/>
      <c r="AY18" s="452"/>
      <c r="AZ18" s="515"/>
      <c r="BA18" s="515"/>
      <c r="BB18" s="515"/>
      <c r="BC18" s="515"/>
      <c r="BD18" s="515"/>
      <c r="BE18" s="515"/>
      <c r="BF18" s="515"/>
      <c r="BG18" s="515"/>
      <c r="BH18" s="515"/>
      <c r="BI18" s="515"/>
      <c r="BJ18" s="515"/>
      <c r="BK18" s="515"/>
      <c r="BL18" s="455"/>
      <c r="BM18" s="396"/>
      <c r="BN18" s="399"/>
      <c r="BO18" s="399"/>
      <c r="BP18" s="399"/>
      <c r="BQ18" s="67"/>
      <c r="BR18" s="456"/>
      <c r="BS18" s="456"/>
      <c r="BT18" s="456"/>
      <c r="BU18" s="456"/>
      <c r="BV18" s="340"/>
      <c r="BW18" s="458"/>
      <c r="BX18" s="124"/>
      <c r="BY18" s="117"/>
      <c r="BZ18" s="516"/>
      <c r="CA18" s="319"/>
    </row>
    <row r="19" spans="1:79" ht="15.75">
      <c r="A19" s="314"/>
      <c r="B19" s="494"/>
      <c r="C19" s="451"/>
      <c r="D19" s="335"/>
      <c r="E19" s="514"/>
      <c r="F19" s="453"/>
      <c r="G19" s="452"/>
      <c r="H19" s="515"/>
      <c r="I19" s="515"/>
      <c r="J19" s="515"/>
      <c r="K19" s="515"/>
      <c r="L19" s="515"/>
      <c r="M19" s="515"/>
      <c r="N19" s="515"/>
      <c r="O19" s="515"/>
      <c r="P19" s="515"/>
      <c r="Q19" s="515"/>
      <c r="R19" s="515"/>
      <c r="S19" s="455"/>
      <c r="T19" s="452"/>
      <c r="U19" s="452"/>
      <c r="V19" s="515"/>
      <c r="W19" s="515"/>
      <c r="X19" s="515"/>
      <c r="Y19" s="515"/>
      <c r="Z19" s="515"/>
      <c r="AA19" s="515"/>
      <c r="AB19" s="515"/>
      <c r="AC19" s="515"/>
      <c r="AD19" s="515"/>
      <c r="AE19" s="515"/>
      <c r="AF19" s="515"/>
      <c r="AG19" s="515"/>
      <c r="AH19" s="455"/>
      <c r="AI19" s="452"/>
      <c r="AJ19" s="452"/>
      <c r="AK19" s="452"/>
      <c r="AL19" s="515"/>
      <c r="AM19" s="515"/>
      <c r="AN19" s="515"/>
      <c r="AO19" s="515"/>
      <c r="AP19" s="515"/>
      <c r="AQ19" s="515"/>
      <c r="AR19" s="515"/>
      <c r="AS19" s="515"/>
      <c r="AT19" s="515"/>
      <c r="AU19" s="515"/>
      <c r="AV19" s="515"/>
      <c r="AW19" s="455"/>
      <c r="AX19" s="452"/>
      <c r="AY19" s="452"/>
      <c r="AZ19" s="515"/>
      <c r="BA19" s="515"/>
      <c r="BB19" s="515"/>
      <c r="BC19" s="515"/>
      <c r="BD19" s="515"/>
      <c r="BE19" s="515"/>
      <c r="BF19" s="515"/>
      <c r="BG19" s="515"/>
      <c r="BH19" s="515"/>
      <c r="BI19" s="515"/>
      <c r="BJ19" s="515"/>
      <c r="BK19" s="515"/>
      <c r="BL19" s="455"/>
      <c r="BM19" s="396"/>
      <c r="BN19" s="399"/>
      <c r="BO19" s="399"/>
      <c r="BP19" s="399"/>
      <c r="BQ19" s="67"/>
      <c r="BR19" s="456"/>
      <c r="BS19" s="456"/>
      <c r="BT19" s="456"/>
      <c r="BU19" s="456"/>
      <c r="BV19" s="340"/>
      <c r="BW19" s="458"/>
      <c r="BX19" s="124"/>
      <c r="BY19" s="117"/>
      <c r="BZ19" s="516"/>
      <c r="CA19" s="319"/>
    </row>
    <row r="20" spans="1:79" ht="15.75">
      <c r="A20" s="314"/>
      <c r="B20" s="494"/>
      <c r="C20" s="451"/>
      <c r="D20" s="335"/>
      <c r="E20" s="514"/>
      <c r="F20" s="453"/>
      <c r="G20" s="452"/>
      <c r="H20" s="515"/>
      <c r="I20" s="515"/>
      <c r="J20" s="515"/>
      <c r="K20" s="515"/>
      <c r="L20" s="515"/>
      <c r="M20" s="515"/>
      <c r="N20" s="515"/>
      <c r="O20" s="515"/>
      <c r="P20" s="515"/>
      <c r="Q20" s="515"/>
      <c r="R20" s="515"/>
      <c r="S20" s="455"/>
      <c r="T20" s="452"/>
      <c r="U20" s="452"/>
      <c r="V20" s="515"/>
      <c r="W20" s="515"/>
      <c r="X20" s="515"/>
      <c r="Y20" s="515"/>
      <c r="Z20" s="515"/>
      <c r="AA20" s="515"/>
      <c r="AB20" s="515"/>
      <c r="AC20" s="515"/>
      <c r="AD20" s="515"/>
      <c r="AE20" s="515"/>
      <c r="AF20" s="515"/>
      <c r="AG20" s="515"/>
      <c r="AH20" s="455"/>
      <c r="AI20" s="452"/>
      <c r="AJ20" s="452"/>
      <c r="AK20" s="452"/>
      <c r="AL20" s="515"/>
      <c r="AM20" s="515"/>
      <c r="AN20" s="515"/>
      <c r="AO20" s="515"/>
      <c r="AP20" s="515"/>
      <c r="AQ20" s="515"/>
      <c r="AR20" s="515"/>
      <c r="AS20" s="515"/>
      <c r="AT20" s="515"/>
      <c r="AU20" s="515"/>
      <c r="AV20" s="515"/>
      <c r="AW20" s="455"/>
      <c r="AX20" s="452"/>
      <c r="AY20" s="452"/>
      <c r="AZ20" s="515"/>
      <c r="BA20" s="515"/>
      <c r="BB20" s="515"/>
      <c r="BC20" s="515"/>
      <c r="BD20" s="515"/>
      <c r="BE20" s="515"/>
      <c r="BF20" s="515"/>
      <c r="BG20" s="515"/>
      <c r="BH20" s="515"/>
      <c r="BI20" s="515"/>
      <c r="BJ20" s="515"/>
      <c r="BK20" s="515"/>
      <c r="BL20" s="455"/>
      <c r="BM20" s="396"/>
      <c r="BN20" s="399"/>
      <c r="BO20" s="399"/>
      <c r="BP20" s="399"/>
      <c r="BQ20" s="67"/>
      <c r="BR20" s="456"/>
      <c r="BS20" s="456"/>
      <c r="BT20" s="456"/>
      <c r="BU20" s="456"/>
      <c r="BV20" s="340"/>
      <c r="BW20" s="458"/>
      <c r="BX20" s="124"/>
      <c r="BY20" s="117"/>
      <c r="BZ20" s="516"/>
      <c r="CA20" s="319"/>
    </row>
    <row r="21" spans="1:79" ht="15.75">
      <c r="A21" s="314"/>
      <c r="B21" s="494"/>
      <c r="C21" s="451"/>
      <c r="D21" s="335"/>
      <c r="E21" s="514"/>
      <c r="F21" s="453"/>
      <c r="G21" s="452"/>
      <c r="H21" s="515"/>
      <c r="I21" s="515"/>
      <c r="J21" s="515"/>
      <c r="K21" s="515"/>
      <c r="L21" s="515"/>
      <c r="M21" s="515"/>
      <c r="N21" s="515"/>
      <c r="O21" s="515"/>
      <c r="P21" s="515"/>
      <c r="Q21" s="515"/>
      <c r="R21" s="515"/>
      <c r="S21" s="455"/>
      <c r="T21" s="452"/>
      <c r="U21" s="452"/>
      <c r="V21" s="515"/>
      <c r="W21" s="515"/>
      <c r="X21" s="515"/>
      <c r="Y21" s="515"/>
      <c r="Z21" s="515"/>
      <c r="AA21" s="515"/>
      <c r="AB21" s="515"/>
      <c r="AC21" s="515"/>
      <c r="AD21" s="515"/>
      <c r="AE21" s="515"/>
      <c r="AF21" s="515"/>
      <c r="AG21" s="515"/>
      <c r="AH21" s="455"/>
      <c r="AI21" s="452"/>
      <c r="AJ21" s="452"/>
      <c r="AK21" s="452"/>
      <c r="AL21" s="515"/>
      <c r="AM21" s="515"/>
      <c r="AN21" s="515"/>
      <c r="AO21" s="515"/>
      <c r="AP21" s="515"/>
      <c r="AQ21" s="515"/>
      <c r="AR21" s="515"/>
      <c r="AS21" s="515"/>
      <c r="AT21" s="515"/>
      <c r="AU21" s="515"/>
      <c r="AV21" s="515"/>
      <c r="AW21" s="455"/>
      <c r="AX21" s="452"/>
      <c r="AY21" s="452"/>
      <c r="AZ21" s="515"/>
      <c r="BA21" s="515"/>
      <c r="BB21" s="515"/>
      <c r="BC21" s="515"/>
      <c r="BD21" s="515"/>
      <c r="BE21" s="515"/>
      <c r="BF21" s="515"/>
      <c r="BG21" s="515"/>
      <c r="BH21" s="515"/>
      <c r="BI21" s="515"/>
      <c r="BJ21" s="515"/>
      <c r="BK21" s="515"/>
      <c r="BL21" s="455"/>
      <c r="BM21" s="396"/>
      <c r="BN21" s="399"/>
      <c r="BO21" s="399"/>
      <c r="BP21" s="399"/>
      <c r="BQ21" s="67"/>
      <c r="BR21" s="456"/>
      <c r="BS21" s="456"/>
      <c r="BT21" s="456"/>
      <c r="BU21" s="456"/>
      <c r="BV21" s="340"/>
      <c r="BW21" s="458"/>
      <c r="BX21" s="124"/>
      <c r="BY21" s="117"/>
      <c r="BZ21" s="516"/>
      <c r="CA21" s="319"/>
    </row>
    <row r="22" spans="1:79" ht="15.75">
      <c r="A22" s="314"/>
      <c r="B22" s="494"/>
      <c r="C22" s="451"/>
      <c r="D22" s="335"/>
      <c r="E22" s="514"/>
      <c r="F22" s="453"/>
      <c r="G22" s="452"/>
      <c r="H22" s="515"/>
      <c r="I22" s="515"/>
      <c r="J22" s="515"/>
      <c r="K22" s="515"/>
      <c r="L22" s="515"/>
      <c r="M22" s="515"/>
      <c r="N22" s="515"/>
      <c r="O22" s="515"/>
      <c r="P22" s="515"/>
      <c r="Q22" s="515"/>
      <c r="R22" s="515"/>
      <c r="S22" s="455"/>
      <c r="T22" s="452"/>
      <c r="U22" s="452"/>
      <c r="V22" s="515"/>
      <c r="W22" s="515"/>
      <c r="X22" s="515"/>
      <c r="Y22" s="515"/>
      <c r="Z22" s="515"/>
      <c r="AA22" s="515"/>
      <c r="AB22" s="515"/>
      <c r="AC22" s="515"/>
      <c r="AD22" s="515"/>
      <c r="AE22" s="515"/>
      <c r="AF22" s="515"/>
      <c r="AG22" s="515"/>
      <c r="AH22" s="455"/>
      <c r="AI22" s="452"/>
      <c r="AJ22" s="452"/>
      <c r="AK22" s="452"/>
      <c r="AL22" s="515"/>
      <c r="AM22" s="515"/>
      <c r="AN22" s="515"/>
      <c r="AO22" s="515"/>
      <c r="AP22" s="515"/>
      <c r="AQ22" s="515"/>
      <c r="AR22" s="515"/>
      <c r="AS22" s="515"/>
      <c r="AT22" s="515"/>
      <c r="AU22" s="515"/>
      <c r="AV22" s="515"/>
      <c r="AW22" s="455"/>
      <c r="AX22" s="452"/>
      <c r="AY22" s="452"/>
      <c r="AZ22" s="515"/>
      <c r="BA22" s="515"/>
      <c r="BB22" s="515"/>
      <c r="BC22" s="515"/>
      <c r="BD22" s="515"/>
      <c r="BE22" s="515"/>
      <c r="BF22" s="515"/>
      <c r="BG22" s="515"/>
      <c r="BH22" s="515"/>
      <c r="BI22" s="515"/>
      <c r="BJ22" s="515"/>
      <c r="BK22" s="515"/>
      <c r="BL22" s="455"/>
      <c r="BM22" s="396"/>
      <c r="BN22" s="399"/>
      <c r="BO22" s="399"/>
      <c r="BP22" s="399"/>
      <c r="BQ22" s="67"/>
      <c r="BR22" s="456"/>
      <c r="BS22" s="456"/>
      <c r="BT22" s="456"/>
      <c r="BU22" s="456"/>
      <c r="BV22" s="340"/>
      <c r="BW22" s="458"/>
      <c r="BX22" s="124"/>
      <c r="BY22" s="117"/>
      <c r="BZ22" s="516"/>
      <c r="CA22" s="319"/>
    </row>
    <row r="23" spans="1:79" ht="15" customHeight="1">
      <c r="A23" s="314"/>
      <c r="B23" s="494"/>
      <c r="C23" s="451"/>
      <c r="D23" s="335"/>
      <c r="E23" s="514"/>
      <c r="F23" s="453"/>
      <c r="G23" s="452"/>
      <c r="H23" s="515"/>
      <c r="I23" s="515"/>
      <c r="J23" s="515"/>
      <c r="K23" s="515"/>
      <c r="L23" s="515"/>
      <c r="M23" s="515"/>
      <c r="N23" s="515"/>
      <c r="O23" s="515"/>
      <c r="P23" s="515"/>
      <c r="Q23" s="515"/>
      <c r="R23" s="515"/>
      <c r="S23" s="455"/>
      <c r="T23" s="452"/>
      <c r="U23" s="452"/>
      <c r="V23" s="515"/>
      <c r="W23" s="515"/>
      <c r="X23" s="515"/>
      <c r="Y23" s="515"/>
      <c r="Z23" s="515"/>
      <c r="AA23" s="515"/>
      <c r="AB23" s="515"/>
      <c r="AC23" s="515"/>
      <c r="AD23" s="515"/>
      <c r="AE23" s="515"/>
      <c r="AF23" s="515"/>
      <c r="AG23" s="515"/>
      <c r="AH23" s="455"/>
      <c r="AI23" s="452"/>
      <c r="AJ23" s="452"/>
      <c r="AK23" s="452"/>
      <c r="AL23" s="515"/>
      <c r="AM23" s="515"/>
      <c r="AN23" s="515"/>
      <c r="AO23" s="515"/>
      <c r="AP23" s="515"/>
      <c r="AQ23" s="515"/>
      <c r="AR23" s="515"/>
      <c r="AS23" s="515"/>
      <c r="AT23" s="515"/>
      <c r="AU23" s="515"/>
      <c r="AV23" s="515"/>
      <c r="AW23" s="455"/>
      <c r="AX23" s="452"/>
      <c r="AY23" s="452"/>
      <c r="AZ23" s="515"/>
      <c r="BA23" s="515"/>
      <c r="BB23" s="515"/>
      <c r="BC23" s="515"/>
      <c r="BD23" s="515"/>
      <c r="BE23" s="515"/>
      <c r="BF23" s="515"/>
      <c r="BG23" s="515"/>
      <c r="BH23" s="515"/>
      <c r="BI23" s="515"/>
      <c r="BJ23" s="515"/>
      <c r="BK23" s="515"/>
      <c r="BL23" s="455"/>
      <c r="BM23" s="396"/>
      <c r="BN23" s="399"/>
      <c r="BO23" s="399"/>
      <c r="BP23" s="399"/>
      <c r="BQ23" s="67"/>
      <c r="BR23" s="456"/>
      <c r="BS23" s="456"/>
      <c r="BT23" s="456"/>
      <c r="BU23" s="456"/>
      <c r="BV23" s="340"/>
      <c r="BW23" s="458"/>
      <c r="BX23" s="124"/>
      <c r="BY23" s="117"/>
      <c r="BZ23" s="516"/>
      <c r="CA23" s="319"/>
    </row>
    <row r="24" spans="1:79" ht="15.75">
      <c r="A24" s="314"/>
      <c r="B24" s="494"/>
      <c r="C24" s="451"/>
      <c r="D24" s="335"/>
      <c r="E24" s="514"/>
      <c r="F24" s="453"/>
      <c r="G24" s="452"/>
      <c r="H24" s="515"/>
      <c r="I24" s="515"/>
      <c r="J24" s="515"/>
      <c r="K24" s="515"/>
      <c r="L24" s="515"/>
      <c r="M24" s="515"/>
      <c r="N24" s="515"/>
      <c r="O24" s="515"/>
      <c r="P24" s="515"/>
      <c r="Q24" s="515"/>
      <c r="R24" s="515"/>
      <c r="S24" s="455"/>
      <c r="T24" s="452"/>
      <c r="U24" s="452"/>
      <c r="V24" s="515"/>
      <c r="W24" s="515"/>
      <c r="X24" s="515"/>
      <c r="Y24" s="515"/>
      <c r="Z24" s="515"/>
      <c r="AA24" s="515"/>
      <c r="AB24" s="515"/>
      <c r="AC24" s="515"/>
      <c r="AD24" s="515"/>
      <c r="AE24" s="515"/>
      <c r="AF24" s="515"/>
      <c r="AG24" s="515"/>
      <c r="AH24" s="455"/>
      <c r="AI24" s="452"/>
      <c r="AJ24" s="452"/>
      <c r="AK24" s="452"/>
      <c r="AL24" s="515"/>
      <c r="AM24" s="515"/>
      <c r="AN24" s="515"/>
      <c r="AO24" s="515"/>
      <c r="AP24" s="515"/>
      <c r="AQ24" s="515"/>
      <c r="AR24" s="515"/>
      <c r="AS24" s="515"/>
      <c r="AT24" s="515"/>
      <c r="AU24" s="515"/>
      <c r="AV24" s="515"/>
      <c r="AW24" s="455"/>
      <c r="AX24" s="452"/>
      <c r="AY24" s="452"/>
      <c r="AZ24" s="515"/>
      <c r="BA24" s="515"/>
      <c r="BB24" s="515"/>
      <c r="BC24" s="515"/>
      <c r="BD24" s="515"/>
      <c r="BE24" s="515"/>
      <c r="BF24" s="515"/>
      <c r="BG24" s="515"/>
      <c r="BH24" s="515"/>
      <c r="BI24" s="515"/>
      <c r="BJ24" s="515"/>
      <c r="BK24" s="515"/>
      <c r="BL24" s="455"/>
      <c r="BM24" s="396"/>
      <c r="BN24" s="399"/>
      <c r="BO24" s="399"/>
      <c r="BP24" s="399"/>
      <c r="BQ24" s="67"/>
      <c r="BR24" s="456"/>
      <c r="BS24" s="456"/>
      <c r="BT24" s="456"/>
      <c r="BU24" s="456"/>
      <c r="BV24" s="340"/>
      <c r="BW24" s="458"/>
      <c r="BX24" s="124"/>
      <c r="BY24" s="117"/>
      <c r="BZ24" s="516"/>
      <c r="CA24" s="319"/>
    </row>
    <row r="25" spans="1:79" ht="16.5" thickBot="1">
      <c r="A25" s="314"/>
      <c r="B25" s="494"/>
      <c r="C25" s="451"/>
      <c r="D25" s="335"/>
      <c r="E25" s="514"/>
      <c r="F25" s="453"/>
      <c r="G25" s="452"/>
      <c r="H25" s="515"/>
      <c r="I25" s="515"/>
      <c r="J25" s="515"/>
      <c r="K25" s="515"/>
      <c r="L25" s="515"/>
      <c r="M25" s="515"/>
      <c r="N25" s="515"/>
      <c r="O25" s="515"/>
      <c r="P25" s="515"/>
      <c r="Q25" s="515"/>
      <c r="R25" s="515"/>
      <c r="S25" s="455"/>
      <c r="T25" s="452"/>
      <c r="U25" s="452"/>
      <c r="V25" s="515"/>
      <c r="W25" s="515"/>
      <c r="X25" s="515"/>
      <c r="Y25" s="515"/>
      <c r="Z25" s="515"/>
      <c r="AA25" s="515"/>
      <c r="AB25" s="515"/>
      <c r="AC25" s="515"/>
      <c r="AD25" s="515"/>
      <c r="AE25" s="515"/>
      <c r="AF25" s="515"/>
      <c r="AG25" s="515"/>
      <c r="AH25" s="455"/>
      <c r="AI25" s="452"/>
      <c r="AJ25" s="452"/>
      <c r="AK25" s="452"/>
      <c r="AL25" s="515"/>
      <c r="AM25" s="515"/>
      <c r="AN25" s="515"/>
      <c r="AO25" s="515"/>
      <c r="AP25" s="515"/>
      <c r="AQ25" s="515"/>
      <c r="AR25" s="515"/>
      <c r="AS25" s="515"/>
      <c r="AT25" s="515"/>
      <c r="AU25" s="515"/>
      <c r="AV25" s="515"/>
      <c r="AW25" s="455"/>
      <c r="AX25" s="452"/>
      <c r="AY25" s="452"/>
      <c r="AZ25" s="515"/>
      <c r="BA25" s="515"/>
      <c r="BB25" s="515"/>
      <c r="BC25" s="515"/>
      <c r="BD25" s="515"/>
      <c r="BE25" s="515"/>
      <c r="BF25" s="515"/>
      <c r="BG25" s="515"/>
      <c r="BH25" s="515"/>
      <c r="BI25" s="515"/>
      <c r="BJ25" s="515"/>
      <c r="BK25" s="515"/>
      <c r="BL25" s="455"/>
      <c r="BM25" s="396"/>
      <c r="BN25" s="399"/>
      <c r="BO25" s="399"/>
      <c r="BP25" s="399"/>
      <c r="BQ25" s="67"/>
      <c r="BR25" s="456"/>
      <c r="BS25" s="456"/>
      <c r="BT25" s="456"/>
      <c r="BU25" s="456"/>
      <c r="BV25" s="34"/>
      <c r="BW25" s="458"/>
      <c r="BX25" s="124"/>
      <c r="BY25" s="117"/>
      <c r="BZ25" s="516"/>
      <c r="CA25" s="288"/>
    </row>
    <row r="26" spans="1:79" ht="15" customHeight="1">
      <c r="A26" s="313"/>
      <c r="B26" s="488"/>
      <c r="C26" s="440"/>
      <c r="D26" s="92"/>
      <c r="E26" s="519"/>
      <c r="F26" s="467"/>
      <c r="G26" s="466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469"/>
      <c r="T26" s="466"/>
      <c r="U26" s="466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469"/>
      <c r="AI26" s="466"/>
      <c r="AJ26" s="466"/>
      <c r="AK26" s="466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469"/>
      <c r="AX26" s="466"/>
      <c r="AY26" s="466"/>
      <c r="AZ26" s="520"/>
      <c r="BA26" s="520"/>
      <c r="BB26" s="520"/>
      <c r="BC26" s="520"/>
      <c r="BD26" s="520"/>
      <c r="BE26" s="520"/>
      <c r="BF26" s="520"/>
      <c r="BG26" s="520"/>
      <c r="BH26" s="520"/>
      <c r="BI26" s="520"/>
      <c r="BJ26" s="520"/>
      <c r="BK26" s="520"/>
      <c r="BL26" s="469"/>
      <c r="BM26" s="445"/>
      <c r="BN26" s="446"/>
      <c r="BO26" s="446"/>
      <c r="BP26" s="446"/>
      <c r="BQ26" s="384"/>
      <c r="BR26" s="447"/>
      <c r="BS26" s="447"/>
      <c r="BT26" s="447"/>
      <c r="BU26" s="447"/>
      <c r="BV26" s="328"/>
      <c r="BW26" s="449"/>
      <c r="BX26" s="391"/>
      <c r="BY26" s="116"/>
      <c r="BZ26" s="513"/>
      <c r="CA26" s="317"/>
    </row>
    <row r="27" spans="1:79" ht="15.75">
      <c r="A27" s="314"/>
      <c r="B27" s="494"/>
      <c r="C27" s="451"/>
      <c r="D27" s="335"/>
      <c r="E27" s="514"/>
      <c r="F27" s="453"/>
      <c r="G27" s="452"/>
      <c r="H27" s="515"/>
      <c r="I27" s="515"/>
      <c r="J27" s="515"/>
      <c r="K27" s="515"/>
      <c r="L27" s="515"/>
      <c r="M27" s="515"/>
      <c r="N27" s="515"/>
      <c r="O27" s="515"/>
      <c r="P27" s="515"/>
      <c r="Q27" s="515"/>
      <c r="R27" s="515"/>
      <c r="S27" s="455"/>
      <c r="T27" s="452"/>
      <c r="U27" s="452"/>
      <c r="V27" s="515"/>
      <c r="W27" s="515"/>
      <c r="X27" s="515"/>
      <c r="Y27" s="515"/>
      <c r="Z27" s="515"/>
      <c r="AA27" s="515"/>
      <c r="AB27" s="515"/>
      <c r="AC27" s="515"/>
      <c r="AD27" s="515"/>
      <c r="AE27" s="515"/>
      <c r="AF27" s="515"/>
      <c r="AG27" s="515"/>
      <c r="AH27" s="455"/>
      <c r="AI27" s="452"/>
      <c r="AJ27" s="452"/>
      <c r="AK27" s="452"/>
      <c r="AL27" s="515"/>
      <c r="AM27" s="515"/>
      <c r="AN27" s="515"/>
      <c r="AO27" s="515"/>
      <c r="AP27" s="515"/>
      <c r="AQ27" s="515"/>
      <c r="AR27" s="515"/>
      <c r="AS27" s="515"/>
      <c r="AT27" s="515"/>
      <c r="AU27" s="515"/>
      <c r="AV27" s="515"/>
      <c r="AW27" s="455"/>
      <c r="AX27" s="452"/>
      <c r="AY27" s="452"/>
      <c r="AZ27" s="515"/>
      <c r="BA27" s="515"/>
      <c r="BB27" s="515"/>
      <c r="BC27" s="515"/>
      <c r="BD27" s="515"/>
      <c r="BE27" s="515"/>
      <c r="BF27" s="515"/>
      <c r="BG27" s="515"/>
      <c r="BH27" s="515"/>
      <c r="BI27" s="515"/>
      <c r="BJ27" s="515"/>
      <c r="BK27" s="515"/>
      <c r="BL27" s="455"/>
      <c r="BM27" s="396"/>
      <c r="BN27" s="399"/>
      <c r="BO27" s="399"/>
      <c r="BP27" s="399"/>
      <c r="BQ27" s="67"/>
      <c r="BR27" s="456"/>
      <c r="BS27" s="456"/>
      <c r="BT27" s="456"/>
      <c r="BU27" s="456"/>
      <c r="BV27" s="340"/>
      <c r="BW27" s="458"/>
      <c r="BX27" s="124"/>
      <c r="BY27" s="117"/>
      <c r="BZ27" s="516"/>
      <c r="CA27" s="319"/>
    </row>
    <row r="28" spans="1:79" ht="15.75">
      <c r="A28" s="314"/>
      <c r="B28" s="494"/>
      <c r="C28" s="451"/>
      <c r="D28" s="335"/>
      <c r="E28" s="514"/>
      <c r="F28" s="453"/>
      <c r="G28" s="452"/>
      <c r="H28" s="515"/>
      <c r="I28" s="515"/>
      <c r="J28" s="515"/>
      <c r="K28" s="515"/>
      <c r="L28" s="515"/>
      <c r="M28" s="515"/>
      <c r="N28" s="515"/>
      <c r="O28" s="515"/>
      <c r="P28" s="515"/>
      <c r="Q28" s="515"/>
      <c r="R28" s="515"/>
      <c r="S28" s="455"/>
      <c r="T28" s="452"/>
      <c r="U28" s="452"/>
      <c r="V28" s="515"/>
      <c r="W28" s="515"/>
      <c r="X28" s="515"/>
      <c r="Y28" s="515"/>
      <c r="Z28" s="515"/>
      <c r="AA28" s="515"/>
      <c r="AB28" s="515"/>
      <c r="AC28" s="515"/>
      <c r="AD28" s="515"/>
      <c r="AE28" s="515"/>
      <c r="AF28" s="515"/>
      <c r="AG28" s="515"/>
      <c r="AH28" s="455"/>
      <c r="AI28" s="452"/>
      <c r="AJ28" s="452"/>
      <c r="AK28" s="452"/>
      <c r="AL28" s="515"/>
      <c r="AM28" s="515"/>
      <c r="AN28" s="515"/>
      <c r="AO28" s="515"/>
      <c r="AP28" s="515"/>
      <c r="AQ28" s="515"/>
      <c r="AR28" s="515"/>
      <c r="AS28" s="515"/>
      <c r="AT28" s="515"/>
      <c r="AU28" s="515"/>
      <c r="AV28" s="515"/>
      <c r="AW28" s="455"/>
      <c r="AX28" s="452"/>
      <c r="AY28" s="452"/>
      <c r="AZ28" s="515"/>
      <c r="BA28" s="515"/>
      <c r="BB28" s="515"/>
      <c r="BC28" s="515"/>
      <c r="BD28" s="515"/>
      <c r="BE28" s="515"/>
      <c r="BF28" s="515"/>
      <c r="BG28" s="515"/>
      <c r="BH28" s="515"/>
      <c r="BI28" s="515"/>
      <c r="BJ28" s="515"/>
      <c r="BK28" s="515"/>
      <c r="BL28" s="455"/>
      <c r="BM28" s="396"/>
      <c r="BN28" s="399"/>
      <c r="BO28" s="399"/>
      <c r="BP28" s="399"/>
      <c r="BQ28" s="67"/>
      <c r="BR28" s="456"/>
      <c r="BS28" s="456"/>
      <c r="BT28" s="456"/>
      <c r="BU28" s="456"/>
      <c r="BV28" s="340"/>
      <c r="BW28" s="458"/>
      <c r="BX28" s="124"/>
      <c r="BY28" s="117"/>
      <c r="BZ28" s="516"/>
      <c r="CA28" s="319"/>
    </row>
    <row r="29" spans="1:79" ht="15.75">
      <c r="A29" s="314"/>
      <c r="B29" s="494"/>
      <c r="C29" s="451"/>
      <c r="D29" s="335"/>
      <c r="E29" s="514"/>
      <c r="F29" s="453"/>
      <c r="G29" s="452"/>
      <c r="H29" s="515"/>
      <c r="I29" s="515"/>
      <c r="J29" s="515"/>
      <c r="K29" s="515"/>
      <c r="L29" s="515"/>
      <c r="M29" s="515"/>
      <c r="N29" s="515"/>
      <c r="O29" s="515"/>
      <c r="P29" s="515"/>
      <c r="Q29" s="515"/>
      <c r="R29" s="515"/>
      <c r="S29" s="455"/>
      <c r="T29" s="452"/>
      <c r="U29" s="452"/>
      <c r="V29" s="515"/>
      <c r="W29" s="515"/>
      <c r="X29" s="515"/>
      <c r="Y29" s="515"/>
      <c r="Z29" s="515"/>
      <c r="AA29" s="515"/>
      <c r="AB29" s="515"/>
      <c r="AC29" s="515"/>
      <c r="AD29" s="515"/>
      <c r="AE29" s="515"/>
      <c r="AF29" s="515"/>
      <c r="AG29" s="515"/>
      <c r="AH29" s="455"/>
      <c r="AI29" s="452"/>
      <c r="AJ29" s="452"/>
      <c r="AK29" s="452"/>
      <c r="AL29" s="515"/>
      <c r="AM29" s="515"/>
      <c r="AN29" s="515"/>
      <c r="AO29" s="515"/>
      <c r="AP29" s="515"/>
      <c r="AQ29" s="515"/>
      <c r="AR29" s="515"/>
      <c r="AS29" s="515"/>
      <c r="AT29" s="515"/>
      <c r="AU29" s="515"/>
      <c r="AV29" s="515"/>
      <c r="AW29" s="455"/>
      <c r="AX29" s="452"/>
      <c r="AY29" s="452"/>
      <c r="AZ29" s="515"/>
      <c r="BA29" s="515"/>
      <c r="BB29" s="515"/>
      <c r="BC29" s="515"/>
      <c r="BD29" s="515"/>
      <c r="BE29" s="515"/>
      <c r="BF29" s="515"/>
      <c r="BG29" s="515"/>
      <c r="BH29" s="515"/>
      <c r="BI29" s="515"/>
      <c r="BJ29" s="515"/>
      <c r="BK29" s="515"/>
      <c r="BL29" s="455"/>
      <c r="BM29" s="396"/>
      <c r="BN29" s="399"/>
      <c r="BO29" s="399"/>
      <c r="BP29" s="399"/>
      <c r="BQ29" s="67"/>
      <c r="BR29" s="456"/>
      <c r="BS29" s="456"/>
      <c r="BT29" s="456"/>
      <c r="BU29" s="456"/>
      <c r="BV29" s="340"/>
      <c r="BW29" s="458"/>
      <c r="BX29" s="124"/>
      <c r="BY29" s="117"/>
      <c r="BZ29" s="516"/>
      <c r="CA29" s="319"/>
    </row>
    <row r="30" spans="1:79" ht="15.75">
      <c r="A30" s="314"/>
      <c r="B30" s="494"/>
      <c r="C30" s="451"/>
      <c r="D30" s="335"/>
      <c r="E30" s="514"/>
      <c r="F30" s="453"/>
      <c r="G30" s="452"/>
      <c r="H30" s="515"/>
      <c r="I30" s="515"/>
      <c r="J30" s="515"/>
      <c r="K30" s="515"/>
      <c r="L30" s="515"/>
      <c r="M30" s="515"/>
      <c r="N30" s="515"/>
      <c r="O30" s="515"/>
      <c r="P30" s="515"/>
      <c r="Q30" s="515"/>
      <c r="R30" s="515"/>
      <c r="S30" s="455"/>
      <c r="T30" s="452"/>
      <c r="U30" s="452"/>
      <c r="V30" s="515"/>
      <c r="W30" s="515"/>
      <c r="X30" s="515"/>
      <c r="Y30" s="515"/>
      <c r="Z30" s="515"/>
      <c r="AA30" s="515"/>
      <c r="AB30" s="515"/>
      <c r="AC30" s="515"/>
      <c r="AD30" s="515"/>
      <c r="AE30" s="515"/>
      <c r="AF30" s="515"/>
      <c r="AG30" s="515"/>
      <c r="AH30" s="455"/>
      <c r="AI30" s="452"/>
      <c r="AJ30" s="452"/>
      <c r="AK30" s="452"/>
      <c r="AL30" s="515"/>
      <c r="AM30" s="515"/>
      <c r="AN30" s="515"/>
      <c r="AO30" s="515"/>
      <c r="AP30" s="515"/>
      <c r="AQ30" s="515"/>
      <c r="AR30" s="515"/>
      <c r="AS30" s="515"/>
      <c r="AT30" s="515"/>
      <c r="AU30" s="515"/>
      <c r="AV30" s="515"/>
      <c r="AW30" s="455"/>
      <c r="AX30" s="452"/>
      <c r="AY30" s="452"/>
      <c r="AZ30" s="515"/>
      <c r="BA30" s="515"/>
      <c r="BB30" s="515"/>
      <c r="BC30" s="515"/>
      <c r="BD30" s="515"/>
      <c r="BE30" s="515"/>
      <c r="BF30" s="515"/>
      <c r="BG30" s="515"/>
      <c r="BH30" s="515"/>
      <c r="BI30" s="515"/>
      <c r="BJ30" s="515"/>
      <c r="BK30" s="515"/>
      <c r="BL30" s="455"/>
      <c r="BM30" s="396"/>
      <c r="BN30" s="399"/>
      <c r="BO30" s="399"/>
      <c r="BP30" s="399"/>
      <c r="BQ30" s="67"/>
      <c r="BR30" s="456"/>
      <c r="BS30" s="456"/>
      <c r="BT30" s="456"/>
      <c r="BU30" s="456"/>
      <c r="BV30" s="340"/>
      <c r="BW30" s="458"/>
      <c r="BX30" s="124"/>
      <c r="BY30" s="117"/>
      <c r="BZ30" s="516"/>
      <c r="CA30" s="319"/>
    </row>
    <row r="31" spans="1:79" ht="15.75">
      <c r="A31" s="314"/>
      <c r="B31" s="494"/>
      <c r="C31" s="451"/>
      <c r="D31" s="335"/>
      <c r="E31" s="514"/>
      <c r="F31" s="453"/>
      <c r="G31" s="452"/>
      <c r="H31" s="515"/>
      <c r="I31" s="515"/>
      <c r="J31" s="515"/>
      <c r="K31" s="515"/>
      <c r="L31" s="515"/>
      <c r="M31" s="515"/>
      <c r="N31" s="515"/>
      <c r="O31" s="515"/>
      <c r="P31" s="515"/>
      <c r="Q31" s="515"/>
      <c r="R31" s="515"/>
      <c r="S31" s="455"/>
      <c r="T31" s="452"/>
      <c r="U31" s="452"/>
      <c r="V31" s="515"/>
      <c r="W31" s="515"/>
      <c r="X31" s="515"/>
      <c r="Y31" s="515"/>
      <c r="Z31" s="515"/>
      <c r="AA31" s="515"/>
      <c r="AB31" s="515"/>
      <c r="AC31" s="515"/>
      <c r="AD31" s="515"/>
      <c r="AE31" s="515"/>
      <c r="AF31" s="515"/>
      <c r="AG31" s="515"/>
      <c r="AH31" s="455"/>
      <c r="AI31" s="452"/>
      <c r="AJ31" s="452"/>
      <c r="AK31" s="452"/>
      <c r="AL31" s="515"/>
      <c r="AM31" s="515"/>
      <c r="AN31" s="515"/>
      <c r="AO31" s="515"/>
      <c r="AP31" s="515"/>
      <c r="AQ31" s="515"/>
      <c r="AR31" s="515"/>
      <c r="AS31" s="515"/>
      <c r="AT31" s="515"/>
      <c r="AU31" s="515"/>
      <c r="AV31" s="515"/>
      <c r="AW31" s="455"/>
      <c r="AX31" s="452"/>
      <c r="AY31" s="452"/>
      <c r="AZ31" s="515"/>
      <c r="BA31" s="515"/>
      <c r="BB31" s="515"/>
      <c r="BC31" s="515"/>
      <c r="BD31" s="515"/>
      <c r="BE31" s="515"/>
      <c r="BF31" s="515"/>
      <c r="BG31" s="515"/>
      <c r="BH31" s="515"/>
      <c r="BI31" s="515"/>
      <c r="BJ31" s="515"/>
      <c r="BK31" s="515"/>
      <c r="BL31" s="455"/>
      <c r="BM31" s="396"/>
      <c r="BN31" s="399"/>
      <c r="BO31" s="399"/>
      <c r="BP31" s="399"/>
      <c r="BQ31" s="67"/>
      <c r="BR31" s="456"/>
      <c r="BS31" s="456"/>
      <c r="BT31" s="456"/>
      <c r="BU31" s="456"/>
      <c r="BV31" s="340"/>
      <c r="BW31" s="458"/>
      <c r="BX31" s="124"/>
      <c r="BY31" s="117"/>
      <c r="BZ31" s="516"/>
      <c r="CA31" s="319"/>
    </row>
    <row r="32" spans="1:79" ht="15.75">
      <c r="A32" s="314"/>
      <c r="B32" s="494"/>
      <c r="C32" s="451"/>
      <c r="D32" s="335"/>
      <c r="E32" s="514"/>
      <c r="F32" s="453"/>
      <c r="G32" s="452"/>
      <c r="H32" s="515"/>
      <c r="I32" s="515"/>
      <c r="J32" s="515"/>
      <c r="K32" s="515"/>
      <c r="L32" s="515"/>
      <c r="M32" s="515"/>
      <c r="N32" s="515"/>
      <c r="O32" s="515"/>
      <c r="P32" s="515"/>
      <c r="Q32" s="515"/>
      <c r="R32" s="515"/>
      <c r="S32" s="455"/>
      <c r="T32" s="452"/>
      <c r="U32" s="452"/>
      <c r="V32" s="515"/>
      <c r="W32" s="515"/>
      <c r="X32" s="515"/>
      <c r="Y32" s="515"/>
      <c r="Z32" s="515"/>
      <c r="AA32" s="515"/>
      <c r="AB32" s="515"/>
      <c r="AC32" s="515"/>
      <c r="AD32" s="515"/>
      <c r="AE32" s="515"/>
      <c r="AF32" s="515"/>
      <c r="AG32" s="515"/>
      <c r="AH32" s="455"/>
      <c r="AI32" s="452"/>
      <c r="AJ32" s="452"/>
      <c r="AK32" s="452"/>
      <c r="AL32" s="515"/>
      <c r="AM32" s="515"/>
      <c r="AN32" s="515"/>
      <c r="AO32" s="515"/>
      <c r="AP32" s="515"/>
      <c r="AQ32" s="515"/>
      <c r="AR32" s="515"/>
      <c r="AS32" s="515"/>
      <c r="AT32" s="515"/>
      <c r="AU32" s="515"/>
      <c r="AV32" s="515"/>
      <c r="AW32" s="455"/>
      <c r="AX32" s="452"/>
      <c r="AY32" s="452"/>
      <c r="AZ32" s="515"/>
      <c r="BA32" s="515"/>
      <c r="BB32" s="515"/>
      <c r="BC32" s="515"/>
      <c r="BD32" s="515"/>
      <c r="BE32" s="515"/>
      <c r="BF32" s="515"/>
      <c r="BG32" s="515"/>
      <c r="BH32" s="515"/>
      <c r="BI32" s="515"/>
      <c r="BJ32" s="515"/>
      <c r="BK32" s="515"/>
      <c r="BL32" s="455"/>
      <c r="BM32" s="396"/>
      <c r="BN32" s="399"/>
      <c r="BO32" s="399"/>
      <c r="BP32" s="399"/>
      <c r="BQ32" s="67"/>
      <c r="BR32" s="456"/>
      <c r="BS32" s="456"/>
      <c r="BT32" s="456"/>
      <c r="BU32" s="456"/>
      <c r="BV32" s="340"/>
      <c r="BW32" s="458"/>
      <c r="BX32" s="124"/>
      <c r="BY32" s="117"/>
      <c r="BZ32" s="516"/>
      <c r="CA32" s="319"/>
    </row>
    <row r="33" spans="1:79" ht="15.75">
      <c r="A33" s="314"/>
      <c r="B33" s="494"/>
      <c r="C33" s="451"/>
      <c r="D33" s="335"/>
      <c r="E33" s="514"/>
      <c r="F33" s="453"/>
      <c r="G33" s="452"/>
      <c r="H33" s="515"/>
      <c r="I33" s="515"/>
      <c r="J33" s="515"/>
      <c r="K33" s="515"/>
      <c r="L33" s="515"/>
      <c r="M33" s="515"/>
      <c r="N33" s="515"/>
      <c r="O33" s="515"/>
      <c r="P33" s="515"/>
      <c r="Q33" s="515"/>
      <c r="R33" s="515"/>
      <c r="S33" s="455"/>
      <c r="T33" s="452"/>
      <c r="U33" s="452"/>
      <c r="V33" s="515"/>
      <c r="W33" s="515"/>
      <c r="X33" s="515"/>
      <c r="Y33" s="515"/>
      <c r="Z33" s="515"/>
      <c r="AA33" s="515"/>
      <c r="AB33" s="515"/>
      <c r="AC33" s="515"/>
      <c r="AD33" s="515"/>
      <c r="AE33" s="515"/>
      <c r="AF33" s="515"/>
      <c r="AG33" s="515"/>
      <c r="AH33" s="455"/>
      <c r="AI33" s="452"/>
      <c r="AJ33" s="452"/>
      <c r="AK33" s="452"/>
      <c r="AL33" s="515"/>
      <c r="AM33" s="515"/>
      <c r="AN33" s="515"/>
      <c r="AO33" s="515"/>
      <c r="AP33" s="515"/>
      <c r="AQ33" s="515"/>
      <c r="AR33" s="515"/>
      <c r="AS33" s="515"/>
      <c r="AT33" s="515"/>
      <c r="AU33" s="515"/>
      <c r="AV33" s="515"/>
      <c r="AW33" s="455"/>
      <c r="AX33" s="452"/>
      <c r="AY33" s="452"/>
      <c r="AZ33" s="515"/>
      <c r="BA33" s="515"/>
      <c r="BB33" s="515"/>
      <c r="BC33" s="515"/>
      <c r="BD33" s="515"/>
      <c r="BE33" s="515"/>
      <c r="BF33" s="515"/>
      <c r="BG33" s="515"/>
      <c r="BH33" s="515"/>
      <c r="BI33" s="515"/>
      <c r="BJ33" s="515"/>
      <c r="BK33" s="515"/>
      <c r="BL33" s="455"/>
      <c r="BM33" s="396"/>
      <c r="BN33" s="399"/>
      <c r="BO33" s="399"/>
      <c r="BP33" s="399"/>
      <c r="BQ33" s="67"/>
      <c r="BR33" s="456"/>
      <c r="BS33" s="456"/>
      <c r="BT33" s="456"/>
      <c r="BU33" s="456"/>
      <c r="BV33" s="340"/>
      <c r="BW33" s="458"/>
      <c r="BX33" s="124"/>
      <c r="BY33" s="117"/>
      <c r="BZ33" s="516"/>
      <c r="CA33" s="319"/>
    </row>
    <row r="34" spans="1:79" ht="15.75">
      <c r="A34" s="314"/>
      <c r="B34" s="494"/>
      <c r="C34" s="451"/>
      <c r="D34" s="335"/>
      <c r="E34" s="514"/>
      <c r="F34" s="453"/>
      <c r="G34" s="452"/>
      <c r="H34" s="515"/>
      <c r="I34" s="515"/>
      <c r="J34" s="515"/>
      <c r="K34" s="515"/>
      <c r="L34" s="515"/>
      <c r="M34" s="515"/>
      <c r="N34" s="515"/>
      <c r="O34" s="515"/>
      <c r="P34" s="515"/>
      <c r="Q34" s="515"/>
      <c r="R34" s="515"/>
      <c r="S34" s="455"/>
      <c r="T34" s="452"/>
      <c r="U34" s="452"/>
      <c r="V34" s="515"/>
      <c r="W34" s="515"/>
      <c r="X34" s="515"/>
      <c r="Y34" s="515"/>
      <c r="Z34" s="515"/>
      <c r="AA34" s="515"/>
      <c r="AB34" s="515"/>
      <c r="AC34" s="515"/>
      <c r="AD34" s="515"/>
      <c r="AE34" s="515"/>
      <c r="AF34" s="515"/>
      <c r="AG34" s="515"/>
      <c r="AH34" s="455"/>
      <c r="AI34" s="452"/>
      <c r="AJ34" s="452"/>
      <c r="AK34" s="452"/>
      <c r="AL34" s="515"/>
      <c r="AM34" s="515"/>
      <c r="AN34" s="515"/>
      <c r="AO34" s="515"/>
      <c r="AP34" s="515"/>
      <c r="AQ34" s="515"/>
      <c r="AR34" s="515"/>
      <c r="AS34" s="515"/>
      <c r="AT34" s="515"/>
      <c r="AU34" s="515"/>
      <c r="AV34" s="515"/>
      <c r="AW34" s="455"/>
      <c r="AX34" s="452"/>
      <c r="AY34" s="452"/>
      <c r="AZ34" s="515"/>
      <c r="BA34" s="515"/>
      <c r="BB34" s="515"/>
      <c r="BC34" s="515"/>
      <c r="BD34" s="515"/>
      <c r="BE34" s="515"/>
      <c r="BF34" s="515"/>
      <c r="BG34" s="515"/>
      <c r="BH34" s="515"/>
      <c r="BI34" s="515"/>
      <c r="BJ34" s="515"/>
      <c r="BK34" s="515"/>
      <c r="BL34" s="455"/>
      <c r="BM34" s="396"/>
      <c r="BN34" s="399"/>
      <c r="BO34" s="399"/>
      <c r="BP34" s="399"/>
      <c r="BQ34" s="67"/>
      <c r="BR34" s="456"/>
      <c r="BS34" s="456"/>
      <c r="BT34" s="456"/>
      <c r="BU34" s="456"/>
      <c r="BV34" s="340"/>
      <c r="BW34" s="458"/>
      <c r="BX34" s="124"/>
      <c r="BY34" s="117"/>
      <c r="BZ34" s="516"/>
      <c r="CA34" s="319"/>
    </row>
    <row r="35" spans="1:79" ht="15.75">
      <c r="A35" s="314"/>
      <c r="B35" s="494"/>
      <c r="C35" s="451"/>
      <c r="D35" s="335"/>
      <c r="E35" s="514"/>
      <c r="F35" s="453"/>
      <c r="G35" s="452"/>
      <c r="H35" s="515"/>
      <c r="I35" s="515"/>
      <c r="J35" s="515"/>
      <c r="K35" s="515"/>
      <c r="L35" s="515"/>
      <c r="M35" s="515"/>
      <c r="N35" s="515"/>
      <c r="O35" s="515"/>
      <c r="P35" s="515"/>
      <c r="Q35" s="515"/>
      <c r="R35" s="515"/>
      <c r="S35" s="455"/>
      <c r="T35" s="452"/>
      <c r="U35" s="452"/>
      <c r="V35" s="515"/>
      <c r="W35" s="515"/>
      <c r="X35" s="515"/>
      <c r="Y35" s="515"/>
      <c r="Z35" s="515"/>
      <c r="AA35" s="515"/>
      <c r="AB35" s="515"/>
      <c r="AC35" s="515"/>
      <c r="AD35" s="515"/>
      <c r="AE35" s="515"/>
      <c r="AF35" s="515"/>
      <c r="AG35" s="515"/>
      <c r="AH35" s="455"/>
      <c r="AI35" s="452"/>
      <c r="AJ35" s="452"/>
      <c r="AK35" s="452"/>
      <c r="AL35" s="515"/>
      <c r="AM35" s="515"/>
      <c r="AN35" s="515"/>
      <c r="AO35" s="515"/>
      <c r="AP35" s="515"/>
      <c r="AQ35" s="515"/>
      <c r="AR35" s="515"/>
      <c r="AS35" s="515"/>
      <c r="AT35" s="515"/>
      <c r="AU35" s="515"/>
      <c r="AV35" s="515"/>
      <c r="AW35" s="455"/>
      <c r="AX35" s="452"/>
      <c r="AY35" s="452"/>
      <c r="AZ35" s="515"/>
      <c r="BA35" s="515"/>
      <c r="BB35" s="515"/>
      <c r="BC35" s="515"/>
      <c r="BD35" s="515"/>
      <c r="BE35" s="515"/>
      <c r="BF35" s="515"/>
      <c r="BG35" s="515"/>
      <c r="BH35" s="515"/>
      <c r="BI35" s="515"/>
      <c r="BJ35" s="515"/>
      <c r="BK35" s="515"/>
      <c r="BL35" s="455"/>
      <c r="BM35" s="396"/>
      <c r="BN35" s="399"/>
      <c r="BO35" s="399"/>
      <c r="BP35" s="399"/>
      <c r="BQ35" s="67"/>
      <c r="BR35" s="456"/>
      <c r="BS35" s="456"/>
      <c r="BT35" s="456"/>
      <c r="BU35" s="456"/>
      <c r="BV35" s="340"/>
      <c r="BW35" s="458"/>
      <c r="BX35" s="124"/>
      <c r="BY35" s="117"/>
      <c r="BZ35" s="516"/>
      <c r="CA35" s="319"/>
    </row>
    <row r="36" spans="1:79" ht="15.75">
      <c r="A36" s="314"/>
      <c r="B36" s="494"/>
      <c r="C36" s="451"/>
      <c r="D36" s="335"/>
      <c r="E36" s="514"/>
      <c r="F36" s="453"/>
      <c r="G36" s="452"/>
      <c r="H36" s="515"/>
      <c r="I36" s="515"/>
      <c r="J36" s="515"/>
      <c r="K36" s="515"/>
      <c r="L36" s="515"/>
      <c r="M36" s="515"/>
      <c r="N36" s="515"/>
      <c r="O36" s="515"/>
      <c r="P36" s="515"/>
      <c r="Q36" s="515"/>
      <c r="R36" s="515"/>
      <c r="S36" s="455"/>
      <c r="T36" s="452"/>
      <c r="U36" s="452"/>
      <c r="V36" s="515"/>
      <c r="W36" s="515"/>
      <c r="X36" s="515"/>
      <c r="Y36" s="515"/>
      <c r="Z36" s="515"/>
      <c r="AA36" s="515"/>
      <c r="AB36" s="515"/>
      <c r="AC36" s="515"/>
      <c r="AD36" s="515"/>
      <c r="AE36" s="515"/>
      <c r="AF36" s="515"/>
      <c r="AG36" s="515"/>
      <c r="AH36" s="455"/>
      <c r="AI36" s="452"/>
      <c r="AJ36" s="452"/>
      <c r="AK36" s="452"/>
      <c r="AL36" s="515"/>
      <c r="AM36" s="515"/>
      <c r="AN36" s="515"/>
      <c r="AO36" s="515"/>
      <c r="AP36" s="515"/>
      <c r="AQ36" s="515"/>
      <c r="AR36" s="515"/>
      <c r="AS36" s="515"/>
      <c r="AT36" s="515"/>
      <c r="AU36" s="515"/>
      <c r="AV36" s="515"/>
      <c r="AW36" s="455"/>
      <c r="AX36" s="452"/>
      <c r="AY36" s="452"/>
      <c r="AZ36" s="515"/>
      <c r="BA36" s="515"/>
      <c r="BB36" s="515"/>
      <c r="BC36" s="515"/>
      <c r="BD36" s="515"/>
      <c r="BE36" s="515"/>
      <c r="BF36" s="515"/>
      <c r="BG36" s="515"/>
      <c r="BH36" s="515"/>
      <c r="BI36" s="515"/>
      <c r="BJ36" s="515"/>
      <c r="BK36" s="515"/>
      <c r="BL36" s="455"/>
      <c r="BM36" s="396"/>
      <c r="BN36" s="399"/>
      <c r="BO36" s="399"/>
      <c r="BP36" s="399"/>
      <c r="BQ36" s="67"/>
      <c r="BR36" s="456"/>
      <c r="BS36" s="456"/>
      <c r="BT36" s="456"/>
      <c r="BU36" s="456"/>
      <c r="BV36" s="340"/>
      <c r="BW36" s="458"/>
      <c r="BX36" s="124"/>
      <c r="BY36" s="117"/>
      <c r="BZ36" s="516"/>
      <c r="CA36" s="319"/>
    </row>
    <row r="37" spans="1:79" ht="15.75">
      <c r="A37" s="314"/>
      <c r="B37" s="494"/>
      <c r="C37" s="451"/>
      <c r="D37" s="335"/>
      <c r="E37" s="514"/>
      <c r="F37" s="453"/>
      <c r="G37" s="452"/>
      <c r="H37" s="515"/>
      <c r="I37" s="515"/>
      <c r="J37" s="515"/>
      <c r="K37" s="515"/>
      <c r="L37" s="515"/>
      <c r="M37" s="515"/>
      <c r="N37" s="515"/>
      <c r="O37" s="515"/>
      <c r="P37" s="515"/>
      <c r="Q37" s="515"/>
      <c r="R37" s="515"/>
      <c r="S37" s="455"/>
      <c r="T37" s="452"/>
      <c r="U37" s="452"/>
      <c r="V37" s="515"/>
      <c r="W37" s="515"/>
      <c r="X37" s="515"/>
      <c r="Y37" s="515"/>
      <c r="Z37" s="515"/>
      <c r="AA37" s="515"/>
      <c r="AB37" s="515"/>
      <c r="AC37" s="515"/>
      <c r="AD37" s="515"/>
      <c r="AE37" s="515"/>
      <c r="AF37" s="515"/>
      <c r="AG37" s="515"/>
      <c r="AH37" s="455"/>
      <c r="AI37" s="452"/>
      <c r="AJ37" s="452"/>
      <c r="AK37" s="452"/>
      <c r="AL37" s="515"/>
      <c r="AM37" s="515"/>
      <c r="AN37" s="515"/>
      <c r="AO37" s="515"/>
      <c r="AP37" s="515"/>
      <c r="AQ37" s="515"/>
      <c r="AR37" s="515"/>
      <c r="AS37" s="515"/>
      <c r="AT37" s="515"/>
      <c r="AU37" s="515"/>
      <c r="AV37" s="515"/>
      <c r="AW37" s="455"/>
      <c r="AX37" s="452"/>
      <c r="AY37" s="452"/>
      <c r="AZ37" s="515"/>
      <c r="BA37" s="515"/>
      <c r="BB37" s="515"/>
      <c r="BC37" s="515"/>
      <c r="BD37" s="515"/>
      <c r="BE37" s="515"/>
      <c r="BF37" s="515"/>
      <c r="BG37" s="515"/>
      <c r="BH37" s="515"/>
      <c r="BI37" s="515"/>
      <c r="BJ37" s="515"/>
      <c r="BK37" s="515"/>
      <c r="BL37" s="455"/>
      <c r="BM37" s="396"/>
      <c r="BN37" s="399"/>
      <c r="BO37" s="399"/>
      <c r="BP37" s="399"/>
      <c r="BQ37" s="67"/>
      <c r="BR37" s="456"/>
      <c r="BS37" s="456"/>
      <c r="BT37" s="456"/>
      <c r="BU37" s="456"/>
      <c r="BV37" s="340"/>
      <c r="BW37" s="458"/>
      <c r="BX37" s="124"/>
      <c r="BY37" s="117"/>
      <c r="BZ37" s="516"/>
      <c r="CA37" s="319"/>
    </row>
    <row r="38" spans="1:79" ht="15.75">
      <c r="A38" s="314"/>
      <c r="B38" s="494"/>
      <c r="C38" s="451"/>
      <c r="D38" s="335"/>
      <c r="E38" s="514"/>
      <c r="F38" s="453"/>
      <c r="G38" s="452"/>
      <c r="H38" s="515"/>
      <c r="I38" s="515"/>
      <c r="J38" s="515"/>
      <c r="K38" s="515"/>
      <c r="L38" s="515"/>
      <c r="M38" s="515"/>
      <c r="N38" s="515"/>
      <c r="O38" s="515"/>
      <c r="P38" s="515"/>
      <c r="Q38" s="515"/>
      <c r="R38" s="515"/>
      <c r="S38" s="455"/>
      <c r="T38" s="452"/>
      <c r="U38" s="452"/>
      <c r="V38" s="515"/>
      <c r="W38" s="515"/>
      <c r="X38" s="515"/>
      <c r="Y38" s="515"/>
      <c r="Z38" s="515"/>
      <c r="AA38" s="515"/>
      <c r="AB38" s="515"/>
      <c r="AC38" s="515"/>
      <c r="AD38" s="515"/>
      <c r="AE38" s="515"/>
      <c r="AF38" s="515"/>
      <c r="AG38" s="515"/>
      <c r="AH38" s="455"/>
      <c r="AI38" s="452"/>
      <c r="AJ38" s="452"/>
      <c r="AK38" s="452"/>
      <c r="AL38" s="515"/>
      <c r="AM38" s="515"/>
      <c r="AN38" s="515"/>
      <c r="AO38" s="515"/>
      <c r="AP38" s="515"/>
      <c r="AQ38" s="515"/>
      <c r="AR38" s="515"/>
      <c r="AS38" s="515"/>
      <c r="AT38" s="515"/>
      <c r="AU38" s="515"/>
      <c r="AV38" s="515"/>
      <c r="AW38" s="455"/>
      <c r="AX38" s="452"/>
      <c r="AY38" s="452"/>
      <c r="AZ38" s="515"/>
      <c r="BA38" s="515"/>
      <c r="BB38" s="515"/>
      <c r="BC38" s="515"/>
      <c r="BD38" s="515"/>
      <c r="BE38" s="515"/>
      <c r="BF38" s="515"/>
      <c r="BG38" s="515"/>
      <c r="BH38" s="515"/>
      <c r="BI38" s="515"/>
      <c r="BJ38" s="515"/>
      <c r="BK38" s="515"/>
      <c r="BL38" s="455"/>
      <c r="BM38" s="396"/>
      <c r="BN38" s="399"/>
      <c r="BO38" s="399"/>
      <c r="BP38" s="399"/>
      <c r="BQ38" s="67"/>
      <c r="BR38" s="456"/>
      <c r="BS38" s="456"/>
      <c r="BT38" s="456"/>
      <c r="BU38" s="456"/>
      <c r="BV38" s="340"/>
      <c r="BW38" s="458"/>
      <c r="BX38" s="124"/>
      <c r="BY38" s="117"/>
      <c r="BZ38" s="516"/>
      <c r="CA38" s="319"/>
    </row>
    <row r="39" spans="1:79" ht="15.75">
      <c r="A39" s="314"/>
      <c r="B39" s="494"/>
      <c r="C39" s="451"/>
      <c r="D39" s="335"/>
      <c r="E39" s="514"/>
      <c r="F39" s="453"/>
      <c r="G39" s="452"/>
      <c r="H39" s="515"/>
      <c r="I39" s="515"/>
      <c r="J39" s="515"/>
      <c r="K39" s="515"/>
      <c r="L39" s="515"/>
      <c r="M39" s="515"/>
      <c r="N39" s="515"/>
      <c r="O39" s="515"/>
      <c r="P39" s="515"/>
      <c r="Q39" s="515"/>
      <c r="R39" s="515"/>
      <c r="S39" s="455"/>
      <c r="T39" s="452"/>
      <c r="U39" s="452"/>
      <c r="V39" s="515"/>
      <c r="W39" s="515"/>
      <c r="X39" s="515"/>
      <c r="Y39" s="515"/>
      <c r="Z39" s="515"/>
      <c r="AA39" s="515"/>
      <c r="AB39" s="515"/>
      <c r="AC39" s="515"/>
      <c r="AD39" s="515"/>
      <c r="AE39" s="515"/>
      <c r="AF39" s="515"/>
      <c r="AG39" s="515"/>
      <c r="AH39" s="455"/>
      <c r="AI39" s="452"/>
      <c r="AJ39" s="452"/>
      <c r="AK39" s="452"/>
      <c r="AL39" s="515"/>
      <c r="AM39" s="515"/>
      <c r="AN39" s="515"/>
      <c r="AO39" s="515"/>
      <c r="AP39" s="515"/>
      <c r="AQ39" s="515"/>
      <c r="AR39" s="515"/>
      <c r="AS39" s="515"/>
      <c r="AT39" s="515"/>
      <c r="AU39" s="515"/>
      <c r="AV39" s="515"/>
      <c r="AW39" s="455"/>
      <c r="AX39" s="452"/>
      <c r="AY39" s="452"/>
      <c r="AZ39" s="515"/>
      <c r="BA39" s="515"/>
      <c r="BB39" s="515"/>
      <c r="BC39" s="515"/>
      <c r="BD39" s="515"/>
      <c r="BE39" s="515"/>
      <c r="BF39" s="515"/>
      <c r="BG39" s="515"/>
      <c r="BH39" s="515"/>
      <c r="BI39" s="515"/>
      <c r="BJ39" s="515"/>
      <c r="BK39" s="515"/>
      <c r="BL39" s="455"/>
      <c r="BM39" s="396"/>
      <c r="BN39" s="399"/>
      <c r="BO39" s="399"/>
      <c r="BP39" s="399"/>
      <c r="BQ39" s="67"/>
      <c r="BR39" s="456"/>
      <c r="BS39" s="456"/>
      <c r="BT39" s="456"/>
      <c r="BU39" s="456"/>
      <c r="BV39" s="340"/>
      <c r="BW39" s="458"/>
      <c r="BX39" s="124"/>
      <c r="BY39" s="117"/>
      <c r="BZ39" s="516"/>
      <c r="CA39" s="319"/>
    </row>
    <row r="40" spans="1:79" ht="15.75">
      <c r="A40" s="314"/>
      <c r="B40" s="494"/>
      <c r="C40" s="451"/>
      <c r="D40" s="335"/>
      <c r="E40" s="514"/>
      <c r="F40" s="453"/>
      <c r="G40" s="452"/>
      <c r="H40" s="515"/>
      <c r="I40" s="515"/>
      <c r="J40" s="515"/>
      <c r="K40" s="515"/>
      <c r="L40" s="515"/>
      <c r="M40" s="515"/>
      <c r="N40" s="515"/>
      <c r="O40" s="515"/>
      <c r="P40" s="515"/>
      <c r="Q40" s="515"/>
      <c r="R40" s="515"/>
      <c r="S40" s="455"/>
      <c r="T40" s="452"/>
      <c r="U40" s="452"/>
      <c r="V40" s="515"/>
      <c r="W40" s="515"/>
      <c r="X40" s="515"/>
      <c r="Y40" s="515"/>
      <c r="Z40" s="515"/>
      <c r="AA40" s="515"/>
      <c r="AB40" s="515"/>
      <c r="AC40" s="515"/>
      <c r="AD40" s="515"/>
      <c r="AE40" s="515"/>
      <c r="AF40" s="515"/>
      <c r="AG40" s="515"/>
      <c r="AH40" s="455"/>
      <c r="AI40" s="452"/>
      <c r="AJ40" s="452"/>
      <c r="AK40" s="452"/>
      <c r="AL40" s="515"/>
      <c r="AM40" s="515"/>
      <c r="AN40" s="515"/>
      <c r="AO40" s="515"/>
      <c r="AP40" s="515"/>
      <c r="AQ40" s="515"/>
      <c r="AR40" s="515"/>
      <c r="AS40" s="515"/>
      <c r="AT40" s="515"/>
      <c r="AU40" s="515"/>
      <c r="AV40" s="515"/>
      <c r="AW40" s="455"/>
      <c r="AX40" s="452"/>
      <c r="AY40" s="452"/>
      <c r="AZ40" s="515"/>
      <c r="BA40" s="515"/>
      <c r="BB40" s="515"/>
      <c r="BC40" s="515"/>
      <c r="BD40" s="515"/>
      <c r="BE40" s="515"/>
      <c r="BF40" s="515"/>
      <c r="BG40" s="515"/>
      <c r="BH40" s="515"/>
      <c r="BI40" s="515"/>
      <c r="BJ40" s="515"/>
      <c r="BK40" s="515"/>
      <c r="BL40" s="455"/>
      <c r="BM40" s="396"/>
      <c r="BN40" s="399"/>
      <c r="BO40" s="399"/>
      <c r="BP40" s="399"/>
      <c r="BQ40" s="67"/>
      <c r="BR40" s="456"/>
      <c r="BS40" s="456"/>
      <c r="BT40" s="456"/>
      <c r="BU40" s="456"/>
      <c r="BV40" s="340"/>
      <c r="BW40" s="458"/>
      <c r="BX40" s="124"/>
      <c r="BY40" s="117"/>
      <c r="BZ40" s="516"/>
      <c r="CA40" s="319"/>
    </row>
    <row r="41" spans="1:79" ht="15.75">
      <c r="A41" s="314"/>
      <c r="B41" s="494"/>
      <c r="C41" s="451"/>
      <c r="D41" s="335"/>
      <c r="E41" s="514"/>
      <c r="F41" s="453"/>
      <c r="G41" s="452"/>
      <c r="H41" s="515"/>
      <c r="I41" s="515"/>
      <c r="J41" s="515"/>
      <c r="K41" s="515"/>
      <c r="L41" s="515"/>
      <c r="M41" s="515"/>
      <c r="N41" s="515"/>
      <c r="O41" s="515"/>
      <c r="P41" s="515"/>
      <c r="Q41" s="515"/>
      <c r="R41" s="515"/>
      <c r="S41" s="455"/>
      <c r="T41" s="452"/>
      <c r="U41" s="452"/>
      <c r="V41" s="515"/>
      <c r="W41" s="515"/>
      <c r="X41" s="515"/>
      <c r="Y41" s="515"/>
      <c r="Z41" s="515"/>
      <c r="AA41" s="515"/>
      <c r="AB41" s="515"/>
      <c r="AC41" s="515"/>
      <c r="AD41" s="515"/>
      <c r="AE41" s="515"/>
      <c r="AF41" s="515"/>
      <c r="AG41" s="515"/>
      <c r="AH41" s="455"/>
      <c r="AI41" s="452"/>
      <c r="AJ41" s="452"/>
      <c r="AK41" s="452"/>
      <c r="AL41" s="515"/>
      <c r="AM41" s="515"/>
      <c r="AN41" s="515"/>
      <c r="AO41" s="515"/>
      <c r="AP41" s="515"/>
      <c r="AQ41" s="515"/>
      <c r="AR41" s="515"/>
      <c r="AS41" s="515"/>
      <c r="AT41" s="515"/>
      <c r="AU41" s="515"/>
      <c r="AV41" s="515"/>
      <c r="AW41" s="455"/>
      <c r="AX41" s="452"/>
      <c r="AY41" s="452"/>
      <c r="AZ41" s="515"/>
      <c r="BA41" s="515"/>
      <c r="BB41" s="515"/>
      <c r="BC41" s="515"/>
      <c r="BD41" s="515"/>
      <c r="BE41" s="515"/>
      <c r="BF41" s="515"/>
      <c r="BG41" s="515"/>
      <c r="BH41" s="515"/>
      <c r="BI41" s="515"/>
      <c r="BJ41" s="515"/>
      <c r="BK41" s="515"/>
      <c r="BL41" s="455"/>
      <c r="BM41" s="396"/>
      <c r="BN41" s="399"/>
      <c r="BO41" s="399"/>
      <c r="BP41" s="399"/>
      <c r="BQ41" s="67"/>
      <c r="BR41" s="456"/>
      <c r="BS41" s="456"/>
      <c r="BT41" s="456"/>
      <c r="BU41" s="456"/>
      <c r="BV41" s="340"/>
      <c r="BW41" s="458"/>
      <c r="BX41" s="124"/>
      <c r="BY41" s="117"/>
      <c r="BZ41" s="516"/>
      <c r="CA41" s="319"/>
    </row>
    <row r="42" spans="1:79" ht="15.75">
      <c r="A42" s="314"/>
      <c r="B42" s="494"/>
      <c r="C42" s="451"/>
      <c r="D42" s="91"/>
      <c r="E42" s="514"/>
      <c r="F42" s="453"/>
      <c r="G42" s="452"/>
      <c r="H42" s="515"/>
      <c r="I42" s="515"/>
      <c r="J42" s="515"/>
      <c r="K42" s="515"/>
      <c r="L42" s="515"/>
      <c r="M42" s="515"/>
      <c r="N42" s="515"/>
      <c r="O42" s="515"/>
      <c r="P42" s="515"/>
      <c r="Q42" s="515"/>
      <c r="R42" s="515"/>
      <c r="S42" s="455"/>
      <c r="T42" s="452"/>
      <c r="U42" s="452"/>
      <c r="V42" s="515"/>
      <c r="W42" s="515"/>
      <c r="X42" s="515"/>
      <c r="Y42" s="515"/>
      <c r="Z42" s="515"/>
      <c r="AA42" s="515"/>
      <c r="AB42" s="515"/>
      <c r="AC42" s="515"/>
      <c r="AD42" s="515"/>
      <c r="AE42" s="515"/>
      <c r="AF42" s="515"/>
      <c r="AG42" s="515"/>
      <c r="AH42" s="455"/>
      <c r="AI42" s="452"/>
      <c r="AJ42" s="452"/>
      <c r="AK42" s="452"/>
      <c r="AL42" s="515"/>
      <c r="AM42" s="515"/>
      <c r="AN42" s="515"/>
      <c r="AO42" s="515"/>
      <c r="AP42" s="515"/>
      <c r="AQ42" s="515"/>
      <c r="AR42" s="515"/>
      <c r="AS42" s="515"/>
      <c r="AT42" s="515"/>
      <c r="AU42" s="515"/>
      <c r="AV42" s="515"/>
      <c r="AW42" s="455"/>
      <c r="AX42" s="452"/>
      <c r="AY42" s="452"/>
      <c r="AZ42" s="515"/>
      <c r="BA42" s="515"/>
      <c r="BB42" s="515"/>
      <c r="BC42" s="515"/>
      <c r="BD42" s="515"/>
      <c r="BE42" s="515"/>
      <c r="BF42" s="515"/>
      <c r="BG42" s="515"/>
      <c r="BH42" s="515"/>
      <c r="BI42" s="515"/>
      <c r="BJ42" s="515"/>
      <c r="BK42" s="515"/>
      <c r="BL42" s="455"/>
      <c r="BM42" s="396"/>
      <c r="BN42" s="399"/>
      <c r="BO42" s="399"/>
      <c r="BP42" s="399"/>
      <c r="BQ42" s="67"/>
      <c r="BR42" s="456"/>
      <c r="BS42" s="456"/>
      <c r="BT42" s="456"/>
      <c r="BU42" s="456"/>
      <c r="BV42" s="340"/>
      <c r="BW42" s="458"/>
      <c r="BX42" s="124"/>
      <c r="BY42" s="117"/>
      <c r="BZ42" s="516"/>
      <c r="CA42" s="319"/>
    </row>
    <row r="43" spans="1:79" ht="15.75">
      <c r="A43" s="314"/>
      <c r="B43" s="494"/>
      <c r="C43" s="451"/>
      <c r="D43" s="91"/>
      <c r="E43" s="514"/>
      <c r="F43" s="453"/>
      <c r="G43" s="452"/>
      <c r="H43" s="515"/>
      <c r="I43" s="515"/>
      <c r="J43" s="515"/>
      <c r="K43" s="515"/>
      <c r="L43" s="515"/>
      <c r="M43" s="515"/>
      <c r="N43" s="515"/>
      <c r="O43" s="515"/>
      <c r="P43" s="515"/>
      <c r="Q43" s="515"/>
      <c r="R43" s="515"/>
      <c r="S43" s="455"/>
      <c r="T43" s="452"/>
      <c r="U43" s="452"/>
      <c r="V43" s="515"/>
      <c r="W43" s="515"/>
      <c r="X43" s="515"/>
      <c r="Y43" s="515"/>
      <c r="Z43" s="515"/>
      <c r="AA43" s="515"/>
      <c r="AB43" s="515"/>
      <c r="AC43" s="515"/>
      <c r="AD43" s="515"/>
      <c r="AE43" s="515"/>
      <c r="AF43" s="515"/>
      <c r="AG43" s="515"/>
      <c r="AH43" s="455"/>
      <c r="AI43" s="452"/>
      <c r="AJ43" s="452"/>
      <c r="AK43" s="452"/>
      <c r="AL43" s="515"/>
      <c r="AM43" s="515"/>
      <c r="AN43" s="515"/>
      <c r="AO43" s="515"/>
      <c r="AP43" s="515"/>
      <c r="AQ43" s="515"/>
      <c r="AR43" s="515"/>
      <c r="AS43" s="515"/>
      <c r="AT43" s="515"/>
      <c r="AU43" s="515"/>
      <c r="AV43" s="515"/>
      <c r="AW43" s="455"/>
      <c r="AX43" s="452"/>
      <c r="AY43" s="452"/>
      <c r="AZ43" s="515"/>
      <c r="BA43" s="515"/>
      <c r="BB43" s="515"/>
      <c r="BC43" s="515"/>
      <c r="BD43" s="515"/>
      <c r="BE43" s="515"/>
      <c r="BF43" s="515"/>
      <c r="BG43" s="515"/>
      <c r="BH43" s="515"/>
      <c r="BI43" s="515"/>
      <c r="BJ43" s="515"/>
      <c r="BK43" s="515"/>
      <c r="BL43" s="455"/>
      <c r="BM43" s="396"/>
      <c r="BN43" s="399"/>
      <c r="BO43" s="399"/>
      <c r="BP43" s="399"/>
      <c r="BQ43" s="67"/>
      <c r="BR43" s="456"/>
      <c r="BS43" s="456"/>
      <c r="BT43" s="456"/>
      <c r="BU43" s="456"/>
      <c r="BV43" s="340"/>
      <c r="BW43" s="458"/>
      <c r="BX43" s="124"/>
      <c r="BY43" s="117"/>
      <c r="BZ43" s="516"/>
      <c r="CA43" s="319"/>
    </row>
    <row r="44" spans="1:79" ht="15.75">
      <c r="A44" s="314"/>
      <c r="B44" s="494"/>
      <c r="C44" s="451"/>
      <c r="D44" s="91"/>
      <c r="E44" s="514"/>
      <c r="F44" s="453"/>
      <c r="G44" s="452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455"/>
      <c r="T44" s="452"/>
      <c r="U44" s="452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455"/>
      <c r="AI44" s="452"/>
      <c r="AJ44" s="452"/>
      <c r="AK44" s="4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455"/>
      <c r="AX44" s="452"/>
      <c r="AY44" s="452"/>
      <c r="AZ44" s="515"/>
      <c r="BA44" s="515"/>
      <c r="BB44" s="515"/>
      <c r="BC44" s="515"/>
      <c r="BD44" s="515"/>
      <c r="BE44" s="515"/>
      <c r="BF44" s="515"/>
      <c r="BG44" s="515"/>
      <c r="BH44" s="515"/>
      <c r="BI44" s="515"/>
      <c r="BJ44" s="515"/>
      <c r="BK44" s="515"/>
      <c r="BL44" s="455"/>
      <c r="BM44" s="396"/>
      <c r="BN44" s="399"/>
      <c r="BO44" s="399"/>
      <c r="BP44" s="399"/>
      <c r="BQ44" s="67"/>
      <c r="BR44" s="456"/>
      <c r="BS44" s="456"/>
      <c r="BT44" s="456"/>
      <c r="BU44" s="456"/>
      <c r="BV44" s="340"/>
      <c r="BW44" s="458"/>
      <c r="BX44" s="124"/>
      <c r="BY44" s="117"/>
      <c r="BZ44" s="516"/>
      <c r="CA44" s="319"/>
    </row>
    <row r="45" spans="1:79" ht="15.75">
      <c r="A45" s="314"/>
      <c r="B45" s="494"/>
      <c r="C45" s="451"/>
      <c r="D45" s="91"/>
      <c r="E45" s="514"/>
      <c r="F45" s="453"/>
      <c r="G45" s="452"/>
      <c r="H45" s="515"/>
      <c r="I45" s="515"/>
      <c r="J45" s="515"/>
      <c r="K45" s="515"/>
      <c r="L45" s="515"/>
      <c r="M45" s="515"/>
      <c r="N45" s="515"/>
      <c r="O45" s="515"/>
      <c r="P45" s="515"/>
      <c r="Q45" s="515"/>
      <c r="R45" s="515"/>
      <c r="S45" s="455"/>
      <c r="T45" s="452"/>
      <c r="U45" s="452"/>
      <c r="V45" s="515"/>
      <c r="W45" s="515"/>
      <c r="X45" s="515"/>
      <c r="Y45" s="515"/>
      <c r="Z45" s="515"/>
      <c r="AA45" s="515"/>
      <c r="AB45" s="515"/>
      <c r="AC45" s="515"/>
      <c r="AD45" s="515"/>
      <c r="AE45" s="515"/>
      <c r="AF45" s="515"/>
      <c r="AG45" s="515"/>
      <c r="AH45" s="455"/>
      <c r="AI45" s="452"/>
      <c r="AJ45" s="452"/>
      <c r="AK45" s="452"/>
      <c r="AL45" s="515"/>
      <c r="AM45" s="515"/>
      <c r="AN45" s="515"/>
      <c r="AO45" s="515"/>
      <c r="AP45" s="515"/>
      <c r="AQ45" s="515"/>
      <c r="AR45" s="515"/>
      <c r="AS45" s="515"/>
      <c r="AT45" s="515"/>
      <c r="AU45" s="515"/>
      <c r="AV45" s="515"/>
      <c r="AW45" s="455"/>
      <c r="AX45" s="452"/>
      <c r="AY45" s="452"/>
      <c r="AZ45" s="515"/>
      <c r="BA45" s="515"/>
      <c r="BB45" s="515"/>
      <c r="BC45" s="515"/>
      <c r="BD45" s="515"/>
      <c r="BE45" s="515"/>
      <c r="BF45" s="515"/>
      <c r="BG45" s="515"/>
      <c r="BH45" s="515"/>
      <c r="BI45" s="515"/>
      <c r="BJ45" s="515"/>
      <c r="BK45" s="515"/>
      <c r="BL45" s="455"/>
      <c r="BM45" s="396"/>
      <c r="BN45" s="399"/>
      <c r="BO45" s="399"/>
      <c r="BP45" s="399"/>
      <c r="BQ45" s="67"/>
      <c r="BR45" s="456"/>
      <c r="BS45" s="456"/>
      <c r="BT45" s="456"/>
      <c r="BU45" s="456"/>
      <c r="BV45" s="340"/>
      <c r="BW45" s="458"/>
      <c r="BX45" s="124"/>
      <c r="BY45" s="117"/>
      <c r="BZ45" s="516"/>
      <c r="CA45" s="319"/>
    </row>
    <row r="46" spans="1:79" ht="15" customHeight="1">
      <c r="A46" s="314"/>
      <c r="B46" s="494"/>
      <c r="C46" s="451"/>
      <c r="D46" s="24"/>
      <c r="E46" s="517"/>
      <c r="F46" s="461"/>
      <c r="G46" s="460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463"/>
      <c r="T46" s="460"/>
      <c r="U46" s="460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463"/>
      <c r="AI46" s="460"/>
      <c r="AJ46" s="460"/>
      <c r="AK46" s="460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463"/>
      <c r="AX46" s="460"/>
      <c r="AY46" s="460"/>
      <c r="AZ46" s="518"/>
      <c r="BA46" s="518"/>
      <c r="BB46" s="518"/>
      <c r="BC46" s="518"/>
      <c r="BD46" s="518"/>
      <c r="BE46" s="518"/>
      <c r="BF46" s="518"/>
      <c r="BG46" s="518"/>
      <c r="BH46" s="518"/>
      <c r="BI46" s="518"/>
      <c r="BJ46" s="518"/>
      <c r="BK46" s="518"/>
      <c r="BL46" s="463"/>
      <c r="BM46" s="396"/>
      <c r="BN46" s="399"/>
      <c r="BO46" s="399"/>
      <c r="BP46" s="399"/>
      <c r="BQ46" s="67"/>
      <c r="BR46" s="456"/>
      <c r="BS46" s="456"/>
      <c r="BT46" s="456"/>
      <c r="BU46" s="456"/>
      <c r="BV46" s="340"/>
      <c r="BW46" s="458"/>
      <c r="BX46" s="124"/>
      <c r="BY46" s="117"/>
      <c r="BZ46" s="516"/>
      <c r="CA46" s="319"/>
    </row>
    <row r="47" spans="1:79" ht="15.75">
      <c r="A47" s="314"/>
      <c r="B47" s="494"/>
      <c r="C47" s="451"/>
      <c r="D47" s="335"/>
      <c r="E47" s="514"/>
      <c r="F47" s="453"/>
      <c r="G47" s="452"/>
      <c r="H47" s="515"/>
      <c r="I47" s="515"/>
      <c r="J47" s="515"/>
      <c r="K47" s="515"/>
      <c r="L47" s="515"/>
      <c r="M47" s="515"/>
      <c r="N47" s="515"/>
      <c r="O47" s="515"/>
      <c r="P47" s="515"/>
      <c r="Q47" s="515"/>
      <c r="R47" s="515"/>
      <c r="S47" s="455"/>
      <c r="T47" s="452"/>
      <c r="U47" s="452"/>
      <c r="V47" s="515"/>
      <c r="W47" s="515"/>
      <c r="X47" s="515"/>
      <c r="Y47" s="515"/>
      <c r="Z47" s="515"/>
      <c r="AA47" s="515"/>
      <c r="AB47" s="515"/>
      <c r="AC47" s="515"/>
      <c r="AD47" s="515"/>
      <c r="AE47" s="515"/>
      <c r="AF47" s="515"/>
      <c r="AG47" s="515"/>
      <c r="AH47" s="455"/>
      <c r="AI47" s="452"/>
      <c r="AJ47" s="452"/>
      <c r="AK47" s="452"/>
      <c r="AL47" s="515"/>
      <c r="AM47" s="515"/>
      <c r="AN47" s="515"/>
      <c r="AO47" s="515"/>
      <c r="AP47" s="515"/>
      <c r="AQ47" s="515"/>
      <c r="AR47" s="515"/>
      <c r="AS47" s="515"/>
      <c r="AT47" s="515"/>
      <c r="AU47" s="515"/>
      <c r="AV47" s="515"/>
      <c r="AW47" s="455"/>
      <c r="AX47" s="452"/>
      <c r="AY47" s="452"/>
      <c r="AZ47" s="515"/>
      <c r="BA47" s="515"/>
      <c r="BB47" s="515"/>
      <c r="BC47" s="515"/>
      <c r="BD47" s="515"/>
      <c r="BE47" s="515"/>
      <c r="BF47" s="515"/>
      <c r="BG47" s="515"/>
      <c r="BH47" s="515"/>
      <c r="BI47" s="515"/>
      <c r="BJ47" s="515"/>
      <c r="BK47" s="515"/>
      <c r="BL47" s="455"/>
      <c r="BM47" s="396"/>
      <c r="BN47" s="399"/>
      <c r="BO47" s="399"/>
      <c r="BP47" s="399"/>
      <c r="BQ47" s="67"/>
      <c r="BR47" s="456"/>
      <c r="BS47" s="456"/>
      <c r="BT47" s="456"/>
      <c r="BU47" s="456"/>
      <c r="BV47" s="340"/>
      <c r="BW47" s="458"/>
      <c r="BX47" s="124"/>
      <c r="BY47" s="117"/>
      <c r="BZ47" s="516"/>
      <c r="CA47" s="319"/>
    </row>
    <row r="48" spans="1:79" ht="15.75">
      <c r="A48" s="314"/>
      <c r="B48" s="494"/>
      <c r="C48" s="451"/>
      <c r="D48" s="335"/>
      <c r="E48" s="514"/>
      <c r="F48" s="453"/>
      <c r="G48" s="452"/>
      <c r="H48" s="515"/>
      <c r="I48" s="515"/>
      <c r="J48" s="515"/>
      <c r="K48" s="515"/>
      <c r="L48" s="515"/>
      <c r="M48" s="515"/>
      <c r="N48" s="515"/>
      <c r="O48" s="515"/>
      <c r="P48" s="515"/>
      <c r="Q48" s="515"/>
      <c r="R48" s="515"/>
      <c r="S48" s="455"/>
      <c r="T48" s="452"/>
      <c r="U48" s="452"/>
      <c r="V48" s="515"/>
      <c r="W48" s="515"/>
      <c r="X48" s="515"/>
      <c r="Y48" s="515"/>
      <c r="Z48" s="515"/>
      <c r="AA48" s="515"/>
      <c r="AB48" s="515"/>
      <c r="AC48" s="515"/>
      <c r="AD48" s="515"/>
      <c r="AE48" s="515"/>
      <c r="AF48" s="515"/>
      <c r="AG48" s="515"/>
      <c r="AH48" s="455"/>
      <c r="AI48" s="452"/>
      <c r="AJ48" s="452"/>
      <c r="AK48" s="452"/>
      <c r="AL48" s="515"/>
      <c r="AM48" s="515"/>
      <c r="AN48" s="515"/>
      <c r="AO48" s="515"/>
      <c r="AP48" s="515"/>
      <c r="AQ48" s="515"/>
      <c r="AR48" s="515"/>
      <c r="AS48" s="515"/>
      <c r="AT48" s="515"/>
      <c r="AU48" s="515"/>
      <c r="AV48" s="515"/>
      <c r="AW48" s="455"/>
      <c r="AX48" s="452"/>
      <c r="AY48" s="452"/>
      <c r="AZ48" s="515"/>
      <c r="BA48" s="515"/>
      <c r="BB48" s="515"/>
      <c r="BC48" s="515"/>
      <c r="BD48" s="515"/>
      <c r="BE48" s="515"/>
      <c r="BF48" s="515"/>
      <c r="BG48" s="515"/>
      <c r="BH48" s="515"/>
      <c r="BI48" s="515"/>
      <c r="BJ48" s="515"/>
      <c r="BK48" s="515"/>
      <c r="BL48" s="455"/>
      <c r="BM48" s="396"/>
      <c r="BN48" s="399"/>
      <c r="BO48" s="399"/>
      <c r="BP48" s="399"/>
      <c r="BQ48" s="67"/>
      <c r="BR48" s="456"/>
      <c r="BS48" s="456"/>
      <c r="BT48" s="456"/>
      <c r="BU48" s="456"/>
      <c r="BV48" s="340"/>
      <c r="BW48" s="458"/>
      <c r="BX48" s="124"/>
      <c r="BY48" s="117"/>
      <c r="BZ48" s="516"/>
      <c r="CA48" s="319"/>
    </row>
    <row r="49" spans="1:79" ht="16.5" thickBot="1">
      <c r="A49" s="314"/>
      <c r="B49" s="494"/>
      <c r="C49" s="451"/>
      <c r="D49" s="335"/>
      <c r="E49" s="514"/>
      <c r="F49" s="453"/>
      <c r="G49" s="452"/>
      <c r="H49" s="515"/>
      <c r="I49" s="515"/>
      <c r="J49" s="515"/>
      <c r="K49" s="515"/>
      <c r="L49" s="515"/>
      <c r="M49" s="515"/>
      <c r="N49" s="515"/>
      <c r="O49" s="515"/>
      <c r="P49" s="515"/>
      <c r="Q49" s="515"/>
      <c r="R49" s="515"/>
      <c r="S49" s="455"/>
      <c r="T49" s="452"/>
      <c r="U49" s="452"/>
      <c r="V49" s="515"/>
      <c r="W49" s="515"/>
      <c r="X49" s="515"/>
      <c r="Y49" s="515"/>
      <c r="Z49" s="515"/>
      <c r="AA49" s="515"/>
      <c r="AB49" s="515"/>
      <c r="AC49" s="515"/>
      <c r="AD49" s="515"/>
      <c r="AE49" s="515"/>
      <c r="AF49" s="515"/>
      <c r="AG49" s="515"/>
      <c r="AH49" s="455"/>
      <c r="AI49" s="452"/>
      <c r="AJ49" s="452"/>
      <c r="AK49" s="452"/>
      <c r="AL49" s="515"/>
      <c r="AM49" s="515"/>
      <c r="AN49" s="515"/>
      <c r="AO49" s="515"/>
      <c r="AP49" s="515"/>
      <c r="AQ49" s="515"/>
      <c r="AR49" s="515"/>
      <c r="AS49" s="515"/>
      <c r="AT49" s="515"/>
      <c r="AU49" s="515"/>
      <c r="AV49" s="515"/>
      <c r="AW49" s="455"/>
      <c r="AX49" s="452"/>
      <c r="AY49" s="452"/>
      <c r="AZ49" s="515"/>
      <c r="BA49" s="515"/>
      <c r="BB49" s="515"/>
      <c r="BC49" s="515"/>
      <c r="BD49" s="515"/>
      <c r="BE49" s="515"/>
      <c r="BF49" s="515"/>
      <c r="BG49" s="515"/>
      <c r="BH49" s="515"/>
      <c r="BI49" s="515"/>
      <c r="BJ49" s="515"/>
      <c r="BK49" s="515"/>
      <c r="BL49" s="455"/>
      <c r="BM49" s="396"/>
      <c r="BN49" s="399"/>
      <c r="BO49" s="399"/>
      <c r="BP49" s="399"/>
      <c r="BQ49" s="67"/>
      <c r="BR49" s="456"/>
      <c r="BS49" s="456"/>
      <c r="BT49" s="456"/>
      <c r="BU49" s="456"/>
      <c r="BV49" s="34"/>
      <c r="BW49" s="458"/>
      <c r="BX49" s="124"/>
      <c r="BY49" s="117"/>
      <c r="BZ49" s="516"/>
      <c r="CA49" s="288"/>
    </row>
    <row r="50" spans="1:79" ht="15" customHeight="1">
      <c r="A50" s="313"/>
      <c r="B50" s="488"/>
      <c r="C50" s="440"/>
      <c r="D50" s="632"/>
      <c r="E50" s="511"/>
      <c r="F50" s="442"/>
      <c r="G50" s="441"/>
      <c r="H50" s="512"/>
      <c r="I50" s="512"/>
      <c r="J50" s="512"/>
      <c r="K50" s="512"/>
      <c r="L50" s="512"/>
      <c r="M50" s="512"/>
      <c r="N50" s="512"/>
      <c r="O50" s="512"/>
      <c r="P50" s="512"/>
      <c r="Q50" s="512"/>
      <c r="R50" s="512"/>
      <c r="S50" s="444"/>
      <c r="T50" s="441"/>
      <c r="U50" s="441"/>
      <c r="V50" s="512"/>
      <c r="W50" s="512"/>
      <c r="X50" s="512"/>
      <c r="Y50" s="512"/>
      <c r="Z50" s="512"/>
      <c r="AA50" s="512"/>
      <c r="AB50" s="512"/>
      <c r="AC50" s="512"/>
      <c r="AD50" s="512"/>
      <c r="AE50" s="512"/>
      <c r="AF50" s="512"/>
      <c r="AG50" s="512"/>
      <c r="AH50" s="444"/>
      <c r="AI50" s="441"/>
      <c r="AJ50" s="441"/>
      <c r="AK50" s="441"/>
      <c r="AL50" s="512"/>
      <c r="AM50" s="512"/>
      <c r="AN50" s="512"/>
      <c r="AO50" s="512"/>
      <c r="AP50" s="512"/>
      <c r="AQ50" s="512"/>
      <c r="AR50" s="512"/>
      <c r="AS50" s="512"/>
      <c r="AT50" s="512"/>
      <c r="AU50" s="512"/>
      <c r="AV50" s="512"/>
      <c r="AW50" s="444"/>
      <c r="AX50" s="441"/>
      <c r="AY50" s="441"/>
      <c r="AZ50" s="512"/>
      <c r="BA50" s="512"/>
      <c r="BB50" s="512"/>
      <c r="BC50" s="512"/>
      <c r="BD50" s="512"/>
      <c r="BE50" s="512"/>
      <c r="BF50" s="512"/>
      <c r="BG50" s="512"/>
      <c r="BH50" s="512"/>
      <c r="BI50" s="512"/>
      <c r="BJ50" s="512"/>
      <c r="BK50" s="512"/>
      <c r="BL50" s="444"/>
      <c r="BM50" s="445"/>
      <c r="BN50" s="446"/>
      <c r="BO50" s="446"/>
      <c r="BP50" s="446"/>
      <c r="BQ50" s="384"/>
      <c r="BR50" s="447"/>
      <c r="BS50" s="447"/>
      <c r="BT50" s="447"/>
      <c r="BU50" s="447"/>
      <c r="BV50" s="328"/>
      <c r="BW50" s="449"/>
      <c r="BX50" s="391"/>
      <c r="BY50" s="116"/>
      <c r="BZ50" s="513"/>
      <c r="CA50" s="317"/>
    </row>
    <row r="51" spans="1:79" ht="15.75">
      <c r="A51" s="314"/>
      <c r="B51" s="494"/>
      <c r="C51" s="451"/>
      <c r="D51" s="91"/>
      <c r="E51" s="517"/>
      <c r="F51" s="461"/>
      <c r="G51" s="460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463"/>
      <c r="T51" s="460"/>
      <c r="U51" s="460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463"/>
      <c r="AI51" s="460"/>
      <c r="AJ51" s="460"/>
      <c r="AK51" s="460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463"/>
      <c r="AX51" s="460"/>
      <c r="AY51" s="460"/>
      <c r="AZ51" s="518"/>
      <c r="BA51" s="518"/>
      <c r="BB51" s="518"/>
      <c r="BC51" s="518"/>
      <c r="BD51" s="518"/>
      <c r="BE51" s="518"/>
      <c r="BF51" s="518"/>
      <c r="BG51" s="518"/>
      <c r="BH51" s="518"/>
      <c r="BI51" s="518"/>
      <c r="BJ51" s="518"/>
      <c r="BK51" s="518"/>
      <c r="BL51" s="463"/>
      <c r="BM51" s="396"/>
      <c r="BN51" s="399"/>
      <c r="BO51" s="399"/>
      <c r="BP51" s="399"/>
      <c r="BQ51" s="67"/>
      <c r="BR51" s="456"/>
      <c r="BS51" s="456"/>
      <c r="BT51" s="456"/>
      <c r="BU51" s="456"/>
      <c r="BV51" s="340"/>
      <c r="BW51" s="458"/>
      <c r="BX51" s="124"/>
      <c r="BY51" s="117"/>
      <c r="BZ51" s="516"/>
      <c r="CA51" s="319"/>
    </row>
    <row r="52" spans="1:79" ht="15.75">
      <c r="A52" s="314"/>
      <c r="B52" s="494"/>
      <c r="C52" s="451"/>
      <c r="D52" s="91"/>
      <c r="E52" s="517"/>
      <c r="F52" s="461"/>
      <c r="G52" s="460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463"/>
      <c r="T52" s="460"/>
      <c r="U52" s="460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463"/>
      <c r="AI52" s="460"/>
      <c r="AJ52" s="460"/>
      <c r="AK52" s="460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463"/>
      <c r="AX52" s="460"/>
      <c r="AY52" s="460"/>
      <c r="AZ52" s="518"/>
      <c r="BA52" s="518"/>
      <c r="BB52" s="518"/>
      <c r="BC52" s="518"/>
      <c r="BD52" s="518"/>
      <c r="BE52" s="518"/>
      <c r="BF52" s="518"/>
      <c r="BG52" s="518"/>
      <c r="BH52" s="518"/>
      <c r="BI52" s="518"/>
      <c r="BJ52" s="518"/>
      <c r="BK52" s="518"/>
      <c r="BL52" s="463"/>
      <c r="BM52" s="396"/>
      <c r="BN52" s="399"/>
      <c r="BO52" s="399"/>
      <c r="BP52" s="399"/>
      <c r="BQ52" s="67"/>
      <c r="BR52" s="456"/>
      <c r="BS52" s="456"/>
      <c r="BT52" s="456"/>
      <c r="BU52" s="456"/>
      <c r="BV52" s="340"/>
      <c r="BW52" s="458"/>
      <c r="BX52" s="124"/>
      <c r="BY52" s="117"/>
      <c r="BZ52" s="516"/>
      <c r="CA52" s="319"/>
    </row>
    <row r="53" spans="1:79" ht="15.75">
      <c r="A53" s="314"/>
      <c r="B53" s="494"/>
      <c r="C53" s="451"/>
      <c r="D53" s="91"/>
      <c r="E53" s="517"/>
      <c r="F53" s="461"/>
      <c r="G53" s="460"/>
      <c r="H53" s="518"/>
      <c r="I53" s="518"/>
      <c r="J53" s="518"/>
      <c r="K53" s="518"/>
      <c r="L53" s="518"/>
      <c r="M53" s="518"/>
      <c r="N53" s="518"/>
      <c r="O53" s="518"/>
      <c r="P53" s="518"/>
      <c r="Q53" s="518"/>
      <c r="R53" s="518"/>
      <c r="S53" s="463"/>
      <c r="T53" s="460"/>
      <c r="U53" s="460"/>
      <c r="V53" s="518"/>
      <c r="W53" s="518"/>
      <c r="X53" s="518"/>
      <c r="Y53" s="518"/>
      <c r="Z53" s="518"/>
      <c r="AA53" s="518"/>
      <c r="AB53" s="518"/>
      <c r="AC53" s="518"/>
      <c r="AD53" s="518"/>
      <c r="AE53" s="518"/>
      <c r="AF53" s="518"/>
      <c r="AG53" s="518"/>
      <c r="AH53" s="463"/>
      <c r="AI53" s="460"/>
      <c r="AJ53" s="460"/>
      <c r="AK53" s="460"/>
      <c r="AL53" s="518"/>
      <c r="AM53" s="518"/>
      <c r="AN53" s="518"/>
      <c r="AO53" s="518"/>
      <c r="AP53" s="518"/>
      <c r="AQ53" s="518"/>
      <c r="AR53" s="518"/>
      <c r="AS53" s="518"/>
      <c r="AT53" s="518"/>
      <c r="AU53" s="518"/>
      <c r="AV53" s="518"/>
      <c r="AW53" s="463"/>
      <c r="AX53" s="460"/>
      <c r="AY53" s="460"/>
      <c r="AZ53" s="518"/>
      <c r="BA53" s="518"/>
      <c r="BB53" s="518"/>
      <c r="BC53" s="518"/>
      <c r="BD53" s="518"/>
      <c r="BE53" s="518"/>
      <c r="BF53" s="518"/>
      <c r="BG53" s="518"/>
      <c r="BH53" s="518"/>
      <c r="BI53" s="518"/>
      <c r="BJ53" s="518"/>
      <c r="BK53" s="518"/>
      <c r="BL53" s="463"/>
      <c r="BM53" s="396"/>
      <c r="BN53" s="399"/>
      <c r="BO53" s="399"/>
      <c r="BP53" s="399"/>
      <c r="BQ53" s="67"/>
      <c r="BR53" s="456"/>
      <c r="BS53" s="456"/>
      <c r="BT53" s="456"/>
      <c r="BU53" s="456"/>
      <c r="BV53" s="340"/>
      <c r="BW53" s="458"/>
      <c r="BX53" s="124"/>
      <c r="BY53" s="117"/>
      <c r="BZ53" s="516"/>
      <c r="CA53" s="319"/>
    </row>
    <row r="54" spans="1:79" ht="15.75">
      <c r="A54" s="314"/>
      <c r="B54" s="494"/>
      <c r="C54" s="451"/>
      <c r="D54" s="335"/>
      <c r="E54" s="514"/>
      <c r="F54" s="453"/>
      <c r="G54" s="452"/>
      <c r="H54" s="515"/>
      <c r="I54" s="515"/>
      <c r="J54" s="515"/>
      <c r="K54" s="515"/>
      <c r="L54" s="515"/>
      <c r="M54" s="515"/>
      <c r="N54" s="515"/>
      <c r="O54" s="515"/>
      <c r="P54" s="515"/>
      <c r="Q54" s="515"/>
      <c r="R54" s="515"/>
      <c r="S54" s="455"/>
      <c r="T54" s="452"/>
      <c r="U54" s="452"/>
      <c r="V54" s="515"/>
      <c r="W54" s="515"/>
      <c r="X54" s="515"/>
      <c r="Y54" s="515"/>
      <c r="Z54" s="515"/>
      <c r="AA54" s="515"/>
      <c r="AB54" s="515"/>
      <c r="AC54" s="515"/>
      <c r="AD54" s="515"/>
      <c r="AE54" s="515"/>
      <c r="AF54" s="515"/>
      <c r="AG54" s="515"/>
      <c r="AH54" s="455"/>
      <c r="AI54" s="452"/>
      <c r="AJ54" s="452"/>
      <c r="AK54" s="452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455"/>
      <c r="AX54" s="452"/>
      <c r="AY54" s="452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515"/>
      <c r="BK54" s="515"/>
      <c r="BL54" s="455"/>
      <c r="BM54" s="396"/>
      <c r="BN54" s="399"/>
      <c r="BO54" s="399"/>
      <c r="BP54" s="399"/>
      <c r="BQ54" s="67"/>
      <c r="BR54" s="456"/>
      <c r="BS54" s="456"/>
      <c r="BT54" s="456"/>
      <c r="BU54" s="456"/>
      <c r="BV54" s="340"/>
      <c r="BW54" s="458"/>
      <c r="BX54" s="124"/>
      <c r="BY54" s="117"/>
      <c r="BZ54" s="516"/>
      <c r="CA54" s="319"/>
    </row>
    <row r="55" spans="1:79" ht="15.75">
      <c r="A55" s="314"/>
      <c r="B55" s="494"/>
      <c r="C55" s="451"/>
      <c r="D55" s="335"/>
      <c r="E55" s="514"/>
      <c r="F55" s="453"/>
      <c r="G55" s="452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455"/>
      <c r="T55" s="452"/>
      <c r="U55" s="452"/>
      <c r="V55" s="515"/>
      <c r="W55" s="515"/>
      <c r="X55" s="515"/>
      <c r="Y55" s="515"/>
      <c r="Z55" s="515"/>
      <c r="AA55" s="515"/>
      <c r="AB55" s="515"/>
      <c r="AC55" s="515"/>
      <c r="AD55" s="515"/>
      <c r="AE55" s="515"/>
      <c r="AF55" s="515"/>
      <c r="AG55" s="515"/>
      <c r="AH55" s="455"/>
      <c r="AI55" s="452"/>
      <c r="AJ55" s="452"/>
      <c r="AK55" s="452"/>
      <c r="AL55" s="515"/>
      <c r="AM55" s="515"/>
      <c r="AN55" s="515"/>
      <c r="AO55" s="515"/>
      <c r="AP55" s="515"/>
      <c r="AQ55" s="515"/>
      <c r="AR55" s="515"/>
      <c r="AS55" s="515"/>
      <c r="AT55" s="515"/>
      <c r="AU55" s="515"/>
      <c r="AV55" s="515"/>
      <c r="AW55" s="455"/>
      <c r="AX55" s="452"/>
      <c r="AY55" s="452"/>
      <c r="AZ55" s="515"/>
      <c r="BA55" s="515"/>
      <c r="BB55" s="515"/>
      <c r="BC55" s="515"/>
      <c r="BD55" s="515"/>
      <c r="BE55" s="515"/>
      <c r="BF55" s="515"/>
      <c r="BG55" s="515"/>
      <c r="BH55" s="515"/>
      <c r="BI55" s="515"/>
      <c r="BJ55" s="515"/>
      <c r="BK55" s="515"/>
      <c r="BL55" s="455"/>
      <c r="BM55" s="396"/>
      <c r="BN55" s="399"/>
      <c r="BO55" s="399"/>
      <c r="BP55" s="399"/>
      <c r="BQ55" s="67"/>
      <c r="BR55" s="456"/>
      <c r="BS55" s="456"/>
      <c r="BT55" s="456"/>
      <c r="BU55" s="456"/>
      <c r="BV55" s="340"/>
      <c r="BW55" s="458"/>
      <c r="BX55" s="124"/>
      <c r="BY55" s="117"/>
      <c r="BZ55" s="516"/>
      <c r="CA55" s="319"/>
    </row>
    <row r="56" spans="1:79" ht="15.75">
      <c r="A56" s="314"/>
      <c r="B56" s="494"/>
      <c r="C56" s="451"/>
      <c r="D56" s="335"/>
      <c r="E56" s="514"/>
      <c r="F56" s="453"/>
      <c r="G56" s="452"/>
      <c r="H56" s="515"/>
      <c r="I56" s="515"/>
      <c r="J56" s="515"/>
      <c r="K56" s="515"/>
      <c r="L56" s="515"/>
      <c r="M56" s="515"/>
      <c r="N56" s="515"/>
      <c r="O56" s="515"/>
      <c r="P56" s="515"/>
      <c r="Q56" s="515"/>
      <c r="R56" s="515"/>
      <c r="S56" s="455"/>
      <c r="T56" s="452"/>
      <c r="U56" s="452"/>
      <c r="V56" s="515"/>
      <c r="W56" s="515"/>
      <c r="X56" s="515"/>
      <c r="Y56" s="515"/>
      <c r="Z56" s="515"/>
      <c r="AA56" s="515"/>
      <c r="AB56" s="515"/>
      <c r="AC56" s="515"/>
      <c r="AD56" s="515"/>
      <c r="AE56" s="515"/>
      <c r="AF56" s="515"/>
      <c r="AG56" s="515"/>
      <c r="AH56" s="455"/>
      <c r="AI56" s="452"/>
      <c r="AJ56" s="452"/>
      <c r="AK56" s="452"/>
      <c r="AL56" s="515"/>
      <c r="AM56" s="515"/>
      <c r="AN56" s="515"/>
      <c r="AO56" s="515"/>
      <c r="AP56" s="515"/>
      <c r="AQ56" s="515"/>
      <c r="AR56" s="515"/>
      <c r="AS56" s="515"/>
      <c r="AT56" s="515"/>
      <c r="AU56" s="515"/>
      <c r="AV56" s="515"/>
      <c r="AW56" s="455"/>
      <c r="AX56" s="452"/>
      <c r="AY56" s="452"/>
      <c r="AZ56" s="515"/>
      <c r="BA56" s="515"/>
      <c r="BB56" s="515"/>
      <c r="BC56" s="515"/>
      <c r="BD56" s="515"/>
      <c r="BE56" s="515"/>
      <c r="BF56" s="515"/>
      <c r="BG56" s="515"/>
      <c r="BH56" s="515"/>
      <c r="BI56" s="515"/>
      <c r="BJ56" s="515"/>
      <c r="BK56" s="515"/>
      <c r="BL56" s="455"/>
      <c r="BM56" s="396"/>
      <c r="BN56" s="399"/>
      <c r="BO56" s="399"/>
      <c r="BP56" s="399"/>
      <c r="BQ56" s="67"/>
      <c r="BR56" s="456"/>
      <c r="BS56" s="456"/>
      <c r="BT56" s="456"/>
      <c r="BU56" s="456"/>
      <c r="BV56" s="340"/>
      <c r="BW56" s="458"/>
      <c r="BX56" s="124"/>
      <c r="BY56" s="117"/>
      <c r="BZ56" s="516"/>
      <c r="CA56" s="319"/>
    </row>
    <row r="57" spans="1:79" ht="15.75">
      <c r="A57" s="314"/>
      <c r="B57" s="494"/>
      <c r="C57" s="451"/>
      <c r="D57" s="335"/>
      <c r="E57" s="514"/>
      <c r="F57" s="453"/>
      <c r="G57" s="452"/>
      <c r="H57" s="515"/>
      <c r="I57" s="515"/>
      <c r="J57" s="515"/>
      <c r="K57" s="515"/>
      <c r="L57" s="515"/>
      <c r="M57" s="515"/>
      <c r="N57" s="515"/>
      <c r="O57" s="515"/>
      <c r="P57" s="515"/>
      <c r="Q57" s="515"/>
      <c r="R57" s="515"/>
      <c r="S57" s="455"/>
      <c r="T57" s="452"/>
      <c r="U57" s="452"/>
      <c r="V57" s="515"/>
      <c r="W57" s="515"/>
      <c r="X57" s="515"/>
      <c r="Y57" s="515"/>
      <c r="Z57" s="515"/>
      <c r="AA57" s="515"/>
      <c r="AB57" s="515"/>
      <c r="AC57" s="515"/>
      <c r="AD57" s="515"/>
      <c r="AE57" s="515"/>
      <c r="AF57" s="515"/>
      <c r="AG57" s="515"/>
      <c r="AH57" s="455"/>
      <c r="AI57" s="452"/>
      <c r="AJ57" s="452"/>
      <c r="AK57" s="452"/>
      <c r="AL57" s="515"/>
      <c r="AM57" s="515"/>
      <c r="AN57" s="515"/>
      <c r="AO57" s="515"/>
      <c r="AP57" s="515"/>
      <c r="AQ57" s="515"/>
      <c r="AR57" s="515"/>
      <c r="AS57" s="515"/>
      <c r="AT57" s="515"/>
      <c r="AU57" s="515"/>
      <c r="AV57" s="515"/>
      <c r="AW57" s="455"/>
      <c r="AX57" s="452"/>
      <c r="AY57" s="452"/>
      <c r="AZ57" s="515"/>
      <c r="BA57" s="515"/>
      <c r="BB57" s="515"/>
      <c r="BC57" s="515"/>
      <c r="BD57" s="515"/>
      <c r="BE57" s="515"/>
      <c r="BF57" s="515"/>
      <c r="BG57" s="515"/>
      <c r="BH57" s="515"/>
      <c r="BI57" s="515"/>
      <c r="BJ57" s="515"/>
      <c r="BK57" s="515"/>
      <c r="BL57" s="455"/>
      <c r="BM57" s="396"/>
      <c r="BN57" s="399"/>
      <c r="BO57" s="399"/>
      <c r="BP57" s="399"/>
      <c r="BQ57" s="67"/>
      <c r="BR57" s="456"/>
      <c r="BS57" s="456"/>
      <c r="BT57" s="456"/>
      <c r="BU57" s="456"/>
      <c r="BV57" s="340"/>
      <c r="BW57" s="458"/>
      <c r="BX57" s="124"/>
      <c r="BY57" s="117"/>
      <c r="BZ57" s="516"/>
      <c r="CA57" s="319"/>
    </row>
    <row r="58" spans="1:79" ht="15.75">
      <c r="A58" s="314"/>
      <c r="B58" s="494"/>
      <c r="C58" s="451"/>
      <c r="D58" s="335"/>
      <c r="E58" s="514"/>
      <c r="F58" s="453"/>
      <c r="G58" s="452"/>
      <c r="H58" s="515"/>
      <c r="I58" s="515"/>
      <c r="J58" s="515"/>
      <c r="K58" s="515"/>
      <c r="L58" s="515"/>
      <c r="M58" s="515"/>
      <c r="N58" s="515"/>
      <c r="O58" s="515"/>
      <c r="P58" s="515"/>
      <c r="Q58" s="515"/>
      <c r="R58" s="515"/>
      <c r="S58" s="455"/>
      <c r="T58" s="452"/>
      <c r="U58" s="452"/>
      <c r="V58" s="515"/>
      <c r="W58" s="515"/>
      <c r="X58" s="515"/>
      <c r="Y58" s="515"/>
      <c r="Z58" s="515"/>
      <c r="AA58" s="515"/>
      <c r="AB58" s="515"/>
      <c r="AC58" s="515"/>
      <c r="AD58" s="515"/>
      <c r="AE58" s="515"/>
      <c r="AF58" s="515"/>
      <c r="AG58" s="515"/>
      <c r="AH58" s="455"/>
      <c r="AI58" s="452"/>
      <c r="AJ58" s="452"/>
      <c r="AK58" s="452"/>
      <c r="AL58" s="515"/>
      <c r="AM58" s="515"/>
      <c r="AN58" s="515"/>
      <c r="AO58" s="515"/>
      <c r="AP58" s="515"/>
      <c r="AQ58" s="515"/>
      <c r="AR58" s="515"/>
      <c r="AS58" s="515"/>
      <c r="AT58" s="515"/>
      <c r="AU58" s="515"/>
      <c r="AV58" s="515"/>
      <c r="AW58" s="455"/>
      <c r="AX58" s="452"/>
      <c r="AY58" s="452"/>
      <c r="AZ58" s="515"/>
      <c r="BA58" s="515"/>
      <c r="BB58" s="515"/>
      <c r="BC58" s="515"/>
      <c r="BD58" s="515"/>
      <c r="BE58" s="515"/>
      <c r="BF58" s="515"/>
      <c r="BG58" s="515"/>
      <c r="BH58" s="515"/>
      <c r="BI58" s="515"/>
      <c r="BJ58" s="515"/>
      <c r="BK58" s="515"/>
      <c r="BL58" s="455"/>
      <c r="BM58" s="396"/>
      <c r="BN58" s="399"/>
      <c r="BO58" s="399"/>
      <c r="BP58" s="399"/>
      <c r="BQ58" s="67"/>
      <c r="BR58" s="456"/>
      <c r="BS58" s="456"/>
      <c r="BT58" s="456"/>
      <c r="BU58" s="456"/>
      <c r="BV58" s="340"/>
      <c r="BW58" s="458"/>
      <c r="BX58" s="124"/>
      <c r="BY58" s="117"/>
      <c r="BZ58" s="516"/>
      <c r="CA58" s="319"/>
    </row>
    <row r="59" spans="1:79" ht="15.75">
      <c r="A59" s="314"/>
      <c r="B59" s="494"/>
      <c r="C59" s="451"/>
      <c r="D59" s="335"/>
      <c r="E59" s="514"/>
      <c r="F59" s="453"/>
      <c r="G59" s="452"/>
      <c r="H59" s="515"/>
      <c r="I59" s="515"/>
      <c r="J59" s="515"/>
      <c r="K59" s="515"/>
      <c r="L59" s="515"/>
      <c r="M59" s="515"/>
      <c r="N59" s="515"/>
      <c r="O59" s="515"/>
      <c r="P59" s="515"/>
      <c r="Q59" s="515"/>
      <c r="R59" s="515"/>
      <c r="S59" s="455"/>
      <c r="T59" s="452"/>
      <c r="U59" s="452"/>
      <c r="V59" s="515"/>
      <c r="W59" s="515"/>
      <c r="X59" s="515"/>
      <c r="Y59" s="515"/>
      <c r="Z59" s="515"/>
      <c r="AA59" s="515"/>
      <c r="AB59" s="515"/>
      <c r="AC59" s="515"/>
      <c r="AD59" s="515"/>
      <c r="AE59" s="515"/>
      <c r="AF59" s="515"/>
      <c r="AG59" s="515"/>
      <c r="AH59" s="455"/>
      <c r="AI59" s="452"/>
      <c r="AJ59" s="452"/>
      <c r="AK59" s="452"/>
      <c r="AL59" s="515"/>
      <c r="AM59" s="515"/>
      <c r="AN59" s="515"/>
      <c r="AO59" s="515"/>
      <c r="AP59" s="515"/>
      <c r="AQ59" s="515"/>
      <c r="AR59" s="515"/>
      <c r="AS59" s="515"/>
      <c r="AT59" s="515"/>
      <c r="AU59" s="515"/>
      <c r="AV59" s="515"/>
      <c r="AW59" s="455"/>
      <c r="AX59" s="452"/>
      <c r="AY59" s="452"/>
      <c r="AZ59" s="515"/>
      <c r="BA59" s="515"/>
      <c r="BB59" s="515"/>
      <c r="BC59" s="515"/>
      <c r="BD59" s="515"/>
      <c r="BE59" s="515"/>
      <c r="BF59" s="515"/>
      <c r="BG59" s="515"/>
      <c r="BH59" s="515"/>
      <c r="BI59" s="515"/>
      <c r="BJ59" s="515"/>
      <c r="BK59" s="515"/>
      <c r="BL59" s="455"/>
      <c r="BM59" s="396"/>
      <c r="BN59" s="399"/>
      <c r="BO59" s="399"/>
      <c r="BP59" s="399"/>
      <c r="BQ59" s="67"/>
      <c r="BR59" s="456"/>
      <c r="BS59" s="456"/>
      <c r="BT59" s="456"/>
      <c r="BU59" s="456"/>
      <c r="BV59" s="340"/>
      <c r="BW59" s="458"/>
      <c r="BX59" s="124"/>
      <c r="BY59" s="117"/>
      <c r="BZ59" s="516"/>
      <c r="CA59" s="319"/>
    </row>
    <row r="60" spans="1:79" ht="15.75">
      <c r="A60" s="314"/>
      <c r="B60" s="494"/>
      <c r="C60" s="451"/>
      <c r="D60" s="335"/>
      <c r="E60" s="514"/>
      <c r="F60" s="453"/>
      <c r="G60" s="452"/>
      <c r="H60" s="515"/>
      <c r="I60" s="515"/>
      <c r="J60" s="515"/>
      <c r="K60" s="515"/>
      <c r="L60" s="515"/>
      <c r="M60" s="515"/>
      <c r="N60" s="515"/>
      <c r="O60" s="515"/>
      <c r="P60" s="515"/>
      <c r="Q60" s="515"/>
      <c r="R60" s="515"/>
      <c r="S60" s="455"/>
      <c r="T60" s="452"/>
      <c r="U60" s="452"/>
      <c r="V60" s="515"/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515"/>
      <c r="AH60" s="455"/>
      <c r="AI60" s="452"/>
      <c r="AJ60" s="452"/>
      <c r="AK60" s="452"/>
      <c r="AL60" s="515"/>
      <c r="AM60" s="515"/>
      <c r="AN60" s="515"/>
      <c r="AO60" s="515"/>
      <c r="AP60" s="515"/>
      <c r="AQ60" s="515"/>
      <c r="AR60" s="515"/>
      <c r="AS60" s="515"/>
      <c r="AT60" s="515"/>
      <c r="AU60" s="515"/>
      <c r="AV60" s="515"/>
      <c r="AW60" s="455"/>
      <c r="AX60" s="452"/>
      <c r="AY60" s="452"/>
      <c r="AZ60" s="515"/>
      <c r="BA60" s="515"/>
      <c r="BB60" s="515"/>
      <c r="BC60" s="515"/>
      <c r="BD60" s="515"/>
      <c r="BE60" s="515"/>
      <c r="BF60" s="515"/>
      <c r="BG60" s="515"/>
      <c r="BH60" s="515"/>
      <c r="BI60" s="515"/>
      <c r="BJ60" s="515"/>
      <c r="BK60" s="515"/>
      <c r="BL60" s="455"/>
      <c r="BM60" s="396"/>
      <c r="BN60" s="399"/>
      <c r="BO60" s="399"/>
      <c r="BP60" s="399"/>
      <c r="BQ60" s="67"/>
      <c r="BR60" s="456"/>
      <c r="BS60" s="456"/>
      <c r="BT60" s="456"/>
      <c r="BU60" s="456"/>
      <c r="BV60" s="340"/>
      <c r="BW60" s="458"/>
      <c r="BX60" s="124"/>
      <c r="BY60" s="117"/>
      <c r="BZ60" s="516"/>
      <c r="CA60" s="319"/>
    </row>
    <row r="61" spans="1:79" ht="15.75">
      <c r="A61" s="314"/>
      <c r="B61" s="494"/>
      <c r="C61" s="451"/>
      <c r="D61" s="335"/>
      <c r="E61" s="514"/>
      <c r="F61" s="453"/>
      <c r="G61" s="452"/>
      <c r="H61" s="515"/>
      <c r="I61" s="515"/>
      <c r="J61" s="515"/>
      <c r="K61" s="515"/>
      <c r="L61" s="515"/>
      <c r="M61" s="515"/>
      <c r="N61" s="515"/>
      <c r="O61" s="515"/>
      <c r="P61" s="515"/>
      <c r="Q61" s="515"/>
      <c r="R61" s="515"/>
      <c r="S61" s="455"/>
      <c r="T61" s="452"/>
      <c r="U61" s="452"/>
      <c r="V61" s="515"/>
      <c r="W61" s="515"/>
      <c r="X61" s="515"/>
      <c r="Y61" s="515"/>
      <c r="Z61" s="515"/>
      <c r="AA61" s="515"/>
      <c r="AB61" s="515"/>
      <c r="AC61" s="515"/>
      <c r="AD61" s="515"/>
      <c r="AE61" s="515"/>
      <c r="AF61" s="515"/>
      <c r="AG61" s="515"/>
      <c r="AH61" s="455"/>
      <c r="AI61" s="452"/>
      <c r="AJ61" s="452"/>
      <c r="AK61" s="452"/>
      <c r="AL61" s="515"/>
      <c r="AM61" s="515"/>
      <c r="AN61" s="515"/>
      <c r="AO61" s="515"/>
      <c r="AP61" s="515"/>
      <c r="AQ61" s="515"/>
      <c r="AR61" s="515"/>
      <c r="AS61" s="515"/>
      <c r="AT61" s="515"/>
      <c r="AU61" s="515"/>
      <c r="AV61" s="515"/>
      <c r="AW61" s="455"/>
      <c r="AX61" s="452"/>
      <c r="AY61" s="452"/>
      <c r="AZ61" s="515"/>
      <c r="BA61" s="515"/>
      <c r="BB61" s="515"/>
      <c r="BC61" s="515"/>
      <c r="BD61" s="515"/>
      <c r="BE61" s="515"/>
      <c r="BF61" s="515"/>
      <c r="BG61" s="515"/>
      <c r="BH61" s="515"/>
      <c r="BI61" s="515"/>
      <c r="BJ61" s="515"/>
      <c r="BK61" s="515"/>
      <c r="BL61" s="455"/>
      <c r="BM61" s="396"/>
      <c r="BN61" s="399"/>
      <c r="BO61" s="399"/>
      <c r="BP61" s="399"/>
      <c r="BQ61" s="67"/>
      <c r="BR61" s="456"/>
      <c r="BS61" s="456"/>
      <c r="BT61" s="456"/>
      <c r="BU61" s="456"/>
      <c r="BV61" s="340"/>
      <c r="BW61" s="458"/>
      <c r="BX61" s="124"/>
      <c r="BY61" s="117"/>
      <c r="BZ61" s="516"/>
      <c r="CA61" s="319"/>
    </row>
    <row r="62" spans="1:79" ht="15.75">
      <c r="A62" s="314"/>
      <c r="B62" s="494"/>
      <c r="C62" s="451"/>
      <c r="D62" s="335"/>
      <c r="E62" s="514"/>
      <c r="F62" s="453"/>
      <c r="G62" s="452"/>
      <c r="H62" s="515"/>
      <c r="I62" s="515"/>
      <c r="J62" s="515"/>
      <c r="K62" s="515"/>
      <c r="L62" s="515"/>
      <c r="M62" s="515"/>
      <c r="N62" s="515"/>
      <c r="O62" s="515"/>
      <c r="P62" s="515"/>
      <c r="Q62" s="515"/>
      <c r="R62" s="515"/>
      <c r="S62" s="455"/>
      <c r="T62" s="452"/>
      <c r="U62" s="452"/>
      <c r="V62" s="515"/>
      <c r="W62" s="515"/>
      <c r="X62" s="515"/>
      <c r="Y62" s="515"/>
      <c r="Z62" s="515"/>
      <c r="AA62" s="515"/>
      <c r="AB62" s="515"/>
      <c r="AC62" s="515"/>
      <c r="AD62" s="515"/>
      <c r="AE62" s="515"/>
      <c r="AF62" s="515"/>
      <c r="AG62" s="515"/>
      <c r="AH62" s="455"/>
      <c r="AI62" s="452"/>
      <c r="AJ62" s="452"/>
      <c r="AK62" s="452"/>
      <c r="AL62" s="515"/>
      <c r="AM62" s="515"/>
      <c r="AN62" s="515"/>
      <c r="AO62" s="515"/>
      <c r="AP62" s="515"/>
      <c r="AQ62" s="515"/>
      <c r="AR62" s="515"/>
      <c r="AS62" s="515"/>
      <c r="AT62" s="515"/>
      <c r="AU62" s="515"/>
      <c r="AV62" s="515"/>
      <c r="AW62" s="455"/>
      <c r="AX62" s="452"/>
      <c r="AY62" s="452"/>
      <c r="AZ62" s="515"/>
      <c r="BA62" s="515"/>
      <c r="BB62" s="515"/>
      <c r="BC62" s="515"/>
      <c r="BD62" s="515"/>
      <c r="BE62" s="515"/>
      <c r="BF62" s="515"/>
      <c r="BG62" s="515"/>
      <c r="BH62" s="515"/>
      <c r="BI62" s="515"/>
      <c r="BJ62" s="515"/>
      <c r="BK62" s="515"/>
      <c r="BL62" s="455"/>
      <c r="BM62" s="396"/>
      <c r="BN62" s="399"/>
      <c r="BO62" s="399"/>
      <c r="BP62" s="399"/>
      <c r="BQ62" s="67"/>
      <c r="BR62" s="456"/>
      <c r="BS62" s="456"/>
      <c r="BT62" s="456"/>
      <c r="BU62" s="456"/>
      <c r="BV62" s="340"/>
      <c r="BW62" s="458"/>
      <c r="BX62" s="124"/>
      <c r="BY62" s="117"/>
      <c r="BZ62" s="516"/>
      <c r="CA62" s="319"/>
    </row>
    <row r="63" spans="1:79" ht="15.75">
      <c r="A63" s="314"/>
      <c r="B63" s="494"/>
      <c r="C63" s="451"/>
      <c r="D63" s="335"/>
      <c r="E63" s="514"/>
      <c r="F63" s="470"/>
      <c r="G63" s="452"/>
      <c r="H63" s="515"/>
      <c r="I63" s="515"/>
      <c r="J63" s="515"/>
      <c r="K63" s="515"/>
      <c r="L63" s="515"/>
      <c r="M63" s="515"/>
      <c r="N63" s="515"/>
      <c r="O63" s="515"/>
      <c r="P63" s="515"/>
      <c r="Q63" s="515"/>
      <c r="R63" s="515"/>
      <c r="S63" s="455"/>
      <c r="T63" s="452"/>
      <c r="U63" s="452"/>
      <c r="V63" s="515"/>
      <c r="W63" s="515"/>
      <c r="X63" s="515"/>
      <c r="Y63" s="515"/>
      <c r="Z63" s="515"/>
      <c r="AA63" s="515"/>
      <c r="AB63" s="515"/>
      <c r="AC63" s="515"/>
      <c r="AD63" s="515"/>
      <c r="AE63" s="515"/>
      <c r="AF63" s="515"/>
      <c r="AG63" s="515"/>
      <c r="AH63" s="455"/>
      <c r="AI63" s="452"/>
      <c r="AJ63" s="452"/>
      <c r="AK63" s="452"/>
      <c r="AL63" s="515"/>
      <c r="AM63" s="515"/>
      <c r="AN63" s="515"/>
      <c r="AO63" s="515"/>
      <c r="AP63" s="515"/>
      <c r="AQ63" s="515"/>
      <c r="AR63" s="515"/>
      <c r="AS63" s="515"/>
      <c r="AT63" s="515"/>
      <c r="AU63" s="515"/>
      <c r="AV63" s="515"/>
      <c r="AW63" s="455"/>
      <c r="AX63" s="452"/>
      <c r="AY63" s="452"/>
      <c r="AZ63" s="515"/>
      <c r="BA63" s="515"/>
      <c r="BB63" s="515"/>
      <c r="BC63" s="515"/>
      <c r="BD63" s="515"/>
      <c r="BE63" s="515"/>
      <c r="BF63" s="515"/>
      <c r="BG63" s="515"/>
      <c r="BH63" s="515"/>
      <c r="BI63" s="515"/>
      <c r="BJ63" s="515"/>
      <c r="BK63" s="515"/>
      <c r="BL63" s="455"/>
      <c r="BM63" s="396"/>
      <c r="BN63" s="399"/>
      <c r="BO63" s="399"/>
      <c r="BP63" s="399"/>
      <c r="BQ63" s="67"/>
      <c r="BR63" s="456"/>
      <c r="BS63" s="456"/>
      <c r="BT63" s="456"/>
      <c r="BU63" s="456"/>
      <c r="BV63" s="340"/>
      <c r="BW63" s="458"/>
      <c r="BX63" s="124"/>
      <c r="BY63" s="117"/>
      <c r="BZ63" s="516"/>
      <c r="CA63" s="319"/>
    </row>
    <row r="64" spans="1:79" ht="15.75">
      <c r="A64" s="314"/>
      <c r="B64" s="494"/>
      <c r="C64" s="451"/>
      <c r="D64" s="335"/>
      <c r="E64" s="514"/>
      <c r="F64" s="453"/>
      <c r="G64" s="452"/>
      <c r="H64" s="515"/>
      <c r="I64" s="515"/>
      <c r="J64" s="515"/>
      <c r="K64" s="515"/>
      <c r="L64" s="515"/>
      <c r="M64" s="515"/>
      <c r="N64" s="515"/>
      <c r="O64" s="515"/>
      <c r="P64" s="515"/>
      <c r="Q64" s="515"/>
      <c r="R64" s="515"/>
      <c r="S64" s="455"/>
      <c r="T64" s="452"/>
      <c r="U64" s="452"/>
      <c r="V64" s="515"/>
      <c r="W64" s="515"/>
      <c r="X64" s="515"/>
      <c r="Y64" s="515"/>
      <c r="Z64" s="515"/>
      <c r="AA64" s="515"/>
      <c r="AB64" s="515"/>
      <c r="AC64" s="515"/>
      <c r="AD64" s="515"/>
      <c r="AE64" s="515"/>
      <c r="AF64" s="515"/>
      <c r="AG64" s="515"/>
      <c r="AH64" s="455"/>
      <c r="AI64" s="452"/>
      <c r="AJ64" s="452"/>
      <c r="AK64" s="452"/>
      <c r="AL64" s="515"/>
      <c r="AM64" s="515"/>
      <c r="AN64" s="515"/>
      <c r="AO64" s="515"/>
      <c r="AP64" s="515"/>
      <c r="AQ64" s="515"/>
      <c r="AR64" s="515"/>
      <c r="AS64" s="515"/>
      <c r="AT64" s="515"/>
      <c r="AU64" s="515"/>
      <c r="AV64" s="515"/>
      <c r="AW64" s="455"/>
      <c r="AX64" s="452"/>
      <c r="AY64" s="452"/>
      <c r="AZ64" s="515"/>
      <c r="BA64" s="515"/>
      <c r="BB64" s="515"/>
      <c r="BC64" s="515"/>
      <c r="BD64" s="515"/>
      <c r="BE64" s="515"/>
      <c r="BF64" s="515"/>
      <c r="BG64" s="515"/>
      <c r="BH64" s="515"/>
      <c r="BI64" s="515"/>
      <c r="BJ64" s="515"/>
      <c r="BK64" s="515"/>
      <c r="BL64" s="455"/>
      <c r="BM64" s="396"/>
      <c r="BN64" s="399"/>
      <c r="BO64" s="399"/>
      <c r="BP64" s="399"/>
      <c r="BQ64" s="67"/>
      <c r="BR64" s="456"/>
      <c r="BS64" s="456"/>
      <c r="BT64" s="456"/>
      <c r="BU64" s="456"/>
      <c r="BV64" s="340"/>
      <c r="BW64" s="458"/>
      <c r="BX64" s="124"/>
      <c r="BY64" s="117"/>
      <c r="BZ64" s="516"/>
      <c r="CA64" s="319"/>
    </row>
    <row r="65" spans="1:79" ht="15.75">
      <c r="A65" s="314"/>
      <c r="B65" s="494"/>
      <c r="C65" s="451"/>
      <c r="D65" s="335"/>
      <c r="E65" s="514"/>
      <c r="F65" s="453"/>
      <c r="G65" s="452"/>
      <c r="H65" s="515"/>
      <c r="I65" s="515"/>
      <c r="J65" s="515"/>
      <c r="K65" s="515"/>
      <c r="L65" s="515"/>
      <c r="M65" s="515"/>
      <c r="N65" s="515"/>
      <c r="O65" s="515"/>
      <c r="P65" s="515"/>
      <c r="Q65" s="515"/>
      <c r="R65" s="515"/>
      <c r="S65" s="455"/>
      <c r="T65" s="452"/>
      <c r="U65" s="452"/>
      <c r="V65" s="515"/>
      <c r="W65" s="515"/>
      <c r="X65" s="515"/>
      <c r="Y65" s="515"/>
      <c r="Z65" s="515"/>
      <c r="AA65" s="515"/>
      <c r="AB65" s="515"/>
      <c r="AC65" s="515"/>
      <c r="AD65" s="515"/>
      <c r="AE65" s="515"/>
      <c r="AF65" s="515"/>
      <c r="AG65" s="515"/>
      <c r="AH65" s="455"/>
      <c r="AI65" s="452"/>
      <c r="AJ65" s="452"/>
      <c r="AK65" s="452"/>
      <c r="AL65" s="515"/>
      <c r="AM65" s="515"/>
      <c r="AN65" s="515"/>
      <c r="AO65" s="515"/>
      <c r="AP65" s="515"/>
      <c r="AQ65" s="515"/>
      <c r="AR65" s="515"/>
      <c r="AS65" s="515"/>
      <c r="AT65" s="515"/>
      <c r="AU65" s="515"/>
      <c r="AV65" s="515"/>
      <c r="AW65" s="455"/>
      <c r="AX65" s="452"/>
      <c r="AY65" s="452"/>
      <c r="AZ65" s="515"/>
      <c r="BA65" s="515"/>
      <c r="BB65" s="515"/>
      <c r="BC65" s="515"/>
      <c r="BD65" s="515"/>
      <c r="BE65" s="515"/>
      <c r="BF65" s="515"/>
      <c r="BG65" s="515"/>
      <c r="BH65" s="515"/>
      <c r="BI65" s="515"/>
      <c r="BJ65" s="515"/>
      <c r="BK65" s="515"/>
      <c r="BL65" s="455"/>
      <c r="BM65" s="396"/>
      <c r="BN65" s="399"/>
      <c r="BO65" s="399"/>
      <c r="BP65" s="399"/>
      <c r="BQ65" s="67"/>
      <c r="BR65" s="456"/>
      <c r="BS65" s="456"/>
      <c r="BT65" s="456"/>
      <c r="BU65" s="456"/>
      <c r="BV65" s="340"/>
      <c r="BW65" s="458"/>
      <c r="BX65" s="124"/>
      <c r="BY65" s="117"/>
      <c r="BZ65" s="516"/>
      <c r="CA65" s="319"/>
    </row>
    <row r="66" spans="1:79" ht="15.75">
      <c r="A66" s="314"/>
      <c r="B66" s="494"/>
      <c r="C66" s="451"/>
      <c r="D66" s="335"/>
      <c r="E66" s="514"/>
      <c r="F66" s="453"/>
      <c r="G66" s="452"/>
      <c r="H66" s="515"/>
      <c r="I66" s="515"/>
      <c r="J66" s="515"/>
      <c r="K66" s="515"/>
      <c r="L66" s="515"/>
      <c r="M66" s="515"/>
      <c r="N66" s="515"/>
      <c r="O66" s="515"/>
      <c r="P66" s="515"/>
      <c r="Q66" s="515"/>
      <c r="R66" s="515"/>
      <c r="S66" s="455"/>
      <c r="T66" s="452"/>
      <c r="U66" s="452"/>
      <c r="V66" s="515"/>
      <c r="W66" s="515"/>
      <c r="X66" s="515"/>
      <c r="Y66" s="515"/>
      <c r="Z66" s="515"/>
      <c r="AA66" s="515"/>
      <c r="AB66" s="515"/>
      <c r="AC66" s="515"/>
      <c r="AD66" s="515"/>
      <c r="AE66" s="515"/>
      <c r="AF66" s="515"/>
      <c r="AG66" s="515"/>
      <c r="AH66" s="455"/>
      <c r="AI66" s="452"/>
      <c r="AJ66" s="452"/>
      <c r="AK66" s="452"/>
      <c r="AL66" s="515"/>
      <c r="AM66" s="515"/>
      <c r="AN66" s="515"/>
      <c r="AO66" s="515"/>
      <c r="AP66" s="515"/>
      <c r="AQ66" s="515"/>
      <c r="AR66" s="515"/>
      <c r="AS66" s="515"/>
      <c r="AT66" s="515"/>
      <c r="AU66" s="515"/>
      <c r="AV66" s="515"/>
      <c r="AW66" s="455"/>
      <c r="AX66" s="452"/>
      <c r="AY66" s="452"/>
      <c r="AZ66" s="515"/>
      <c r="BA66" s="515"/>
      <c r="BB66" s="515"/>
      <c r="BC66" s="515"/>
      <c r="BD66" s="515"/>
      <c r="BE66" s="515"/>
      <c r="BF66" s="515"/>
      <c r="BG66" s="515"/>
      <c r="BH66" s="515"/>
      <c r="BI66" s="515"/>
      <c r="BJ66" s="515"/>
      <c r="BK66" s="515"/>
      <c r="BL66" s="455"/>
      <c r="BM66" s="396"/>
      <c r="BN66" s="399"/>
      <c r="BO66" s="399"/>
      <c r="BP66" s="399"/>
      <c r="BQ66" s="67"/>
      <c r="BR66" s="456"/>
      <c r="BS66" s="456"/>
      <c r="BT66" s="456"/>
      <c r="BU66" s="456"/>
      <c r="BV66" s="340"/>
      <c r="BW66" s="458"/>
      <c r="BX66" s="124"/>
      <c r="BY66" s="117"/>
      <c r="BZ66" s="516"/>
      <c r="CA66" s="319"/>
    </row>
    <row r="67" spans="1:79" ht="15.75">
      <c r="A67" s="314"/>
      <c r="B67" s="494"/>
      <c r="C67" s="451"/>
      <c r="D67" s="335"/>
      <c r="E67" s="514"/>
      <c r="F67" s="453"/>
      <c r="G67" s="452"/>
      <c r="H67" s="515"/>
      <c r="I67" s="515"/>
      <c r="J67" s="515"/>
      <c r="K67" s="515"/>
      <c r="L67" s="515"/>
      <c r="M67" s="515"/>
      <c r="N67" s="515"/>
      <c r="O67" s="515"/>
      <c r="P67" s="515"/>
      <c r="Q67" s="515"/>
      <c r="R67" s="515"/>
      <c r="S67" s="455"/>
      <c r="T67" s="452"/>
      <c r="U67" s="452"/>
      <c r="V67" s="515"/>
      <c r="W67" s="515"/>
      <c r="X67" s="515"/>
      <c r="Y67" s="515"/>
      <c r="Z67" s="515"/>
      <c r="AA67" s="515"/>
      <c r="AB67" s="515"/>
      <c r="AC67" s="515"/>
      <c r="AD67" s="515"/>
      <c r="AE67" s="515"/>
      <c r="AF67" s="515"/>
      <c r="AG67" s="515"/>
      <c r="AH67" s="455"/>
      <c r="AI67" s="452"/>
      <c r="AJ67" s="452"/>
      <c r="AK67" s="452"/>
      <c r="AL67" s="515"/>
      <c r="AM67" s="515"/>
      <c r="AN67" s="515"/>
      <c r="AO67" s="515"/>
      <c r="AP67" s="515"/>
      <c r="AQ67" s="515"/>
      <c r="AR67" s="515"/>
      <c r="AS67" s="515"/>
      <c r="AT67" s="515"/>
      <c r="AU67" s="515"/>
      <c r="AV67" s="515"/>
      <c r="AW67" s="455"/>
      <c r="AX67" s="452"/>
      <c r="AY67" s="452"/>
      <c r="AZ67" s="515"/>
      <c r="BA67" s="515"/>
      <c r="BB67" s="515"/>
      <c r="BC67" s="515"/>
      <c r="BD67" s="515"/>
      <c r="BE67" s="515"/>
      <c r="BF67" s="515"/>
      <c r="BG67" s="515"/>
      <c r="BH67" s="515"/>
      <c r="BI67" s="515"/>
      <c r="BJ67" s="515"/>
      <c r="BK67" s="515"/>
      <c r="BL67" s="455"/>
      <c r="BM67" s="396"/>
      <c r="BN67" s="399"/>
      <c r="BO67" s="399"/>
      <c r="BP67" s="399"/>
      <c r="BQ67" s="67"/>
      <c r="BR67" s="456"/>
      <c r="BS67" s="456"/>
      <c r="BT67" s="456"/>
      <c r="BU67" s="456"/>
      <c r="BV67" s="340"/>
      <c r="BW67" s="458"/>
      <c r="BX67" s="124"/>
      <c r="BY67" s="117"/>
      <c r="BZ67" s="516"/>
      <c r="CA67" s="319"/>
    </row>
    <row r="68" spans="1:79" ht="15.75">
      <c r="A68" s="314"/>
      <c r="B68" s="494"/>
      <c r="C68" s="451"/>
      <c r="D68" s="335"/>
      <c r="E68" s="514"/>
      <c r="F68" s="453"/>
      <c r="G68" s="452"/>
      <c r="H68" s="515"/>
      <c r="I68" s="515"/>
      <c r="J68" s="515"/>
      <c r="K68" s="515"/>
      <c r="L68" s="515"/>
      <c r="M68" s="515"/>
      <c r="N68" s="515"/>
      <c r="O68" s="515"/>
      <c r="P68" s="515"/>
      <c r="Q68" s="515"/>
      <c r="R68" s="515"/>
      <c r="S68" s="455"/>
      <c r="T68" s="452"/>
      <c r="U68" s="452"/>
      <c r="V68" s="515"/>
      <c r="W68" s="515"/>
      <c r="X68" s="515"/>
      <c r="Y68" s="515"/>
      <c r="Z68" s="515"/>
      <c r="AA68" s="515"/>
      <c r="AB68" s="515"/>
      <c r="AC68" s="515"/>
      <c r="AD68" s="515"/>
      <c r="AE68" s="515"/>
      <c r="AF68" s="515"/>
      <c r="AG68" s="515"/>
      <c r="AH68" s="455"/>
      <c r="AI68" s="452"/>
      <c r="AJ68" s="452"/>
      <c r="AK68" s="452"/>
      <c r="AL68" s="515"/>
      <c r="AM68" s="515"/>
      <c r="AN68" s="515"/>
      <c r="AO68" s="515"/>
      <c r="AP68" s="515"/>
      <c r="AQ68" s="515"/>
      <c r="AR68" s="515"/>
      <c r="AS68" s="515"/>
      <c r="AT68" s="515"/>
      <c r="AU68" s="515"/>
      <c r="AV68" s="515"/>
      <c r="AW68" s="455"/>
      <c r="AX68" s="452"/>
      <c r="AY68" s="452"/>
      <c r="AZ68" s="515"/>
      <c r="BA68" s="515"/>
      <c r="BB68" s="515"/>
      <c r="BC68" s="515"/>
      <c r="BD68" s="515"/>
      <c r="BE68" s="515"/>
      <c r="BF68" s="515"/>
      <c r="BG68" s="515"/>
      <c r="BH68" s="515"/>
      <c r="BI68" s="515"/>
      <c r="BJ68" s="515"/>
      <c r="BK68" s="515"/>
      <c r="BL68" s="455"/>
      <c r="BM68" s="396"/>
      <c r="BN68" s="399"/>
      <c r="BO68" s="399"/>
      <c r="BP68" s="399"/>
      <c r="BQ68" s="67"/>
      <c r="BR68" s="456"/>
      <c r="BS68" s="456"/>
      <c r="BT68" s="456"/>
      <c r="BU68" s="456"/>
      <c r="BV68" s="340"/>
      <c r="BW68" s="458"/>
      <c r="BX68" s="124"/>
      <c r="BY68" s="117"/>
      <c r="BZ68" s="516"/>
      <c r="CA68" s="319"/>
    </row>
    <row r="69" spans="1:79" ht="15.75">
      <c r="A69" s="314"/>
      <c r="B69" s="494"/>
      <c r="C69" s="451"/>
      <c r="D69" s="335"/>
      <c r="E69" s="514"/>
      <c r="F69" s="453"/>
      <c r="G69" s="452"/>
      <c r="H69" s="515"/>
      <c r="I69" s="515"/>
      <c r="J69" s="515"/>
      <c r="K69" s="515"/>
      <c r="L69" s="515"/>
      <c r="M69" s="515"/>
      <c r="N69" s="515"/>
      <c r="O69" s="515"/>
      <c r="P69" s="515"/>
      <c r="Q69" s="515"/>
      <c r="R69" s="515"/>
      <c r="S69" s="455"/>
      <c r="T69" s="452"/>
      <c r="U69" s="452"/>
      <c r="V69" s="515"/>
      <c r="W69" s="515"/>
      <c r="X69" s="515"/>
      <c r="Y69" s="515"/>
      <c r="Z69" s="515"/>
      <c r="AA69" s="515"/>
      <c r="AB69" s="515"/>
      <c r="AC69" s="515"/>
      <c r="AD69" s="515"/>
      <c r="AE69" s="515"/>
      <c r="AF69" s="515"/>
      <c r="AG69" s="515"/>
      <c r="AH69" s="455"/>
      <c r="AI69" s="452"/>
      <c r="AJ69" s="452"/>
      <c r="AK69" s="452"/>
      <c r="AL69" s="515"/>
      <c r="AM69" s="515"/>
      <c r="AN69" s="515"/>
      <c r="AO69" s="515"/>
      <c r="AP69" s="515"/>
      <c r="AQ69" s="515"/>
      <c r="AR69" s="515"/>
      <c r="AS69" s="515"/>
      <c r="AT69" s="515"/>
      <c r="AU69" s="515"/>
      <c r="AV69" s="515"/>
      <c r="AW69" s="455"/>
      <c r="AX69" s="452"/>
      <c r="AY69" s="452"/>
      <c r="AZ69" s="515"/>
      <c r="BA69" s="515"/>
      <c r="BB69" s="515"/>
      <c r="BC69" s="515"/>
      <c r="BD69" s="515"/>
      <c r="BE69" s="515"/>
      <c r="BF69" s="515"/>
      <c r="BG69" s="515"/>
      <c r="BH69" s="515"/>
      <c r="BI69" s="515"/>
      <c r="BJ69" s="515"/>
      <c r="BK69" s="515"/>
      <c r="BL69" s="455"/>
      <c r="BM69" s="396"/>
      <c r="BN69" s="399"/>
      <c r="BO69" s="399"/>
      <c r="BP69" s="399"/>
      <c r="BQ69" s="67"/>
      <c r="BR69" s="456"/>
      <c r="BS69" s="456"/>
      <c r="BT69" s="456"/>
      <c r="BU69" s="456"/>
      <c r="BV69" s="340"/>
      <c r="BW69" s="458"/>
      <c r="BX69" s="124"/>
      <c r="BY69" s="117"/>
      <c r="BZ69" s="516"/>
      <c r="CA69" s="319"/>
    </row>
    <row r="70" spans="1:79" ht="15.75">
      <c r="A70" s="314"/>
      <c r="B70" s="494"/>
      <c r="C70" s="451"/>
      <c r="D70" s="335"/>
      <c r="E70" s="514"/>
      <c r="F70" s="453"/>
      <c r="G70" s="452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455"/>
      <c r="T70" s="452"/>
      <c r="U70" s="452"/>
      <c r="V70" s="515"/>
      <c r="W70" s="515"/>
      <c r="X70" s="515"/>
      <c r="Y70" s="515"/>
      <c r="Z70" s="515"/>
      <c r="AA70" s="515"/>
      <c r="AB70" s="515"/>
      <c r="AC70" s="515"/>
      <c r="AD70" s="515"/>
      <c r="AE70" s="515"/>
      <c r="AF70" s="515"/>
      <c r="AG70" s="515"/>
      <c r="AH70" s="455"/>
      <c r="AI70" s="452"/>
      <c r="AJ70" s="452"/>
      <c r="AK70" s="452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455"/>
      <c r="AX70" s="452"/>
      <c r="AY70" s="452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455"/>
      <c r="BM70" s="396"/>
      <c r="BN70" s="399"/>
      <c r="BO70" s="399"/>
      <c r="BP70" s="399"/>
      <c r="BQ70" s="67"/>
      <c r="BR70" s="456"/>
      <c r="BS70" s="456"/>
      <c r="BT70" s="456"/>
      <c r="BU70" s="456"/>
      <c r="BV70" s="340"/>
      <c r="BW70" s="458"/>
      <c r="BX70" s="124"/>
      <c r="BY70" s="117"/>
      <c r="BZ70" s="516"/>
      <c r="CA70" s="319"/>
    </row>
    <row r="71" spans="1:79" ht="15.75">
      <c r="A71" s="314"/>
      <c r="B71" s="494"/>
      <c r="C71" s="451"/>
      <c r="D71" s="335"/>
      <c r="E71" s="514"/>
      <c r="F71" s="453"/>
      <c r="G71" s="452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455"/>
      <c r="T71" s="452"/>
      <c r="U71" s="452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455"/>
      <c r="AI71" s="452"/>
      <c r="AJ71" s="452"/>
      <c r="AK71" s="452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455"/>
      <c r="AX71" s="452"/>
      <c r="AY71" s="452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455"/>
      <c r="BM71" s="396"/>
      <c r="BN71" s="399"/>
      <c r="BO71" s="399"/>
      <c r="BP71" s="399"/>
      <c r="BQ71" s="67"/>
      <c r="BR71" s="456"/>
      <c r="BS71" s="456"/>
      <c r="BT71" s="456"/>
      <c r="BU71" s="456"/>
      <c r="BV71" s="340"/>
      <c r="BW71" s="458"/>
      <c r="BX71" s="124"/>
      <c r="BY71" s="117"/>
      <c r="BZ71" s="516"/>
      <c r="CA71" s="319"/>
    </row>
    <row r="72" spans="1:79" ht="15.75">
      <c r="A72" s="314"/>
      <c r="B72" s="494"/>
      <c r="C72" s="451"/>
      <c r="D72" s="335"/>
      <c r="E72" s="514"/>
      <c r="F72" s="453"/>
      <c r="G72" s="452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455"/>
      <c r="T72" s="452"/>
      <c r="U72" s="452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455"/>
      <c r="AI72" s="452"/>
      <c r="AJ72" s="452"/>
      <c r="AK72" s="452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455"/>
      <c r="AX72" s="452"/>
      <c r="AY72" s="452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455"/>
      <c r="BM72" s="396"/>
      <c r="BN72" s="399"/>
      <c r="BO72" s="399"/>
      <c r="BP72" s="399"/>
      <c r="BQ72" s="67"/>
      <c r="BR72" s="456"/>
      <c r="BS72" s="456"/>
      <c r="BT72" s="456"/>
      <c r="BU72" s="456"/>
      <c r="BV72" s="340"/>
      <c r="BW72" s="458"/>
      <c r="BX72" s="124"/>
      <c r="BY72" s="117"/>
      <c r="BZ72" s="516"/>
      <c r="CA72" s="319"/>
    </row>
    <row r="73" spans="1:79" ht="16.5" thickBot="1">
      <c r="A73" s="314"/>
      <c r="B73" s="494"/>
      <c r="C73" s="451"/>
      <c r="D73" s="335"/>
      <c r="E73" s="514"/>
      <c r="F73" s="453"/>
      <c r="G73" s="452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455"/>
      <c r="T73" s="452"/>
      <c r="U73" s="452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455"/>
      <c r="AI73" s="452"/>
      <c r="AJ73" s="452"/>
      <c r="AK73" s="452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455"/>
      <c r="AX73" s="452"/>
      <c r="AY73" s="452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455"/>
      <c r="BM73" s="396"/>
      <c r="BN73" s="399"/>
      <c r="BO73" s="399"/>
      <c r="BP73" s="399"/>
      <c r="BQ73" s="67"/>
      <c r="BR73" s="456"/>
      <c r="BS73" s="456"/>
      <c r="BT73" s="456"/>
      <c r="BU73" s="456"/>
      <c r="BV73" s="34"/>
      <c r="BW73" s="458"/>
      <c r="BX73" s="124"/>
      <c r="BY73" s="117"/>
      <c r="BZ73" s="516"/>
      <c r="CA73" s="288"/>
    </row>
    <row r="74" spans="1:79" ht="15" customHeight="1">
      <c r="A74" s="313"/>
      <c r="B74" s="488"/>
      <c r="C74" s="440"/>
      <c r="D74" s="632"/>
      <c r="E74" s="519"/>
      <c r="F74" s="467"/>
      <c r="G74" s="466"/>
      <c r="H74" s="520"/>
      <c r="I74" s="520"/>
      <c r="J74" s="520"/>
      <c r="K74" s="520"/>
      <c r="L74" s="520"/>
      <c r="M74" s="520"/>
      <c r="N74" s="520"/>
      <c r="O74" s="520"/>
      <c r="P74" s="520"/>
      <c r="Q74" s="520"/>
      <c r="R74" s="520"/>
      <c r="S74" s="469"/>
      <c r="T74" s="466"/>
      <c r="U74" s="466"/>
      <c r="V74" s="520"/>
      <c r="W74" s="520"/>
      <c r="X74" s="520"/>
      <c r="Y74" s="520"/>
      <c r="Z74" s="520"/>
      <c r="AA74" s="520"/>
      <c r="AB74" s="520"/>
      <c r="AC74" s="520"/>
      <c r="AD74" s="520"/>
      <c r="AE74" s="520"/>
      <c r="AF74" s="520"/>
      <c r="AG74" s="520"/>
      <c r="AH74" s="469"/>
      <c r="AI74" s="466"/>
      <c r="AJ74" s="466"/>
      <c r="AK74" s="466"/>
      <c r="AL74" s="520"/>
      <c r="AM74" s="520"/>
      <c r="AN74" s="520"/>
      <c r="AO74" s="520"/>
      <c r="AP74" s="520"/>
      <c r="AQ74" s="520"/>
      <c r="AR74" s="520"/>
      <c r="AS74" s="520"/>
      <c r="AT74" s="520"/>
      <c r="AU74" s="520"/>
      <c r="AV74" s="520"/>
      <c r="AW74" s="469"/>
      <c r="AX74" s="466"/>
      <c r="AY74" s="466"/>
      <c r="AZ74" s="520"/>
      <c r="BA74" s="520"/>
      <c r="BB74" s="520"/>
      <c r="BC74" s="520"/>
      <c r="BD74" s="520"/>
      <c r="BE74" s="520"/>
      <c r="BF74" s="520"/>
      <c r="BG74" s="520"/>
      <c r="BH74" s="520"/>
      <c r="BI74" s="520"/>
      <c r="BJ74" s="520"/>
      <c r="BK74" s="520"/>
      <c r="BL74" s="469"/>
      <c r="BM74" s="445"/>
      <c r="BN74" s="446"/>
      <c r="BO74" s="446"/>
      <c r="BP74" s="446"/>
      <c r="BQ74" s="384"/>
      <c r="BR74" s="471"/>
      <c r="BS74" s="447"/>
      <c r="BT74" s="447"/>
      <c r="BU74" s="447"/>
      <c r="BV74" s="328"/>
      <c r="BW74" s="449"/>
      <c r="BX74" s="391"/>
      <c r="BY74" s="116"/>
      <c r="BZ74" s="513"/>
      <c r="CA74" s="472"/>
    </row>
    <row r="75" spans="1:79" ht="15.75">
      <c r="A75" s="314"/>
      <c r="B75" s="494"/>
      <c r="C75" s="451"/>
      <c r="D75" s="335"/>
      <c r="E75" s="514"/>
      <c r="F75" s="453"/>
      <c r="G75" s="452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455"/>
      <c r="T75" s="452"/>
      <c r="U75" s="452"/>
      <c r="V75" s="515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455"/>
      <c r="AI75" s="452"/>
      <c r="AJ75" s="452"/>
      <c r="AK75" s="452"/>
      <c r="AL75" s="515"/>
      <c r="AM75" s="515"/>
      <c r="AN75" s="515"/>
      <c r="AO75" s="515"/>
      <c r="AP75" s="515"/>
      <c r="AQ75" s="515"/>
      <c r="AR75" s="515"/>
      <c r="AS75" s="515"/>
      <c r="AT75" s="515"/>
      <c r="AU75" s="515"/>
      <c r="AV75" s="515"/>
      <c r="AW75" s="455"/>
      <c r="AX75" s="452"/>
      <c r="AY75" s="452"/>
      <c r="AZ75" s="515"/>
      <c r="BA75" s="515"/>
      <c r="BB75" s="515"/>
      <c r="BC75" s="515"/>
      <c r="BD75" s="515"/>
      <c r="BE75" s="515"/>
      <c r="BF75" s="515"/>
      <c r="BG75" s="515"/>
      <c r="BH75" s="515"/>
      <c r="BI75" s="515"/>
      <c r="BJ75" s="515"/>
      <c r="BK75" s="515"/>
      <c r="BL75" s="455"/>
      <c r="BM75" s="396"/>
      <c r="BN75" s="399"/>
      <c r="BO75" s="399"/>
      <c r="BP75" s="399"/>
      <c r="BQ75" s="67"/>
      <c r="BR75" s="473"/>
      <c r="BS75" s="456"/>
      <c r="BT75" s="456"/>
      <c r="BU75" s="456"/>
      <c r="BV75" s="340"/>
      <c r="BW75" s="458"/>
      <c r="BX75" s="124"/>
      <c r="BY75" s="117"/>
      <c r="BZ75" s="516"/>
      <c r="CA75" s="474"/>
    </row>
    <row r="76" spans="1:79" ht="15.75">
      <c r="A76" s="314"/>
      <c r="B76" s="494"/>
      <c r="C76" s="451"/>
      <c r="D76" s="335"/>
      <c r="E76" s="514"/>
      <c r="F76" s="453"/>
      <c r="G76" s="452"/>
      <c r="H76" s="515"/>
      <c r="I76" s="515"/>
      <c r="J76" s="515"/>
      <c r="K76" s="515"/>
      <c r="L76" s="515"/>
      <c r="M76" s="515"/>
      <c r="N76" s="515"/>
      <c r="O76" s="515"/>
      <c r="P76" s="515"/>
      <c r="Q76" s="515"/>
      <c r="R76" s="515"/>
      <c r="S76" s="455"/>
      <c r="T76" s="452"/>
      <c r="U76" s="452"/>
      <c r="V76" s="515"/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515"/>
      <c r="AH76" s="455"/>
      <c r="AI76" s="452"/>
      <c r="AJ76" s="452"/>
      <c r="AK76" s="452"/>
      <c r="AL76" s="515"/>
      <c r="AM76" s="515"/>
      <c r="AN76" s="515"/>
      <c r="AO76" s="515"/>
      <c r="AP76" s="515"/>
      <c r="AQ76" s="515"/>
      <c r="AR76" s="515"/>
      <c r="AS76" s="515"/>
      <c r="AT76" s="515"/>
      <c r="AU76" s="515"/>
      <c r="AV76" s="515"/>
      <c r="AW76" s="455"/>
      <c r="AX76" s="452"/>
      <c r="AY76" s="452"/>
      <c r="AZ76" s="515"/>
      <c r="BA76" s="515"/>
      <c r="BB76" s="515"/>
      <c r="BC76" s="515"/>
      <c r="BD76" s="515"/>
      <c r="BE76" s="515"/>
      <c r="BF76" s="515"/>
      <c r="BG76" s="515"/>
      <c r="BH76" s="515"/>
      <c r="BI76" s="515"/>
      <c r="BJ76" s="515"/>
      <c r="BK76" s="515"/>
      <c r="BL76" s="455"/>
      <c r="BM76" s="396"/>
      <c r="BN76" s="399"/>
      <c r="BO76" s="399"/>
      <c r="BP76" s="399"/>
      <c r="BQ76" s="67"/>
      <c r="BR76" s="473"/>
      <c r="BS76" s="456"/>
      <c r="BT76" s="456"/>
      <c r="BU76" s="456"/>
      <c r="BV76" s="340"/>
      <c r="BW76" s="458"/>
      <c r="BX76" s="124"/>
      <c r="BY76" s="117"/>
      <c r="BZ76" s="516"/>
      <c r="CA76" s="474"/>
    </row>
    <row r="77" spans="1:79" ht="15.75">
      <c r="A77" s="314"/>
      <c r="B77" s="494"/>
      <c r="C77" s="451"/>
      <c r="D77" s="335"/>
      <c r="E77" s="514"/>
      <c r="F77" s="453"/>
      <c r="G77" s="452"/>
      <c r="H77" s="515"/>
      <c r="I77" s="515"/>
      <c r="J77" s="515"/>
      <c r="K77" s="515"/>
      <c r="L77" s="515"/>
      <c r="M77" s="515"/>
      <c r="N77" s="515"/>
      <c r="O77" s="515"/>
      <c r="P77" s="515"/>
      <c r="Q77" s="515"/>
      <c r="R77" s="515"/>
      <c r="S77" s="455"/>
      <c r="T77" s="452"/>
      <c r="U77" s="452"/>
      <c r="V77" s="515"/>
      <c r="W77" s="515"/>
      <c r="X77" s="515"/>
      <c r="Y77" s="515"/>
      <c r="Z77" s="515"/>
      <c r="AA77" s="515"/>
      <c r="AB77" s="515"/>
      <c r="AC77" s="515"/>
      <c r="AD77" s="515"/>
      <c r="AE77" s="515"/>
      <c r="AF77" s="515"/>
      <c r="AG77" s="515"/>
      <c r="AH77" s="455"/>
      <c r="AI77" s="452"/>
      <c r="AJ77" s="452"/>
      <c r="AK77" s="452"/>
      <c r="AL77" s="515"/>
      <c r="AM77" s="515"/>
      <c r="AN77" s="515"/>
      <c r="AO77" s="515"/>
      <c r="AP77" s="515"/>
      <c r="AQ77" s="515"/>
      <c r="AR77" s="515"/>
      <c r="AS77" s="515"/>
      <c r="AT77" s="515"/>
      <c r="AU77" s="515"/>
      <c r="AV77" s="515"/>
      <c r="AW77" s="455"/>
      <c r="AX77" s="452"/>
      <c r="AY77" s="452"/>
      <c r="AZ77" s="515"/>
      <c r="BA77" s="515"/>
      <c r="BB77" s="515"/>
      <c r="BC77" s="515"/>
      <c r="BD77" s="515"/>
      <c r="BE77" s="515"/>
      <c r="BF77" s="515"/>
      <c r="BG77" s="515"/>
      <c r="BH77" s="515"/>
      <c r="BI77" s="515"/>
      <c r="BJ77" s="515"/>
      <c r="BK77" s="515"/>
      <c r="BL77" s="455"/>
      <c r="BM77" s="396"/>
      <c r="BN77" s="399"/>
      <c r="BO77" s="399"/>
      <c r="BP77" s="399"/>
      <c r="BQ77" s="67"/>
      <c r="BR77" s="473"/>
      <c r="BS77" s="456"/>
      <c r="BT77" s="456"/>
      <c r="BU77" s="456"/>
      <c r="BV77" s="340"/>
      <c r="BW77" s="458"/>
      <c r="BX77" s="124"/>
      <c r="BY77" s="117"/>
      <c r="BZ77" s="516"/>
      <c r="CA77" s="474"/>
    </row>
    <row r="78" spans="1:79" ht="15.75">
      <c r="A78" s="314"/>
      <c r="B78" s="494"/>
      <c r="C78" s="451"/>
      <c r="D78" s="335"/>
      <c r="E78" s="514"/>
      <c r="F78" s="453"/>
      <c r="G78" s="452"/>
      <c r="H78" s="515"/>
      <c r="I78" s="515"/>
      <c r="J78" s="515"/>
      <c r="K78" s="515"/>
      <c r="L78" s="515"/>
      <c r="M78" s="515"/>
      <c r="N78" s="515"/>
      <c r="O78" s="515"/>
      <c r="P78" s="515"/>
      <c r="Q78" s="515"/>
      <c r="R78" s="515"/>
      <c r="S78" s="455"/>
      <c r="T78" s="452"/>
      <c r="U78" s="452"/>
      <c r="V78" s="515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455"/>
      <c r="AI78" s="452"/>
      <c r="AJ78" s="452"/>
      <c r="AK78" s="452"/>
      <c r="AL78" s="515"/>
      <c r="AM78" s="515"/>
      <c r="AN78" s="515"/>
      <c r="AO78" s="515"/>
      <c r="AP78" s="515"/>
      <c r="AQ78" s="515"/>
      <c r="AR78" s="515"/>
      <c r="AS78" s="515"/>
      <c r="AT78" s="515"/>
      <c r="AU78" s="515"/>
      <c r="AV78" s="515"/>
      <c r="AW78" s="455"/>
      <c r="AX78" s="452"/>
      <c r="AY78" s="452"/>
      <c r="AZ78" s="515"/>
      <c r="BA78" s="515"/>
      <c r="BB78" s="515"/>
      <c r="BC78" s="515"/>
      <c r="BD78" s="515"/>
      <c r="BE78" s="515"/>
      <c r="BF78" s="515"/>
      <c r="BG78" s="515"/>
      <c r="BH78" s="515"/>
      <c r="BI78" s="515"/>
      <c r="BJ78" s="515"/>
      <c r="BK78" s="515"/>
      <c r="BL78" s="455"/>
      <c r="BM78" s="396"/>
      <c r="BN78" s="399"/>
      <c r="BO78" s="399"/>
      <c r="BP78" s="399"/>
      <c r="BQ78" s="67"/>
      <c r="BR78" s="473"/>
      <c r="BS78" s="456"/>
      <c r="BT78" s="456"/>
      <c r="BU78" s="456"/>
      <c r="BV78" s="340"/>
      <c r="BW78" s="458"/>
      <c r="BX78" s="124"/>
      <c r="BY78" s="117"/>
      <c r="BZ78" s="516"/>
      <c r="CA78" s="474"/>
    </row>
    <row r="79" spans="1:79" ht="15.75">
      <c r="A79" s="314"/>
      <c r="B79" s="494"/>
      <c r="C79" s="451"/>
      <c r="D79" s="335"/>
      <c r="E79" s="514"/>
      <c r="F79" s="453"/>
      <c r="G79" s="452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455"/>
      <c r="T79" s="452"/>
      <c r="U79" s="452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455"/>
      <c r="AI79" s="452"/>
      <c r="AJ79" s="452"/>
      <c r="AK79" s="452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455"/>
      <c r="AX79" s="452"/>
      <c r="AY79" s="452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455"/>
      <c r="BM79" s="396"/>
      <c r="BN79" s="399"/>
      <c r="BO79" s="399"/>
      <c r="BP79" s="399"/>
      <c r="BQ79" s="67"/>
      <c r="BR79" s="473"/>
      <c r="BS79" s="456"/>
      <c r="BT79" s="456"/>
      <c r="BU79" s="456"/>
      <c r="BV79" s="340"/>
      <c r="BW79" s="458"/>
      <c r="BX79" s="124"/>
      <c r="BY79" s="117"/>
      <c r="BZ79" s="516"/>
      <c r="CA79" s="474"/>
    </row>
    <row r="80" spans="1:79" ht="15.75">
      <c r="A80" s="314"/>
      <c r="B80" s="494"/>
      <c r="C80" s="451"/>
      <c r="D80" s="335"/>
      <c r="E80" s="514"/>
      <c r="F80" s="453"/>
      <c r="G80" s="452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455"/>
      <c r="T80" s="452"/>
      <c r="U80" s="452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455"/>
      <c r="AI80" s="452"/>
      <c r="AJ80" s="452"/>
      <c r="AK80" s="452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455"/>
      <c r="AX80" s="452"/>
      <c r="AY80" s="452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455"/>
      <c r="BM80" s="396"/>
      <c r="BN80" s="399"/>
      <c r="BO80" s="399"/>
      <c r="BP80" s="399"/>
      <c r="BQ80" s="67"/>
      <c r="BR80" s="473"/>
      <c r="BS80" s="456"/>
      <c r="BT80" s="456"/>
      <c r="BU80" s="456"/>
      <c r="BV80" s="340"/>
      <c r="BW80" s="458"/>
      <c r="BX80" s="124"/>
      <c r="BY80" s="117"/>
      <c r="BZ80" s="516"/>
      <c r="CA80" s="474"/>
    </row>
    <row r="81" spans="1:79" ht="15.75">
      <c r="A81" s="314"/>
      <c r="B81" s="494"/>
      <c r="C81" s="451"/>
      <c r="D81" s="335"/>
      <c r="E81" s="514"/>
      <c r="F81" s="453"/>
      <c r="G81" s="452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455"/>
      <c r="T81" s="452"/>
      <c r="U81" s="452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455"/>
      <c r="AI81" s="452"/>
      <c r="AJ81" s="452"/>
      <c r="AK81" s="452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455"/>
      <c r="AX81" s="452"/>
      <c r="AY81" s="452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455"/>
      <c r="BM81" s="396"/>
      <c r="BN81" s="399"/>
      <c r="BO81" s="399"/>
      <c r="BP81" s="399"/>
      <c r="BQ81" s="67"/>
      <c r="BR81" s="473"/>
      <c r="BS81" s="456"/>
      <c r="BT81" s="456"/>
      <c r="BU81" s="456"/>
      <c r="BV81" s="340"/>
      <c r="BW81" s="458"/>
      <c r="BX81" s="124"/>
      <c r="BY81" s="117"/>
      <c r="BZ81" s="516"/>
      <c r="CA81" s="474"/>
    </row>
    <row r="82" spans="1:79" ht="15.75">
      <c r="A82" s="314"/>
      <c r="B82" s="494"/>
      <c r="C82" s="451"/>
      <c r="D82" s="335"/>
      <c r="E82" s="514"/>
      <c r="F82" s="453"/>
      <c r="G82" s="452"/>
      <c r="H82" s="515"/>
      <c r="I82" s="515"/>
      <c r="J82" s="515"/>
      <c r="K82" s="515"/>
      <c r="L82" s="515"/>
      <c r="M82" s="515"/>
      <c r="N82" s="515"/>
      <c r="O82" s="515"/>
      <c r="P82" s="515"/>
      <c r="Q82" s="515"/>
      <c r="R82" s="515"/>
      <c r="S82" s="455"/>
      <c r="T82" s="452"/>
      <c r="U82" s="452"/>
      <c r="V82" s="515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455"/>
      <c r="AI82" s="452"/>
      <c r="AJ82" s="452"/>
      <c r="AK82" s="452"/>
      <c r="AL82" s="515"/>
      <c r="AM82" s="515"/>
      <c r="AN82" s="515"/>
      <c r="AO82" s="515"/>
      <c r="AP82" s="515"/>
      <c r="AQ82" s="515"/>
      <c r="AR82" s="515"/>
      <c r="AS82" s="515"/>
      <c r="AT82" s="515"/>
      <c r="AU82" s="515"/>
      <c r="AV82" s="515"/>
      <c r="AW82" s="455"/>
      <c r="AX82" s="452"/>
      <c r="AY82" s="452"/>
      <c r="AZ82" s="515"/>
      <c r="BA82" s="515"/>
      <c r="BB82" s="515"/>
      <c r="BC82" s="515"/>
      <c r="BD82" s="515"/>
      <c r="BE82" s="515"/>
      <c r="BF82" s="515"/>
      <c r="BG82" s="515"/>
      <c r="BH82" s="515"/>
      <c r="BI82" s="515"/>
      <c r="BJ82" s="515"/>
      <c r="BK82" s="515"/>
      <c r="BL82" s="455"/>
      <c r="BM82" s="396"/>
      <c r="BN82" s="399"/>
      <c r="BO82" s="399"/>
      <c r="BP82" s="399"/>
      <c r="BQ82" s="67"/>
      <c r="BR82" s="473"/>
      <c r="BS82" s="456"/>
      <c r="BT82" s="456"/>
      <c r="BU82" s="456"/>
      <c r="BV82" s="340"/>
      <c r="BW82" s="458"/>
      <c r="BX82" s="124"/>
      <c r="BY82" s="117"/>
      <c r="BZ82" s="516"/>
      <c r="CA82" s="474"/>
    </row>
    <row r="83" spans="1:79" ht="15.75">
      <c r="A83" s="314"/>
      <c r="B83" s="494"/>
      <c r="C83" s="451"/>
      <c r="D83" s="335"/>
      <c r="E83" s="514"/>
      <c r="F83" s="453"/>
      <c r="G83" s="452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455"/>
      <c r="T83" s="452"/>
      <c r="U83" s="452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455"/>
      <c r="AI83" s="452"/>
      <c r="AJ83" s="452"/>
      <c r="AK83" s="452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455"/>
      <c r="AX83" s="452"/>
      <c r="AY83" s="452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455"/>
      <c r="BM83" s="396"/>
      <c r="BN83" s="399"/>
      <c r="BO83" s="399"/>
      <c r="BP83" s="399"/>
      <c r="BQ83" s="67"/>
      <c r="BR83" s="473"/>
      <c r="BS83" s="456"/>
      <c r="BT83" s="456"/>
      <c r="BU83" s="456"/>
      <c r="BV83" s="340"/>
      <c r="BW83" s="458"/>
      <c r="BX83" s="124"/>
      <c r="BY83" s="117"/>
      <c r="BZ83" s="516"/>
      <c r="CA83" s="474"/>
    </row>
    <row r="84" spans="1:79" ht="15.75">
      <c r="A84" s="314"/>
      <c r="B84" s="494"/>
      <c r="C84" s="451"/>
      <c r="D84" s="335"/>
      <c r="E84" s="514"/>
      <c r="F84" s="453"/>
      <c r="G84" s="452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455"/>
      <c r="T84" s="452"/>
      <c r="U84" s="452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455"/>
      <c r="AI84" s="452"/>
      <c r="AJ84" s="452"/>
      <c r="AK84" s="452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455"/>
      <c r="AX84" s="452"/>
      <c r="AY84" s="452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455"/>
      <c r="BM84" s="396"/>
      <c r="BN84" s="399"/>
      <c r="BO84" s="399"/>
      <c r="BP84" s="399"/>
      <c r="BQ84" s="67"/>
      <c r="BR84" s="473"/>
      <c r="BS84" s="456"/>
      <c r="BT84" s="456"/>
      <c r="BU84" s="456"/>
      <c r="BV84" s="340"/>
      <c r="BW84" s="458"/>
      <c r="BX84" s="124"/>
      <c r="BY84" s="117"/>
      <c r="BZ84" s="516"/>
      <c r="CA84" s="474"/>
    </row>
    <row r="85" spans="1:79" ht="15.75">
      <c r="A85" s="314"/>
      <c r="B85" s="494"/>
      <c r="C85" s="451"/>
      <c r="D85" s="335"/>
      <c r="E85" s="514"/>
      <c r="F85" s="453"/>
      <c r="G85" s="452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455"/>
      <c r="T85" s="452"/>
      <c r="U85" s="452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455"/>
      <c r="AI85" s="452"/>
      <c r="AJ85" s="452"/>
      <c r="AK85" s="452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455"/>
      <c r="AX85" s="452"/>
      <c r="AY85" s="452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455"/>
      <c r="BM85" s="396"/>
      <c r="BN85" s="399"/>
      <c r="BO85" s="399"/>
      <c r="BP85" s="399"/>
      <c r="BQ85" s="67"/>
      <c r="BR85" s="473"/>
      <c r="BS85" s="456"/>
      <c r="BT85" s="456"/>
      <c r="BU85" s="456"/>
      <c r="BV85" s="340"/>
      <c r="BW85" s="458"/>
      <c r="BX85" s="124"/>
      <c r="BY85" s="117"/>
      <c r="BZ85" s="516"/>
      <c r="CA85" s="474"/>
    </row>
    <row r="86" spans="1:79" ht="15" customHeight="1">
      <c r="A86" s="314"/>
      <c r="B86" s="494"/>
      <c r="C86" s="451"/>
      <c r="D86" s="24"/>
      <c r="E86" s="517"/>
      <c r="F86" s="461"/>
      <c r="G86" s="460"/>
      <c r="H86" s="518"/>
      <c r="I86" s="518"/>
      <c r="J86" s="518"/>
      <c r="K86" s="518"/>
      <c r="L86" s="518"/>
      <c r="M86" s="518"/>
      <c r="N86" s="518"/>
      <c r="O86" s="518"/>
      <c r="P86" s="518"/>
      <c r="Q86" s="518"/>
      <c r="R86" s="518"/>
      <c r="S86" s="463"/>
      <c r="T86" s="460"/>
      <c r="U86" s="460"/>
      <c r="V86" s="518"/>
      <c r="W86" s="518"/>
      <c r="X86" s="518"/>
      <c r="Y86" s="518"/>
      <c r="Z86" s="518"/>
      <c r="AA86" s="518"/>
      <c r="AB86" s="518"/>
      <c r="AC86" s="518"/>
      <c r="AD86" s="518"/>
      <c r="AE86" s="518"/>
      <c r="AF86" s="518"/>
      <c r="AG86" s="518"/>
      <c r="AH86" s="463"/>
      <c r="AI86" s="460"/>
      <c r="AJ86" s="460"/>
      <c r="AK86" s="460"/>
      <c r="AL86" s="518"/>
      <c r="AM86" s="518"/>
      <c r="AN86" s="518"/>
      <c r="AO86" s="518"/>
      <c r="AP86" s="518"/>
      <c r="AQ86" s="518"/>
      <c r="AR86" s="518"/>
      <c r="AS86" s="518"/>
      <c r="AT86" s="518"/>
      <c r="AU86" s="518"/>
      <c r="AV86" s="518"/>
      <c r="AW86" s="463"/>
      <c r="AX86" s="460"/>
      <c r="AY86" s="460"/>
      <c r="AZ86" s="518"/>
      <c r="BA86" s="518"/>
      <c r="BB86" s="518"/>
      <c r="BC86" s="518"/>
      <c r="BD86" s="518"/>
      <c r="BE86" s="518"/>
      <c r="BF86" s="518"/>
      <c r="BG86" s="518"/>
      <c r="BH86" s="518"/>
      <c r="BI86" s="518"/>
      <c r="BJ86" s="518"/>
      <c r="BK86" s="518"/>
      <c r="BL86" s="463"/>
      <c r="BM86" s="396"/>
      <c r="BN86" s="399"/>
      <c r="BO86" s="399"/>
      <c r="BP86" s="399"/>
      <c r="BQ86" s="67"/>
      <c r="BR86" s="473"/>
      <c r="BS86" s="456"/>
      <c r="BT86" s="456"/>
      <c r="BU86" s="456"/>
      <c r="BV86" s="340"/>
      <c r="BW86" s="458"/>
      <c r="BX86" s="124"/>
      <c r="BY86" s="117"/>
      <c r="BZ86" s="516"/>
      <c r="CA86" s="474"/>
    </row>
    <row r="87" spans="1:79" ht="15.75">
      <c r="A87" s="314"/>
      <c r="B87" s="494"/>
      <c r="C87" s="451"/>
      <c r="D87" s="335"/>
      <c r="E87" s="514"/>
      <c r="F87" s="453"/>
      <c r="G87" s="452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455"/>
      <c r="T87" s="452"/>
      <c r="U87" s="452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455"/>
      <c r="AI87" s="452"/>
      <c r="AJ87" s="452"/>
      <c r="AK87" s="452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455"/>
      <c r="AX87" s="452"/>
      <c r="AY87" s="452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455"/>
      <c r="BM87" s="396"/>
      <c r="BN87" s="399"/>
      <c r="BO87" s="399"/>
      <c r="BP87" s="399"/>
      <c r="BQ87" s="67"/>
      <c r="BR87" s="473"/>
      <c r="BS87" s="456"/>
      <c r="BT87" s="456"/>
      <c r="BU87" s="456"/>
      <c r="BV87" s="340"/>
      <c r="BW87" s="458"/>
      <c r="BX87" s="124"/>
      <c r="BY87" s="117"/>
      <c r="BZ87" s="516"/>
      <c r="CA87" s="474"/>
    </row>
    <row r="88" spans="1:79" ht="15.75">
      <c r="A88" s="314"/>
      <c r="B88" s="494"/>
      <c r="C88" s="451"/>
      <c r="D88" s="335"/>
      <c r="E88" s="514"/>
      <c r="F88" s="453"/>
      <c r="G88" s="452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455"/>
      <c r="T88" s="452"/>
      <c r="U88" s="452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455"/>
      <c r="AI88" s="452"/>
      <c r="AJ88" s="452"/>
      <c r="AK88" s="452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455"/>
      <c r="AX88" s="452"/>
      <c r="AY88" s="452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455"/>
      <c r="BM88" s="396"/>
      <c r="BN88" s="399"/>
      <c r="BO88" s="399"/>
      <c r="BP88" s="399"/>
      <c r="BQ88" s="67"/>
      <c r="BR88" s="473"/>
      <c r="BS88" s="456"/>
      <c r="BT88" s="456"/>
      <c r="BU88" s="456"/>
      <c r="BV88" s="340"/>
      <c r="BW88" s="458"/>
      <c r="BX88" s="124"/>
      <c r="BY88" s="117"/>
      <c r="BZ88" s="516"/>
      <c r="CA88" s="474"/>
    </row>
    <row r="89" spans="1:79" ht="15.75">
      <c r="A89" s="314"/>
      <c r="B89" s="494"/>
      <c r="C89" s="451"/>
      <c r="D89" s="335"/>
      <c r="E89" s="514"/>
      <c r="F89" s="453"/>
      <c r="G89" s="452"/>
      <c r="H89" s="515"/>
      <c r="I89" s="515"/>
      <c r="J89" s="515"/>
      <c r="K89" s="515"/>
      <c r="L89" s="515"/>
      <c r="M89" s="515"/>
      <c r="N89" s="515"/>
      <c r="O89" s="515"/>
      <c r="P89" s="515"/>
      <c r="Q89" s="515"/>
      <c r="R89" s="515"/>
      <c r="S89" s="455"/>
      <c r="T89" s="452"/>
      <c r="U89" s="452"/>
      <c r="V89" s="515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455"/>
      <c r="AI89" s="452"/>
      <c r="AJ89" s="452"/>
      <c r="AK89" s="452"/>
      <c r="AL89" s="515"/>
      <c r="AM89" s="515"/>
      <c r="AN89" s="515"/>
      <c r="AO89" s="515"/>
      <c r="AP89" s="515"/>
      <c r="AQ89" s="515"/>
      <c r="AR89" s="515"/>
      <c r="AS89" s="515"/>
      <c r="AT89" s="515"/>
      <c r="AU89" s="515"/>
      <c r="AV89" s="515"/>
      <c r="AW89" s="455"/>
      <c r="AX89" s="452"/>
      <c r="AY89" s="452"/>
      <c r="AZ89" s="515"/>
      <c r="BA89" s="515"/>
      <c r="BB89" s="515"/>
      <c r="BC89" s="515"/>
      <c r="BD89" s="515"/>
      <c r="BE89" s="515"/>
      <c r="BF89" s="515"/>
      <c r="BG89" s="515"/>
      <c r="BH89" s="515"/>
      <c r="BI89" s="515"/>
      <c r="BJ89" s="515"/>
      <c r="BK89" s="515"/>
      <c r="BL89" s="455"/>
      <c r="BM89" s="396"/>
      <c r="BN89" s="399"/>
      <c r="BO89" s="399"/>
      <c r="BP89" s="399"/>
      <c r="BQ89" s="67"/>
      <c r="BR89" s="473"/>
      <c r="BS89" s="456"/>
      <c r="BT89" s="456"/>
      <c r="BU89" s="456"/>
      <c r="BV89" s="340"/>
      <c r="BW89" s="458"/>
      <c r="BX89" s="124"/>
      <c r="BY89" s="117"/>
      <c r="BZ89" s="516"/>
      <c r="CA89" s="474"/>
    </row>
    <row r="90" spans="1:79" ht="15.75">
      <c r="A90" s="314"/>
      <c r="B90" s="494"/>
      <c r="C90" s="451"/>
      <c r="D90" s="335"/>
      <c r="E90" s="514"/>
      <c r="F90" s="453"/>
      <c r="G90" s="452"/>
      <c r="H90" s="515"/>
      <c r="I90" s="515"/>
      <c r="J90" s="515"/>
      <c r="K90" s="515"/>
      <c r="L90" s="515"/>
      <c r="M90" s="515"/>
      <c r="N90" s="515"/>
      <c r="O90" s="515"/>
      <c r="P90" s="515"/>
      <c r="Q90" s="515"/>
      <c r="R90" s="515"/>
      <c r="S90" s="455"/>
      <c r="T90" s="452"/>
      <c r="U90" s="452"/>
      <c r="V90" s="515"/>
      <c r="W90" s="515"/>
      <c r="X90" s="515"/>
      <c r="Y90" s="515"/>
      <c r="Z90" s="515"/>
      <c r="AA90" s="515"/>
      <c r="AB90" s="515"/>
      <c r="AC90" s="515"/>
      <c r="AD90" s="515"/>
      <c r="AE90" s="515"/>
      <c r="AF90" s="515"/>
      <c r="AG90" s="515"/>
      <c r="AH90" s="455"/>
      <c r="AI90" s="452"/>
      <c r="AJ90" s="452"/>
      <c r="AK90" s="452"/>
      <c r="AL90" s="515"/>
      <c r="AM90" s="515"/>
      <c r="AN90" s="515"/>
      <c r="AO90" s="515"/>
      <c r="AP90" s="515"/>
      <c r="AQ90" s="515"/>
      <c r="AR90" s="515"/>
      <c r="AS90" s="515"/>
      <c r="AT90" s="515"/>
      <c r="AU90" s="515"/>
      <c r="AV90" s="515"/>
      <c r="AW90" s="455"/>
      <c r="AX90" s="452"/>
      <c r="AY90" s="452"/>
      <c r="AZ90" s="515"/>
      <c r="BA90" s="515"/>
      <c r="BB90" s="515"/>
      <c r="BC90" s="515"/>
      <c r="BD90" s="515"/>
      <c r="BE90" s="515"/>
      <c r="BF90" s="515"/>
      <c r="BG90" s="515"/>
      <c r="BH90" s="515"/>
      <c r="BI90" s="515"/>
      <c r="BJ90" s="515"/>
      <c r="BK90" s="515"/>
      <c r="BL90" s="455"/>
      <c r="BM90" s="396"/>
      <c r="BN90" s="399"/>
      <c r="BO90" s="399"/>
      <c r="BP90" s="399"/>
      <c r="BQ90" s="67"/>
      <c r="BR90" s="473"/>
      <c r="BS90" s="456"/>
      <c r="BT90" s="456"/>
      <c r="BU90" s="456"/>
      <c r="BV90" s="340"/>
      <c r="BW90" s="458"/>
      <c r="BX90" s="124"/>
      <c r="BY90" s="117"/>
      <c r="BZ90" s="516"/>
      <c r="CA90" s="474"/>
    </row>
    <row r="91" spans="1:79" ht="15.75">
      <c r="A91" s="314"/>
      <c r="B91" s="494"/>
      <c r="C91" s="451"/>
      <c r="D91" s="335"/>
      <c r="E91" s="514"/>
      <c r="F91" s="453"/>
      <c r="G91" s="452"/>
      <c r="H91" s="515"/>
      <c r="I91" s="515"/>
      <c r="J91" s="515"/>
      <c r="K91" s="515"/>
      <c r="L91" s="515"/>
      <c r="M91" s="515"/>
      <c r="N91" s="515"/>
      <c r="O91" s="515"/>
      <c r="P91" s="515"/>
      <c r="Q91" s="515"/>
      <c r="R91" s="515"/>
      <c r="S91" s="455"/>
      <c r="T91" s="452"/>
      <c r="U91" s="452"/>
      <c r="V91" s="515"/>
      <c r="W91" s="515"/>
      <c r="X91" s="515"/>
      <c r="Y91" s="515"/>
      <c r="Z91" s="515"/>
      <c r="AA91" s="515"/>
      <c r="AB91" s="515"/>
      <c r="AC91" s="515"/>
      <c r="AD91" s="515"/>
      <c r="AE91" s="515"/>
      <c r="AF91" s="515"/>
      <c r="AG91" s="515"/>
      <c r="AH91" s="455"/>
      <c r="AI91" s="452"/>
      <c r="AJ91" s="452"/>
      <c r="AK91" s="452"/>
      <c r="AL91" s="515"/>
      <c r="AM91" s="515"/>
      <c r="AN91" s="515"/>
      <c r="AO91" s="515"/>
      <c r="AP91" s="515"/>
      <c r="AQ91" s="515"/>
      <c r="AR91" s="515"/>
      <c r="AS91" s="515"/>
      <c r="AT91" s="515"/>
      <c r="AU91" s="515"/>
      <c r="AV91" s="515"/>
      <c r="AW91" s="455"/>
      <c r="AX91" s="452"/>
      <c r="AY91" s="452"/>
      <c r="AZ91" s="515"/>
      <c r="BA91" s="515"/>
      <c r="BB91" s="515"/>
      <c r="BC91" s="515"/>
      <c r="BD91" s="515"/>
      <c r="BE91" s="515"/>
      <c r="BF91" s="515"/>
      <c r="BG91" s="515"/>
      <c r="BH91" s="515"/>
      <c r="BI91" s="515"/>
      <c r="BJ91" s="515"/>
      <c r="BK91" s="515"/>
      <c r="BL91" s="455"/>
      <c r="BM91" s="396"/>
      <c r="BN91" s="399"/>
      <c r="BO91" s="399"/>
      <c r="BP91" s="399"/>
      <c r="BQ91" s="67"/>
      <c r="BR91" s="473"/>
      <c r="BS91" s="456"/>
      <c r="BT91" s="456"/>
      <c r="BU91" s="456"/>
      <c r="BV91" s="340"/>
      <c r="BW91" s="458"/>
      <c r="BX91" s="124"/>
      <c r="BY91" s="117"/>
      <c r="BZ91" s="516"/>
      <c r="CA91" s="474"/>
    </row>
    <row r="92" spans="1:79" ht="15.75">
      <c r="A92" s="314"/>
      <c r="B92" s="494"/>
      <c r="C92" s="451"/>
      <c r="D92" s="335"/>
      <c r="E92" s="514"/>
      <c r="F92" s="453"/>
      <c r="G92" s="452"/>
      <c r="H92" s="515"/>
      <c r="I92" s="515"/>
      <c r="J92" s="515"/>
      <c r="K92" s="515"/>
      <c r="L92" s="515"/>
      <c r="M92" s="515"/>
      <c r="N92" s="515"/>
      <c r="O92" s="515"/>
      <c r="P92" s="515"/>
      <c r="Q92" s="515"/>
      <c r="R92" s="515"/>
      <c r="S92" s="455"/>
      <c r="T92" s="452"/>
      <c r="U92" s="452"/>
      <c r="V92" s="515"/>
      <c r="W92" s="515"/>
      <c r="X92" s="515"/>
      <c r="Y92" s="515"/>
      <c r="Z92" s="515"/>
      <c r="AA92" s="515"/>
      <c r="AB92" s="515"/>
      <c r="AC92" s="515"/>
      <c r="AD92" s="515"/>
      <c r="AE92" s="515"/>
      <c r="AF92" s="515"/>
      <c r="AG92" s="515"/>
      <c r="AH92" s="455"/>
      <c r="AI92" s="452"/>
      <c r="AJ92" s="452"/>
      <c r="AK92" s="452"/>
      <c r="AL92" s="515"/>
      <c r="AM92" s="515"/>
      <c r="AN92" s="515"/>
      <c r="AO92" s="515"/>
      <c r="AP92" s="515"/>
      <c r="AQ92" s="515"/>
      <c r="AR92" s="515"/>
      <c r="AS92" s="515"/>
      <c r="AT92" s="515"/>
      <c r="AU92" s="515"/>
      <c r="AV92" s="515"/>
      <c r="AW92" s="455"/>
      <c r="AX92" s="452"/>
      <c r="AY92" s="452"/>
      <c r="AZ92" s="515"/>
      <c r="BA92" s="515"/>
      <c r="BB92" s="515"/>
      <c r="BC92" s="515"/>
      <c r="BD92" s="515"/>
      <c r="BE92" s="515"/>
      <c r="BF92" s="515"/>
      <c r="BG92" s="515"/>
      <c r="BH92" s="515"/>
      <c r="BI92" s="515"/>
      <c r="BJ92" s="515"/>
      <c r="BK92" s="515"/>
      <c r="BL92" s="455"/>
      <c r="BM92" s="396"/>
      <c r="BN92" s="399"/>
      <c r="BO92" s="399"/>
      <c r="BP92" s="399"/>
      <c r="BQ92" s="67"/>
      <c r="BR92" s="473"/>
      <c r="BS92" s="456"/>
      <c r="BT92" s="456"/>
      <c r="BU92" s="456"/>
      <c r="BV92" s="340"/>
      <c r="BW92" s="458"/>
      <c r="BX92" s="124"/>
      <c r="BY92" s="117"/>
      <c r="BZ92" s="516"/>
      <c r="CA92" s="474"/>
    </row>
    <row r="93" spans="1:79" ht="15.75">
      <c r="A93" s="314"/>
      <c r="B93" s="494"/>
      <c r="C93" s="451"/>
      <c r="D93" s="335"/>
      <c r="E93" s="514"/>
      <c r="F93" s="453"/>
      <c r="G93" s="452"/>
      <c r="H93" s="515"/>
      <c r="I93" s="515"/>
      <c r="J93" s="515"/>
      <c r="K93" s="515"/>
      <c r="L93" s="515"/>
      <c r="M93" s="515"/>
      <c r="N93" s="515"/>
      <c r="O93" s="515"/>
      <c r="P93" s="515"/>
      <c r="Q93" s="515"/>
      <c r="R93" s="515"/>
      <c r="S93" s="455"/>
      <c r="T93" s="452"/>
      <c r="U93" s="452"/>
      <c r="V93" s="515"/>
      <c r="W93" s="515"/>
      <c r="X93" s="515"/>
      <c r="Y93" s="515"/>
      <c r="Z93" s="515"/>
      <c r="AA93" s="515"/>
      <c r="AB93" s="515"/>
      <c r="AC93" s="515"/>
      <c r="AD93" s="515"/>
      <c r="AE93" s="515"/>
      <c r="AF93" s="515"/>
      <c r="AG93" s="515"/>
      <c r="AH93" s="455"/>
      <c r="AI93" s="452"/>
      <c r="AJ93" s="452"/>
      <c r="AK93" s="452"/>
      <c r="AL93" s="515"/>
      <c r="AM93" s="515"/>
      <c r="AN93" s="515"/>
      <c r="AO93" s="515"/>
      <c r="AP93" s="515"/>
      <c r="AQ93" s="515"/>
      <c r="AR93" s="515"/>
      <c r="AS93" s="515"/>
      <c r="AT93" s="515"/>
      <c r="AU93" s="515"/>
      <c r="AV93" s="515"/>
      <c r="AW93" s="455"/>
      <c r="AX93" s="452"/>
      <c r="AY93" s="452"/>
      <c r="AZ93" s="515"/>
      <c r="BA93" s="515"/>
      <c r="BB93" s="515"/>
      <c r="BC93" s="515"/>
      <c r="BD93" s="515"/>
      <c r="BE93" s="515"/>
      <c r="BF93" s="515"/>
      <c r="BG93" s="515"/>
      <c r="BH93" s="515"/>
      <c r="BI93" s="515"/>
      <c r="BJ93" s="515"/>
      <c r="BK93" s="515"/>
      <c r="BL93" s="455"/>
      <c r="BM93" s="396"/>
      <c r="BN93" s="399"/>
      <c r="BO93" s="399"/>
      <c r="BP93" s="399"/>
      <c r="BQ93" s="67"/>
      <c r="BR93" s="473"/>
      <c r="BS93" s="456"/>
      <c r="BT93" s="456"/>
      <c r="BU93" s="456"/>
      <c r="BV93" s="340"/>
      <c r="BW93" s="458"/>
      <c r="BX93" s="124"/>
      <c r="BY93" s="117"/>
      <c r="BZ93" s="516"/>
      <c r="CA93" s="474"/>
    </row>
    <row r="94" spans="1:79" ht="15.75">
      <c r="A94" s="314"/>
      <c r="B94" s="494"/>
      <c r="C94" s="451"/>
      <c r="D94" s="335"/>
      <c r="E94" s="514"/>
      <c r="F94" s="453"/>
      <c r="G94" s="452"/>
      <c r="H94" s="515"/>
      <c r="I94" s="515"/>
      <c r="J94" s="515"/>
      <c r="K94" s="515"/>
      <c r="L94" s="515"/>
      <c r="M94" s="515"/>
      <c r="N94" s="515"/>
      <c r="O94" s="515"/>
      <c r="P94" s="515"/>
      <c r="Q94" s="515"/>
      <c r="R94" s="515"/>
      <c r="S94" s="455"/>
      <c r="T94" s="452"/>
      <c r="U94" s="452"/>
      <c r="V94" s="515"/>
      <c r="W94" s="515"/>
      <c r="X94" s="515"/>
      <c r="Y94" s="515"/>
      <c r="Z94" s="515"/>
      <c r="AA94" s="515"/>
      <c r="AB94" s="515"/>
      <c r="AC94" s="515"/>
      <c r="AD94" s="515"/>
      <c r="AE94" s="515"/>
      <c r="AF94" s="515"/>
      <c r="AG94" s="515"/>
      <c r="AH94" s="455"/>
      <c r="AI94" s="452"/>
      <c r="AJ94" s="452"/>
      <c r="AK94" s="452"/>
      <c r="AL94" s="515"/>
      <c r="AM94" s="515"/>
      <c r="AN94" s="515"/>
      <c r="AO94" s="515"/>
      <c r="AP94" s="515"/>
      <c r="AQ94" s="515"/>
      <c r="AR94" s="515"/>
      <c r="AS94" s="515"/>
      <c r="AT94" s="515"/>
      <c r="AU94" s="515"/>
      <c r="AV94" s="515"/>
      <c r="AW94" s="455"/>
      <c r="AX94" s="452"/>
      <c r="AY94" s="452"/>
      <c r="AZ94" s="515"/>
      <c r="BA94" s="515"/>
      <c r="BB94" s="515"/>
      <c r="BC94" s="515"/>
      <c r="BD94" s="515"/>
      <c r="BE94" s="515"/>
      <c r="BF94" s="515"/>
      <c r="BG94" s="515"/>
      <c r="BH94" s="515"/>
      <c r="BI94" s="515"/>
      <c r="BJ94" s="515"/>
      <c r="BK94" s="515"/>
      <c r="BL94" s="455"/>
      <c r="BM94" s="396"/>
      <c r="BO94" s="399"/>
      <c r="BP94" s="399"/>
      <c r="BQ94" s="67"/>
      <c r="BR94" s="473"/>
      <c r="BS94" s="456"/>
      <c r="BT94" s="456"/>
      <c r="BU94" s="456"/>
      <c r="BV94" s="340"/>
      <c r="BW94" s="458"/>
      <c r="BX94" s="124"/>
      <c r="BY94" s="117"/>
      <c r="BZ94" s="516"/>
      <c r="CA94" s="474"/>
    </row>
    <row r="95" spans="1:79" ht="15.75">
      <c r="A95" s="314"/>
      <c r="B95" s="494"/>
      <c r="C95" s="451"/>
      <c r="D95" s="335"/>
      <c r="E95" s="514"/>
      <c r="F95" s="453"/>
      <c r="G95" s="452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455"/>
      <c r="T95" s="452"/>
      <c r="U95" s="452"/>
      <c r="V95" s="515"/>
      <c r="W95" s="515"/>
      <c r="X95" s="515"/>
      <c r="Y95" s="515"/>
      <c r="Z95" s="515"/>
      <c r="AA95" s="515"/>
      <c r="AB95" s="515"/>
      <c r="AC95" s="515"/>
      <c r="AD95" s="515"/>
      <c r="AE95" s="515"/>
      <c r="AF95" s="515"/>
      <c r="AG95" s="515"/>
      <c r="AH95" s="455"/>
      <c r="AI95" s="452"/>
      <c r="AJ95" s="452"/>
      <c r="AK95" s="452"/>
      <c r="AL95" s="515"/>
      <c r="AM95" s="515"/>
      <c r="AN95" s="515"/>
      <c r="AO95" s="515"/>
      <c r="AP95" s="515"/>
      <c r="AQ95" s="515"/>
      <c r="AR95" s="515"/>
      <c r="AS95" s="515"/>
      <c r="AT95" s="515"/>
      <c r="AU95" s="515"/>
      <c r="AV95" s="515"/>
      <c r="AW95" s="455"/>
      <c r="AX95" s="452"/>
      <c r="AY95" s="452"/>
      <c r="AZ95" s="515"/>
      <c r="BA95" s="515"/>
      <c r="BB95" s="515"/>
      <c r="BC95" s="515"/>
      <c r="BD95" s="515"/>
      <c r="BE95" s="515"/>
      <c r="BF95" s="515"/>
      <c r="BG95" s="515"/>
      <c r="BH95" s="515"/>
      <c r="BI95" s="515"/>
      <c r="BJ95" s="515"/>
      <c r="BK95" s="515"/>
      <c r="BL95" s="455"/>
      <c r="BM95" s="396"/>
      <c r="BO95" s="399"/>
      <c r="BP95" s="399"/>
      <c r="BQ95" s="67"/>
      <c r="BR95" s="473"/>
      <c r="BS95" s="456"/>
      <c r="BT95" s="456"/>
      <c r="BU95" s="456"/>
      <c r="BV95" s="340"/>
      <c r="BW95" s="458"/>
      <c r="BX95" s="124"/>
      <c r="BY95" s="117"/>
      <c r="BZ95" s="516"/>
      <c r="CA95" s="474"/>
    </row>
    <row r="96" spans="1:79" ht="15.75">
      <c r="A96" s="314"/>
      <c r="B96" s="494"/>
      <c r="C96" s="451"/>
      <c r="D96" s="335"/>
      <c r="E96" s="514"/>
      <c r="F96" s="453"/>
      <c r="G96" s="452"/>
      <c r="H96" s="515"/>
      <c r="I96" s="515"/>
      <c r="J96" s="515"/>
      <c r="K96" s="515"/>
      <c r="L96" s="515"/>
      <c r="M96" s="515"/>
      <c r="N96" s="515"/>
      <c r="O96" s="515"/>
      <c r="P96" s="515"/>
      <c r="Q96" s="515"/>
      <c r="R96" s="515"/>
      <c r="S96" s="455"/>
      <c r="T96" s="452"/>
      <c r="U96" s="452"/>
      <c r="V96" s="515"/>
      <c r="W96" s="515"/>
      <c r="X96" s="515"/>
      <c r="Y96" s="515"/>
      <c r="Z96" s="515"/>
      <c r="AA96" s="515"/>
      <c r="AB96" s="515"/>
      <c r="AC96" s="515"/>
      <c r="AD96" s="515"/>
      <c r="AE96" s="515"/>
      <c r="AF96" s="515"/>
      <c r="AG96" s="515"/>
      <c r="AH96" s="455"/>
      <c r="AI96" s="452"/>
      <c r="AJ96" s="452"/>
      <c r="AK96" s="452"/>
      <c r="AL96" s="515"/>
      <c r="AM96" s="515"/>
      <c r="AN96" s="515"/>
      <c r="AO96" s="515"/>
      <c r="AP96" s="515"/>
      <c r="AQ96" s="515"/>
      <c r="AR96" s="515"/>
      <c r="AS96" s="515"/>
      <c r="AT96" s="515"/>
      <c r="AU96" s="515"/>
      <c r="AV96" s="515"/>
      <c r="AW96" s="455"/>
      <c r="AX96" s="452"/>
      <c r="AY96" s="452"/>
      <c r="AZ96" s="515"/>
      <c r="BA96" s="515"/>
      <c r="BB96" s="515"/>
      <c r="BC96" s="515"/>
      <c r="BD96" s="515"/>
      <c r="BE96" s="515"/>
      <c r="BF96" s="515"/>
      <c r="BG96" s="515"/>
      <c r="BH96" s="515"/>
      <c r="BI96" s="515"/>
      <c r="BJ96" s="515"/>
      <c r="BK96" s="515"/>
      <c r="BL96" s="455"/>
      <c r="BM96" s="396"/>
      <c r="BO96" s="399"/>
      <c r="BP96" s="399"/>
      <c r="BQ96" s="67"/>
      <c r="BR96" s="473"/>
      <c r="BS96" s="456"/>
      <c r="BT96" s="456"/>
      <c r="BU96" s="456"/>
      <c r="BV96" s="340"/>
      <c r="BW96" s="458"/>
      <c r="BX96" s="124"/>
      <c r="BY96" s="117"/>
      <c r="BZ96" s="516"/>
      <c r="CA96" s="474"/>
    </row>
    <row r="97" spans="1:79" ht="16.5" thickBot="1">
      <c r="A97" s="274"/>
      <c r="B97" s="509"/>
      <c r="C97" s="476"/>
      <c r="D97" s="386"/>
      <c r="E97" s="521"/>
      <c r="F97" s="478"/>
      <c r="G97" s="529"/>
      <c r="H97" s="522"/>
      <c r="I97" s="522"/>
      <c r="J97" s="522"/>
      <c r="K97" s="522"/>
      <c r="L97" s="522"/>
      <c r="M97" s="522"/>
      <c r="N97" s="522"/>
      <c r="O97" s="522"/>
      <c r="P97" s="522"/>
      <c r="Q97" s="522"/>
      <c r="R97" s="522"/>
      <c r="S97" s="480"/>
      <c r="T97" s="477"/>
      <c r="U97" s="477"/>
      <c r="V97" s="522"/>
      <c r="W97" s="522"/>
      <c r="X97" s="522"/>
      <c r="Y97" s="522"/>
      <c r="Z97" s="522"/>
      <c r="AA97" s="522"/>
      <c r="AB97" s="522"/>
      <c r="AC97" s="522"/>
      <c r="AD97" s="522"/>
      <c r="AE97" s="522"/>
      <c r="AF97" s="522"/>
      <c r="AG97" s="522"/>
      <c r="AH97" s="480"/>
      <c r="AI97" s="477"/>
      <c r="AJ97" s="477"/>
      <c r="AK97" s="529"/>
      <c r="AL97" s="522"/>
      <c r="AM97" s="522"/>
      <c r="AN97" s="522"/>
      <c r="AO97" s="522"/>
      <c r="AP97" s="522"/>
      <c r="AQ97" s="522"/>
      <c r="AR97" s="522"/>
      <c r="AS97" s="522"/>
      <c r="AT97" s="522"/>
      <c r="AU97" s="522"/>
      <c r="AV97" s="522"/>
      <c r="AW97" s="480"/>
      <c r="AX97" s="477"/>
      <c r="AY97" s="477"/>
      <c r="AZ97" s="522"/>
      <c r="BA97" s="522"/>
      <c r="BB97" s="522"/>
      <c r="BC97" s="522"/>
      <c r="BD97" s="522"/>
      <c r="BE97" s="522"/>
      <c r="BF97" s="522"/>
      <c r="BG97" s="522"/>
      <c r="BH97" s="522"/>
      <c r="BI97" s="522"/>
      <c r="BJ97" s="522"/>
      <c r="BK97" s="522"/>
      <c r="BL97" s="480"/>
      <c r="BM97" s="481"/>
      <c r="BN97" s="278"/>
      <c r="BO97" s="482"/>
      <c r="BP97" s="482"/>
      <c r="BQ97" s="394"/>
      <c r="BR97" s="483"/>
      <c r="BS97" s="484"/>
      <c r="BT97" s="484"/>
      <c r="BU97" s="484"/>
      <c r="BV97" s="34"/>
      <c r="BW97" s="485"/>
      <c r="BX97" s="392"/>
      <c r="BY97" s="381"/>
      <c r="BZ97" s="523"/>
      <c r="CA97" s="475"/>
    </row>
    <row r="101" spans="1:79">
      <c r="E101" s="115"/>
      <c r="F101"/>
      <c r="G101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367"/>
      <c r="T101" s="115"/>
      <c r="U101" s="115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367"/>
      <c r="AI101" s="115"/>
      <c r="AJ101" s="115"/>
      <c r="AK101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367"/>
      <c r="AX101" s="115"/>
      <c r="AY101" s="115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367"/>
    </row>
    <row r="102" spans="1:79">
      <c r="E102" s="115"/>
      <c r="F102"/>
      <c r="G102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367"/>
      <c r="T102" s="115"/>
      <c r="U102" s="115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367"/>
      <c r="AI102" s="115"/>
      <c r="AJ102" s="115"/>
      <c r="AK102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367"/>
      <c r="AX102" s="115"/>
      <c r="AY102" s="115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367"/>
    </row>
    <row r="103" spans="1:79">
      <c r="E103" s="115"/>
      <c r="F103"/>
      <c r="G10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367"/>
      <c r="T103" s="115"/>
      <c r="U103" s="115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367"/>
      <c r="AI103" s="115"/>
      <c r="AJ103" s="115"/>
      <c r="AK10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367"/>
      <c r="AX103" s="115"/>
      <c r="AY103" s="115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367"/>
    </row>
    <row r="104" spans="1:79">
      <c r="E104" s="115"/>
      <c r="F104"/>
      <c r="G104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367"/>
      <c r="T104" s="115"/>
      <c r="U104" s="115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367"/>
      <c r="AI104" s="115"/>
      <c r="AJ104" s="115"/>
      <c r="AK104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367"/>
      <c r="AX104" s="115"/>
      <c r="AY104" s="115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367"/>
    </row>
    <row r="105" spans="1:79">
      <c r="E105" s="115"/>
      <c r="F105"/>
      <c r="G105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367"/>
      <c r="T105" s="115"/>
      <c r="U105" s="115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367"/>
      <c r="AI105" s="115"/>
      <c r="AJ105" s="115"/>
      <c r="AK105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367"/>
      <c r="AX105" s="115"/>
      <c r="AY105" s="115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367"/>
    </row>
    <row r="106" spans="1:79">
      <c r="E106" s="115"/>
      <c r="F106"/>
      <c r="G106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367"/>
      <c r="T106" s="115"/>
      <c r="U106" s="115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367"/>
      <c r="AI106" s="115"/>
      <c r="AJ106" s="115"/>
      <c r="AK106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367"/>
      <c r="AX106" s="115"/>
      <c r="AY106" s="115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367"/>
    </row>
    <row r="107" spans="1:79">
      <c r="E107" s="115"/>
      <c r="F107"/>
      <c r="G107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367"/>
      <c r="T107" s="115"/>
      <c r="U107" s="115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367"/>
      <c r="AI107" s="115"/>
      <c r="AJ107" s="115"/>
      <c r="AK107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367"/>
      <c r="AX107" s="115"/>
      <c r="AY107" s="115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367"/>
    </row>
    <row r="108" spans="1:79">
      <c r="E108" s="115"/>
      <c r="F108"/>
      <c r="G108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367"/>
      <c r="T108" s="115"/>
      <c r="U108" s="115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367"/>
      <c r="AI108" s="115"/>
      <c r="AJ108" s="115"/>
      <c r="AK108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367"/>
      <c r="AX108" s="115"/>
      <c r="AY108" s="115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367"/>
    </row>
    <row r="109" spans="1:79">
      <c r="E109" s="115"/>
      <c r="F109"/>
      <c r="G109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367"/>
      <c r="T109" s="115"/>
      <c r="U109" s="115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367"/>
      <c r="AI109" s="115"/>
      <c r="AJ109" s="115"/>
      <c r="AK109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367"/>
      <c r="AX109" s="115"/>
      <c r="AY109" s="115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367"/>
    </row>
    <row r="110" spans="1:79">
      <c r="E110" s="115"/>
      <c r="F110"/>
      <c r="G110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367"/>
      <c r="T110" s="115"/>
      <c r="U110" s="115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367"/>
      <c r="AI110" s="115"/>
      <c r="AJ110" s="115"/>
      <c r="AK110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367"/>
      <c r="AX110" s="115"/>
      <c r="AY110" s="115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367"/>
    </row>
    <row r="113" spans="74:74">
      <c r="BV113" s="299"/>
    </row>
    <row r="114" spans="74:74">
      <c r="BV114" s="299"/>
    </row>
    <row r="115" spans="74:74">
      <c r="BV115" s="299"/>
    </row>
    <row r="116" spans="74:74">
      <c r="BV116" s="299"/>
    </row>
    <row r="117" spans="74:74">
      <c r="BV117" s="299"/>
    </row>
    <row r="118" spans="74:74">
      <c r="BV118" s="299"/>
    </row>
    <row r="119" spans="74:74">
      <c r="BV119" s="299"/>
    </row>
    <row r="120" spans="74:74">
      <c r="BV120" s="299"/>
    </row>
    <row r="121" spans="74:74">
      <c r="BV121" s="299"/>
    </row>
    <row r="122" spans="74:74">
      <c r="BV122" s="299"/>
    </row>
    <row r="123" spans="74:74">
      <c r="BV123" s="299"/>
    </row>
    <row r="124" spans="74:74">
      <c r="BV124" s="299"/>
    </row>
    <row r="125" spans="74:74">
      <c r="BV125" s="299"/>
    </row>
    <row r="126" spans="74:74">
      <c r="BV126" s="299"/>
    </row>
    <row r="127" spans="74:74">
      <c r="BV127" s="299"/>
    </row>
    <row r="128" spans="74:74">
      <c r="BV128" s="299"/>
    </row>
    <row r="129" spans="74:74">
      <c r="BV129" s="299"/>
    </row>
    <row r="130" spans="74:74">
      <c r="BV130" s="299"/>
    </row>
    <row r="131" spans="74:74">
      <c r="BV131" s="299"/>
    </row>
    <row r="132" spans="74:74">
      <c r="BV132" s="299"/>
    </row>
    <row r="133" spans="74:74">
      <c r="BV133" s="299"/>
    </row>
    <row r="134" spans="74:74">
      <c r="BV134" s="299"/>
    </row>
    <row r="135" spans="74:74">
      <c r="BV135" s="299"/>
    </row>
    <row r="136" spans="74:74">
      <c r="BV136" s="299"/>
    </row>
    <row r="137" spans="74:74">
      <c r="BV137" s="299"/>
    </row>
    <row r="138" spans="74:74">
      <c r="BV138" s="299"/>
    </row>
    <row r="139" spans="74:74">
      <c r="BV139" s="299"/>
    </row>
    <row r="140" spans="74:74">
      <c r="BV140" s="299"/>
    </row>
    <row r="141" spans="74:74">
      <c r="BV141" s="299"/>
    </row>
    <row r="142" spans="74:74">
      <c r="BV142" s="299"/>
    </row>
    <row r="143" spans="74:74">
      <c r="BV143" s="299"/>
    </row>
    <row r="144" spans="74:74">
      <c r="BV144" s="299"/>
    </row>
    <row r="145" spans="74:74">
      <c r="BV145" s="299"/>
    </row>
    <row r="146" spans="74:74">
      <c r="BV146" s="299"/>
    </row>
    <row r="147" spans="74:74">
      <c r="BV147" s="299"/>
    </row>
    <row r="148" spans="74:74">
      <c r="BV148" s="299"/>
    </row>
    <row r="149" spans="74:74">
      <c r="BV149" s="299"/>
    </row>
    <row r="150" spans="74:74">
      <c r="BV150" s="299"/>
    </row>
    <row r="151" spans="74:74">
      <c r="BV151" s="299"/>
    </row>
    <row r="152" spans="74:74">
      <c r="BV152" s="299"/>
    </row>
    <row r="153" spans="74:74">
      <c r="BV153" s="299"/>
    </row>
    <row r="154" spans="74:74">
      <c r="BV154" s="299"/>
    </row>
    <row r="155" spans="74:74">
      <c r="BV155" s="299"/>
    </row>
    <row r="156" spans="74:74">
      <c r="BV156" s="299"/>
    </row>
    <row r="157" spans="74:74">
      <c r="BV157" s="299"/>
    </row>
    <row r="158" spans="74:74">
      <c r="BV158" s="299"/>
    </row>
    <row r="159" spans="74:74">
      <c r="BV159" s="299"/>
    </row>
    <row r="160" spans="74:74">
      <c r="BV160" s="299"/>
    </row>
    <row r="161" spans="74:74">
      <c r="BV161" s="299"/>
    </row>
    <row r="162" spans="74:74">
      <c r="BV162" s="299"/>
    </row>
    <row r="163" spans="74:74">
      <c r="BV163" s="299"/>
    </row>
    <row r="164" spans="74:74">
      <c r="BV164" s="299"/>
    </row>
    <row r="165" spans="74:74">
      <c r="BV165" s="299"/>
    </row>
    <row r="166" spans="74:74">
      <c r="BV166" s="299"/>
    </row>
    <row r="167" spans="74:74">
      <c r="BV167" s="299"/>
    </row>
    <row r="168" spans="74:74">
      <c r="BV168" s="299"/>
    </row>
    <row r="169" spans="74:74">
      <c r="BV169" s="299"/>
    </row>
    <row r="170" spans="74:74">
      <c r="BV170" s="299"/>
    </row>
    <row r="171" spans="74:74">
      <c r="BV171" s="299"/>
    </row>
    <row r="172" spans="74:74">
      <c r="BV172" s="299"/>
    </row>
    <row r="173" spans="74:74">
      <c r="BV173" s="299"/>
    </row>
    <row r="174" spans="74:74">
      <c r="BV174" s="299"/>
    </row>
    <row r="175" spans="74:74">
      <c r="BV175" s="299"/>
    </row>
    <row r="176" spans="74:74">
      <c r="BV176" s="299"/>
    </row>
    <row r="177" spans="74:74">
      <c r="BV177" s="299"/>
    </row>
    <row r="178" spans="74:74">
      <c r="BV178" s="299"/>
    </row>
    <row r="179" spans="74:74">
      <c r="BV179" s="299"/>
    </row>
    <row r="180" spans="74:74">
      <c r="BV180" s="299"/>
    </row>
    <row r="181" spans="74:74">
      <c r="BV181" s="299"/>
    </row>
    <row r="182" spans="74:74">
      <c r="BV182" s="299"/>
    </row>
    <row r="183" spans="74:74">
      <c r="BV183" s="299"/>
    </row>
    <row r="184" spans="74:74">
      <c r="BV184" s="299"/>
    </row>
    <row r="185" spans="74:74">
      <c r="BV185" s="299"/>
    </row>
    <row r="186" spans="74:74">
      <c r="BV186" s="299"/>
    </row>
    <row r="187" spans="74:74">
      <c r="BV187" s="299"/>
    </row>
    <row r="188" spans="74:74">
      <c r="BV188" s="299"/>
    </row>
    <row r="189" spans="74:74">
      <c r="BV189" s="299"/>
    </row>
    <row r="190" spans="74:74">
      <c r="BV190" s="299"/>
    </row>
    <row r="191" spans="74:74">
      <c r="BV191" s="299"/>
    </row>
    <row r="192" spans="74:74">
      <c r="BV192" s="299"/>
    </row>
    <row r="193" spans="74:74">
      <c r="BV193" s="299"/>
    </row>
    <row r="194" spans="74:74">
      <c r="BV194" s="299"/>
    </row>
    <row r="195" spans="74:74">
      <c r="BV195" s="299"/>
    </row>
    <row r="196" spans="74:74">
      <c r="BV196" s="299"/>
    </row>
    <row r="197" spans="74:74">
      <c r="BV197" s="299"/>
    </row>
    <row r="198" spans="74:74">
      <c r="BV198" s="299"/>
    </row>
    <row r="199" spans="74:74">
      <c r="BV199" s="299"/>
    </row>
    <row r="200" spans="74:74">
      <c r="BV200" s="299"/>
    </row>
    <row r="201" spans="74:74">
      <c r="BV201" s="299"/>
    </row>
    <row r="202" spans="74:74">
      <c r="BV202" s="299"/>
    </row>
    <row r="203" spans="74:74">
      <c r="BV203" s="299"/>
    </row>
    <row r="204" spans="74:74">
      <c r="BV204" s="299"/>
    </row>
    <row r="205" spans="74:74">
      <c r="BV205" s="299"/>
    </row>
    <row r="206" spans="74:74">
      <c r="BV206" s="299"/>
    </row>
    <row r="207" spans="74:74">
      <c r="BV207" s="299"/>
    </row>
    <row r="208" spans="74:74">
      <c r="BV208" s="299"/>
    </row>
    <row r="209" spans="74:74">
      <c r="BV209" s="299"/>
    </row>
    <row r="210" spans="74:74">
      <c r="BV210" s="299"/>
    </row>
    <row r="211" spans="74:74">
      <c r="BV211" s="299"/>
    </row>
    <row r="212" spans="74:74">
      <c r="BV212" s="299"/>
    </row>
    <row r="213" spans="74:74">
      <c r="BV213" s="299"/>
    </row>
    <row r="214" spans="74:74">
      <c r="BV214" s="299"/>
    </row>
    <row r="215" spans="74:74">
      <c r="BV215" s="299"/>
    </row>
    <row r="216" spans="74:74">
      <c r="BV216" s="299"/>
    </row>
    <row r="217" spans="74:74">
      <c r="BV217" s="299"/>
    </row>
    <row r="218" spans="74:74">
      <c r="BV218" s="299"/>
    </row>
    <row r="219" spans="74:74">
      <c r="BV219" s="299"/>
    </row>
    <row r="220" spans="74:74">
      <c r="BV220" s="299"/>
    </row>
    <row r="221" spans="74:74">
      <c r="BV221" s="299"/>
    </row>
    <row r="222" spans="74:74">
      <c r="BV222" s="299"/>
    </row>
    <row r="223" spans="74:74">
      <c r="BV223" s="299"/>
    </row>
    <row r="224" spans="74:74">
      <c r="BV224" s="299"/>
    </row>
    <row r="225" spans="74:74">
      <c r="BV225" s="299"/>
    </row>
    <row r="226" spans="74:74">
      <c r="BV226" s="299"/>
    </row>
    <row r="227" spans="74:74">
      <c r="BV227" s="299"/>
    </row>
    <row r="228" spans="74:74">
      <c r="BV228" s="299"/>
    </row>
    <row r="229" spans="74:74">
      <c r="BV229" s="299"/>
    </row>
    <row r="230" spans="74:74">
      <c r="BV230" s="299"/>
    </row>
    <row r="231" spans="74:74">
      <c r="BV231" s="299"/>
    </row>
    <row r="232" spans="74:74">
      <c r="BV232" s="299"/>
    </row>
    <row r="233" spans="74:74">
      <c r="BV233" s="299"/>
    </row>
    <row r="234" spans="74:74">
      <c r="BV234" s="299"/>
    </row>
    <row r="235" spans="74:74">
      <c r="BV235" s="299"/>
    </row>
    <row r="236" spans="74:74">
      <c r="BV236" s="299"/>
    </row>
    <row r="237" spans="74:74">
      <c r="BV237" s="299"/>
    </row>
    <row r="238" spans="74:74">
      <c r="BV238" s="299"/>
    </row>
    <row r="239" spans="74:74">
      <c r="BV239" s="299"/>
    </row>
    <row r="240" spans="74:74">
      <c r="BV240" s="299"/>
    </row>
    <row r="241" spans="74:74">
      <c r="BV241" s="299"/>
    </row>
    <row r="242" spans="74:74">
      <c r="BV242" s="299"/>
    </row>
    <row r="243" spans="74:74">
      <c r="BV243" s="299"/>
    </row>
    <row r="244" spans="74:74">
      <c r="BV244" s="299"/>
    </row>
    <row r="245" spans="74:74">
      <c r="BV245" s="299"/>
    </row>
    <row r="246" spans="74:74">
      <c r="BV246" s="299"/>
    </row>
    <row r="247" spans="74:74">
      <c r="BV247" s="299"/>
    </row>
    <row r="248" spans="74:74">
      <c r="BV248" s="299"/>
    </row>
    <row r="249" spans="74:74">
      <c r="BV249" s="299"/>
    </row>
    <row r="250" spans="74:74">
      <c r="BV250" s="299"/>
    </row>
    <row r="251" spans="74:74">
      <c r="BV251" s="299"/>
    </row>
    <row r="252" spans="74:74">
      <c r="BV252" s="299"/>
    </row>
    <row r="253" spans="74:74">
      <c r="BV253" s="299"/>
    </row>
    <row r="254" spans="74:74">
      <c r="BV254" s="299"/>
    </row>
    <row r="255" spans="74:74">
      <c r="BV255" s="299"/>
    </row>
    <row r="256" spans="74:74">
      <c r="BV256" s="299"/>
    </row>
    <row r="257" spans="74:74">
      <c r="BV257" s="299"/>
    </row>
    <row r="258" spans="74:74">
      <c r="BV258" s="299"/>
    </row>
    <row r="259" spans="74:74">
      <c r="BV259" s="299"/>
    </row>
    <row r="260" spans="74:74">
      <c r="BV260" s="299"/>
    </row>
    <row r="261" spans="74:74">
      <c r="BV261" s="299"/>
    </row>
    <row r="262" spans="74:74">
      <c r="BV262" s="299"/>
    </row>
    <row r="263" spans="74:74">
      <c r="BV263" s="299"/>
    </row>
    <row r="264" spans="74:74">
      <c r="BV264" s="299"/>
    </row>
    <row r="265" spans="74:74">
      <c r="BV265" s="299"/>
    </row>
    <row r="266" spans="74:74">
      <c r="BV266" s="299"/>
    </row>
    <row r="267" spans="74:74">
      <c r="BV267" s="299"/>
    </row>
    <row r="268" spans="74:74">
      <c r="BV268" s="299"/>
    </row>
    <row r="269" spans="74:74">
      <c r="BV269" s="299"/>
    </row>
    <row r="270" spans="74:74">
      <c r="BV270" s="299"/>
    </row>
    <row r="271" spans="74:74">
      <c r="BV271" s="299"/>
    </row>
    <row r="272" spans="74:74">
      <c r="BV272" s="299"/>
    </row>
    <row r="273" spans="74:74">
      <c r="BV273" s="299"/>
    </row>
    <row r="274" spans="74:74">
      <c r="BV274" s="299"/>
    </row>
    <row r="275" spans="74:74">
      <c r="BV275" s="299"/>
    </row>
    <row r="276" spans="74:74">
      <c r="BV276" s="299"/>
    </row>
    <row r="277" spans="74:74">
      <c r="BV277" s="299"/>
    </row>
    <row r="278" spans="74:74">
      <c r="BV278" s="299"/>
    </row>
    <row r="279" spans="74:74">
      <c r="BV279" s="299"/>
    </row>
    <row r="280" spans="74:74">
      <c r="BV280" s="299"/>
    </row>
    <row r="281" spans="74:74">
      <c r="BV281" s="299"/>
    </row>
    <row r="282" spans="74:74">
      <c r="BV282" s="299"/>
    </row>
    <row r="283" spans="74:74">
      <c r="BV283" s="299"/>
    </row>
    <row r="284" spans="74:74">
      <c r="BV284" s="299"/>
    </row>
    <row r="285" spans="74:74">
      <c r="BV285" s="299"/>
    </row>
    <row r="286" spans="74:74">
      <c r="BV286" s="299"/>
    </row>
    <row r="287" spans="74:74">
      <c r="BV287" s="299"/>
    </row>
    <row r="288" spans="74:74">
      <c r="BV288" s="299"/>
    </row>
    <row r="289" spans="74:74">
      <c r="BV289" s="299"/>
    </row>
    <row r="290" spans="74:74">
      <c r="BV290" s="299"/>
    </row>
    <row r="291" spans="74:74">
      <c r="BV291" s="299"/>
    </row>
    <row r="292" spans="74:74">
      <c r="BV292" s="299"/>
    </row>
    <row r="293" spans="74:74">
      <c r="BV293" s="299"/>
    </row>
    <row r="294" spans="74:74">
      <c r="BV294" s="299"/>
    </row>
    <row r="295" spans="74:74">
      <c r="BV295" s="299"/>
    </row>
    <row r="296" spans="74:74">
      <c r="BV296" s="299"/>
    </row>
    <row r="297" spans="74:74">
      <c r="BV297" s="299"/>
    </row>
    <row r="298" spans="74:74">
      <c r="BV298" s="299"/>
    </row>
    <row r="299" spans="74:74">
      <c r="BV299" s="299"/>
    </row>
    <row r="300" spans="74:74">
      <c r="BV300" s="299"/>
    </row>
    <row r="301" spans="74:74">
      <c r="BV301" s="299"/>
    </row>
    <row r="302" spans="74:74">
      <c r="BV302" s="299"/>
    </row>
    <row r="303" spans="74:74">
      <c r="BV303" s="299"/>
    </row>
    <row r="304" spans="74:74">
      <c r="BV304" s="299"/>
    </row>
    <row r="305" spans="74:74">
      <c r="BV305" s="299"/>
    </row>
    <row r="306" spans="74:74">
      <c r="BV306" s="299"/>
    </row>
    <row r="307" spans="74:74">
      <c r="BV307" s="299"/>
    </row>
    <row r="308" spans="74:74">
      <c r="BV308" s="299"/>
    </row>
    <row r="309" spans="74:74">
      <c r="BV309" s="299"/>
    </row>
    <row r="310" spans="74:74">
      <c r="BV310" s="299"/>
    </row>
    <row r="311" spans="74:74">
      <c r="BV311" s="299"/>
    </row>
    <row r="312" spans="74:74">
      <c r="BV312" s="299"/>
    </row>
    <row r="313" spans="74:74">
      <c r="BV313" s="299"/>
    </row>
    <row r="314" spans="74:74">
      <c r="BV314" s="299"/>
    </row>
    <row r="315" spans="74:74">
      <c r="BV315" s="299"/>
    </row>
    <row r="316" spans="74:74">
      <c r="BV316" s="299"/>
    </row>
    <row r="317" spans="74:74">
      <c r="BV317" s="299"/>
    </row>
    <row r="318" spans="74:74">
      <c r="BV318" s="299"/>
    </row>
    <row r="319" spans="74:74">
      <c r="BV319" s="299"/>
    </row>
    <row r="320" spans="74:74">
      <c r="BV320" s="299"/>
    </row>
    <row r="321" spans="74:74">
      <c r="BV321" s="299"/>
    </row>
    <row r="322" spans="74:74">
      <c r="BV322" s="299"/>
    </row>
    <row r="323" spans="74:74">
      <c r="BV323" s="299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123" bestFit="1" customWidth="1"/>
    <col min="29" max="29" width="14.7109375" bestFit="1" customWidth="1"/>
    <col min="30" max="30" width="13.42578125" style="12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115" bestFit="1" customWidth="1"/>
    <col min="37" max="37" width="13" bestFit="1" customWidth="1"/>
    <col min="38" max="38" width="11.7109375" style="115" bestFit="1" customWidth="1"/>
    <col min="39" max="39" width="13" bestFit="1" customWidth="1"/>
    <col min="40" max="40" width="8" style="90" bestFit="1" customWidth="1"/>
    <col min="41" max="41" width="11.42578125" style="90"/>
  </cols>
  <sheetData>
    <row r="1" spans="2:41" ht="15.75" thickBot="1"/>
    <row r="2" spans="2:41" ht="15.75" thickBot="1">
      <c r="B2" s="650" t="s">
        <v>126</v>
      </c>
      <c r="C2" s="652" t="s">
        <v>127</v>
      </c>
      <c r="D2" s="653"/>
      <c r="E2" s="653"/>
      <c r="F2" s="653"/>
      <c r="G2" s="654"/>
      <c r="T2" s="174" t="s">
        <v>128</v>
      </c>
      <c r="U2" s="178" t="s">
        <v>129</v>
      </c>
      <c r="V2" s="174" t="s">
        <v>130</v>
      </c>
      <c r="W2" s="178" t="s">
        <v>131</v>
      </c>
      <c r="X2" s="248" t="s">
        <v>132</v>
      </c>
      <c r="Y2" s="175" t="s">
        <v>133</v>
      </c>
      <c r="Z2" s="175" t="s">
        <v>134</v>
      </c>
      <c r="AA2" s="175" t="s">
        <v>135</v>
      </c>
      <c r="AB2" s="176" t="s">
        <v>136</v>
      </c>
      <c r="AC2" s="175" t="s">
        <v>137</v>
      </c>
      <c r="AD2" s="176" t="s">
        <v>138</v>
      </c>
      <c r="AE2" s="175" t="s">
        <v>139</v>
      </c>
      <c r="AF2" s="175" t="s">
        <v>140</v>
      </c>
      <c r="AG2" s="175" t="s">
        <v>141</v>
      </c>
      <c r="AH2" s="175" t="s">
        <v>142</v>
      </c>
      <c r="AI2" s="175" t="s">
        <v>143</v>
      </c>
      <c r="AJ2" s="177" t="s">
        <v>144</v>
      </c>
      <c r="AK2" s="175" t="s">
        <v>145</v>
      </c>
      <c r="AL2" s="177" t="s">
        <v>146</v>
      </c>
      <c r="AM2" s="178" t="s">
        <v>147</v>
      </c>
      <c r="AN2" s="179" t="s">
        <v>8</v>
      </c>
      <c r="AO2" s="180" t="s">
        <v>148</v>
      </c>
    </row>
    <row r="3" spans="2:41" ht="15.75" thickBot="1">
      <c r="B3" s="651"/>
      <c r="C3" s="181" t="s">
        <v>116</v>
      </c>
      <c r="D3" s="182" t="s">
        <v>149</v>
      </c>
      <c r="E3" s="182" t="s">
        <v>117</v>
      </c>
      <c r="F3" s="182" t="s">
        <v>150</v>
      </c>
      <c r="G3" s="183" t="s">
        <v>151</v>
      </c>
      <c r="S3" s="184" t="s">
        <v>65</v>
      </c>
      <c r="T3" s="235" t="e">
        <f>MAX(VLOOKUP($S3,#REF!,5,FALSE),VLOOKUP($S3,#REF!,5,FALSE),VLOOKUP($S3,#REF!,5,FALSE),VLOOKUP($S3,#REF!,5,FALSE))</f>
        <v>#REF!</v>
      </c>
      <c r="U3" s="236" t="e">
        <f>IF(VLOOKUP($S3,#REF!,5,FALSE)=T3,"Vodafone",IF(VLOOKUP($S3,#REF!,5,FALSE)=T3,"Movistar",IF(VLOOKUP($S3,#REF!,5,FALSE)=T3,"Orange","Yoigo")))</f>
        <v>#REF!</v>
      </c>
      <c r="V3" s="235" t="e">
        <f ca="1"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236" t="e">
        <f ca="1"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235" t="e">
        <f ca="1">MAX(VLOOKUP($S3,#REF!,20,FALSE),VLOOKUP($S3,#REF!,20,FALSE),VLOOKUP($S3,#REF!,20,FALSE),VLOOKUP($S3,#REF!,20,FALSE))</f>
        <v>#REF!</v>
      </c>
      <c r="Y3" s="236" t="e">
        <f ca="1">IF(VLOOKUP($S3,#REF!,20,FALSE)=X3,"Vodafone",IF(VLOOKUP($S3,#REF!,20,FALSE)=X3,"Movistar",IF(VLOOKUP($S3,#REF!,20,FALSE)=X3,"Orange","Yoigo")))</f>
        <v>#REF!</v>
      </c>
      <c r="Z3" s="235" t="e">
        <f ca="1"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236" t="e">
        <f ca="1"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189" t="e">
        <f ca="1">MAX(VLOOKUP($S3,#REF!,7,FALSE),VLOOKUP($S3,#REF!,7,FALSE),VLOOKUP($S3,#REF!,7,FALSE),VLOOKUP($S3,#REF!,7,FALSE))</f>
        <v>#REF!</v>
      </c>
      <c r="AC3" s="186" t="e">
        <f ca="1">IF(VLOOKUP($S3,#REF!,7,FALSE)=AB3,"Vodafone",IF(VLOOKUP($S3,#REF!,7,FALSE)=AB3,"Movistar",IF(VLOOKUP($S3,#REF!,7,FALSE)=AB3,"Orange","Yoigo")))</f>
        <v>#REF!</v>
      </c>
      <c r="AD3" s="190" t="e">
        <f ca="1"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188" t="e">
        <f ca="1"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185" t="e">
        <f ca="1">MIN(VLOOKUP($S3,#REF!,56,FALSE),VLOOKUP($S3,#REF!,56,FALSE),VLOOKUP($S3,#REF!,56,FALSE),VLOOKUP($S3,#REF!,56,FALSE))</f>
        <v>#REF!</v>
      </c>
      <c r="AG3" s="186" t="e">
        <f ca="1">IF(VLOOKUP($S3,#REF!,56,FALSE)=AF3,"Vodafone",IF(VLOOKUP($S3,#REF!,56,FALSE)=AF3,"Movistar",IF(VLOOKUP($S3,#REF!,56,FALSE)=AF3,"Orange","Yoigo")))</f>
        <v>#REF!</v>
      </c>
      <c r="AH3" s="187" t="e">
        <f ca="1"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188" t="e">
        <f ca="1"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191" t="e">
        <f ca="1">MIN(VLOOKUP($S3,#REF!,64,FALSE),VLOOKUP($S3,#REF!,64,FALSE),VLOOKUP($S3,#REF!,64,FALSE),VLOOKUP($S3,#REF!,64,FALSE))</f>
        <v>#REF!</v>
      </c>
      <c r="AK3" s="186" t="e">
        <f ca="1">IF(VLOOKUP($S3,#REF!,64,FALSE)=AJ3,"Vodafone",IF(VLOOKUP($S3,#REF!,64,FALSE)=AJ3,"Movistar",IF(VLOOKUP($S3,#REF!,64,FALSE)=AJ3,"Orange","Yoigo")))</f>
        <v>#REF!</v>
      </c>
      <c r="AL3" s="192" t="e">
        <f ca="1"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188" t="e">
        <f ca="1"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193" t="e">
        <f ca="1">VLOOKUP($S3,#REF!,93,FALSE)</f>
        <v>#REF!</v>
      </c>
      <c r="AO3" s="194" t="e">
        <f ca="1">VLOOKUP($S3,'C&amp;T_2G3G_MAIN_CITIES'!$E$2:$CX$9,93,FALSE)</f>
        <v>#N/A</v>
      </c>
    </row>
    <row r="4" spans="2:41">
      <c r="B4" s="195" t="s">
        <v>152</v>
      </c>
      <c r="C4" s="196">
        <f ca="1">COUNTIF($W$3:$W$34,$B4)</f>
        <v>0</v>
      </c>
      <c r="D4" s="197">
        <f ca="1">COUNTIF($AE$3:$AE$34,$B4)</f>
        <v>0</v>
      </c>
      <c r="E4" s="197">
        <f ca="1">COUNTIF($AA$3:$AA$34,$B4)</f>
        <v>0</v>
      </c>
      <c r="F4" s="197">
        <f ca="1">COUNTIF($AI$3:$AI$34,$B4)</f>
        <v>0</v>
      </c>
      <c r="G4" s="198">
        <f ca="1">COUNTIF($AM$3:$AM$34,$B4)</f>
        <v>0</v>
      </c>
      <c r="S4" s="199" t="s">
        <v>66</v>
      </c>
      <c r="T4" s="202" t="e">
        <f>MAX(VLOOKUP($S4,#REF!,5,FALSE),VLOOKUP($S4,#REF!,5,FALSE),VLOOKUP($S4,#REF!,5,FALSE),VLOOKUP($S4,#REF!,5,FALSE))</f>
        <v>#REF!</v>
      </c>
      <c r="U4" s="203" t="e">
        <f>IF(VLOOKUP($S4,#REF!,5,FALSE)=T4,"Vodafone",IF(VLOOKUP($S4,#REF!,5,FALSE)=T4,"Movistar",IF(VLOOKUP($S4,#REF!,5,FALSE)=T4,"Orange","Yoigo")))</f>
        <v>#REF!</v>
      </c>
      <c r="V4" s="202" t="e">
        <f ca="1"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203" t="e">
        <f ca="1"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202" t="e">
        <f ca="1">MAX(VLOOKUP($S4,#REF!,20,FALSE),VLOOKUP($S4,#REF!,20,FALSE),VLOOKUP($S4,#REF!,20,FALSE),VLOOKUP($S4,#REF!,20,FALSE))</f>
        <v>#REF!</v>
      </c>
      <c r="Y4" s="203" t="e">
        <f ca="1">IF(VLOOKUP($S4,#REF!,20,FALSE)=X4,"Vodafone",IF(VLOOKUP($S4,#REF!,20,FALSE)=X4,"Movistar",IF(VLOOKUP($S4,#REF!,20,FALSE)=X4,"Orange","Yoigo")))</f>
        <v>#REF!</v>
      </c>
      <c r="Z4" s="202" t="e">
        <f ca="1"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203" t="e">
        <f ca="1"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204" t="e">
        <f ca="1">MAX(VLOOKUP($S4,#REF!,7,FALSE),VLOOKUP($S4,#REF!,7,FALSE),VLOOKUP($S4,#REF!,7,FALSE),VLOOKUP($S4,#REF!,7,FALSE))</f>
        <v>#REF!</v>
      </c>
      <c r="AC4" s="201" t="e">
        <f ca="1">IF(VLOOKUP($S4,#REF!,7,FALSE)=AB4,"Vodafone",IF(VLOOKUP($S4,#REF!,7,FALSE)=AB4,"Movistar",IF(VLOOKUP($S4,#REF!,7,FALSE)=AB4,"Orange","Yoigo")))</f>
        <v>#REF!</v>
      </c>
      <c r="AD4" s="205" t="e">
        <f ca="1"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203" t="e">
        <f ca="1"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200" t="e">
        <f ca="1">MIN(VLOOKUP($S4,#REF!,56,FALSE),VLOOKUP($S4,#REF!,56,FALSE),VLOOKUP($S4,#REF!,56,FALSE),VLOOKUP($S4,#REF!,56,FALSE))</f>
        <v>#REF!</v>
      </c>
      <c r="AG4" s="201" t="e">
        <f ca="1">IF(VLOOKUP($S4,#REF!,56,FALSE)=AF4,"Vodafone",IF(VLOOKUP($S4,#REF!,56,FALSE)=AF4,"Movistar",IF(VLOOKUP($S4,#REF!,56,FALSE)=AF4,"Orange","Yoigo")))</f>
        <v>#REF!</v>
      </c>
      <c r="AH4" s="202" t="e">
        <f ca="1"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203" t="e">
        <f ca="1"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206" t="e">
        <f ca="1">MIN(VLOOKUP($S4,#REF!,64,FALSE),VLOOKUP($S4,#REF!,64,FALSE),VLOOKUP($S4,#REF!,64,FALSE),VLOOKUP($S4,#REF!,64,FALSE))</f>
        <v>#REF!</v>
      </c>
      <c r="AK4" s="201" t="e">
        <f ca="1">IF(VLOOKUP($S4,#REF!,64,FALSE)=AJ4,"Vodafone",IF(VLOOKUP($S4,#REF!,64,FALSE)=AJ4,"Movistar",IF(VLOOKUP($S4,#REF!,64,FALSE)=AJ4,"Orange","Yoigo")))</f>
        <v>#REF!</v>
      </c>
      <c r="AL4" s="207" t="e">
        <f ca="1"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203" t="e">
        <f ca="1"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208" t="e">
        <f ca="1">VLOOKUP($S4,#REF!,93,FALSE)</f>
        <v>#REF!</v>
      </c>
      <c r="AO4" s="209" t="e">
        <f ca="1">VLOOKUP($S4,'C&amp;T_2G3G_MAIN_CITIES'!$E$2:$CX$9,93,FALSE)</f>
        <v>#N/A</v>
      </c>
    </row>
    <row r="5" spans="2:41">
      <c r="B5" s="210" t="s">
        <v>153</v>
      </c>
      <c r="C5" s="211">
        <f t="shared" ref="C5:C7" ca="1" si="0">COUNTIF($W$3:$W$34,$B5)</f>
        <v>0</v>
      </c>
      <c r="D5" s="212">
        <f t="shared" ref="D5:D7" ca="1" si="1">COUNTIF($AE$3:$AE$34,$B5)</f>
        <v>0</v>
      </c>
      <c r="E5" s="212">
        <f t="shared" ref="E5:E7" ca="1" si="2">COUNTIF($AA$3:$AA$34,$B5)</f>
        <v>0</v>
      </c>
      <c r="F5" s="212">
        <f ca="1">COUNTIF($AI$3:$AI$34,$B5)</f>
        <v>0</v>
      </c>
      <c r="G5" s="213">
        <f ca="1">COUNTIF($AM$3:$AM$34,$B5)</f>
        <v>0</v>
      </c>
      <c r="S5" s="199" t="s">
        <v>67</v>
      </c>
      <c r="T5" s="202" t="e">
        <f>MAX(VLOOKUP($S5,#REF!,5,FALSE),VLOOKUP($S5,#REF!,5,FALSE),VLOOKUP($S5,#REF!,5,FALSE),VLOOKUP($S5,#REF!,5,FALSE))</f>
        <v>#REF!</v>
      </c>
      <c r="U5" s="203" t="e">
        <f>IF(VLOOKUP($S5,#REF!,5,FALSE)=T5,"Vodafone",IF(VLOOKUP($S5,#REF!,5,FALSE)=T5,"Movistar",IF(VLOOKUP($S5,#REF!,5,FALSE)=T5,"Orange","Yoigo")))</f>
        <v>#REF!</v>
      </c>
      <c r="V5" s="202" t="e">
        <f ca="1"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203" t="e">
        <f ca="1"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202" t="e">
        <f ca="1">MAX(VLOOKUP($S5,#REF!,20,FALSE),VLOOKUP($S5,#REF!,20,FALSE),VLOOKUP($S5,#REF!,20,FALSE),VLOOKUP($S5,#REF!,20,FALSE))</f>
        <v>#REF!</v>
      </c>
      <c r="Y5" s="203" t="e">
        <f ca="1">IF(VLOOKUP($S5,#REF!,20,FALSE)=X5,"Vodafone",IF(VLOOKUP($S5,#REF!,20,FALSE)=X5,"Movistar",IF(VLOOKUP($S5,#REF!,20,FALSE)=X5,"Orange","Yoigo")))</f>
        <v>#REF!</v>
      </c>
      <c r="Z5" s="202" t="e">
        <f ca="1"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203" t="e">
        <f ca="1"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204" t="e">
        <f ca="1">MAX(VLOOKUP($S5,#REF!,7,FALSE),VLOOKUP($S5,#REF!,7,FALSE),VLOOKUP($S5,#REF!,7,FALSE),VLOOKUP($S5,#REF!,7,FALSE))</f>
        <v>#REF!</v>
      </c>
      <c r="AC5" s="201" t="e">
        <f ca="1">IF(VLOOKUP($S5,#REF!,7,FALSE)=AB5,"Vodafone",IF(VLOOKUP($S5,#REF!,7,FALSE)=AB5,"Movistar",IF(VLOOKUP($S5,#REF!,7,FALSE)=AB5,"Orange","Yoigo")))</f>
        <v>#REF!</v>
      </c>
      <c r="AD5" s="205" t="e">
        <f ca="1"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203" t="e">
        <f ca="1"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200" t="e">
        <f ca="1">MIN(VLOOKUP($S5,#REF!,56,FALSE),VLOOKUP($S5,#REF!,56,FALSE),VLOOKUP($S5,#REF!,56,FALSE),VLOOKUP($S5,#REF!,56,FALSE))</f>
        <v>#REF!</v>
      </c>
      <c r="AG5" s="201" t="e">
        <f ca="1">IF(VLOOKUP($S5,#REF!,56,FALSE)=AF5,"Vodafone",IF(VLOOKUP($S5,#REF!,56,FALSE)=AF5,"Movistar",IF(VLOOKUP($S5,#REF!,56,FALSE)=AF5,"Orange","Yoigo")))</f>
        <v>#REF!</v>
      </c>
      <c r="AH5" s="202" t="e">
        <f ca="1"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203" t="e">
        <f ca="1"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206" t="e">
        <f ca="1">MIN(VLOOKUP($S5,#REF!,64,FALSE),VLOOKUP($S5,#REF!,64,FALSE),VLOOKUP($S5,#REF!,64,FALSE),VLOOKUP($S5,#REF!,64,FALSE))</f>
        <v>#REF!</v>
      </c>
      <c r="AK5" s="201" t="e">
        <f ca="1">IF(VLOOKUP($S5,#REF!,64,FALSE)=AJ5,"Vodafone",IF(VLOOKUP($S5,#REF!,64,FALSE)=AJ5,"Movistar",IF(VLOOKUP($S5,#REF!,64,FALSE)=AJ5,"Orange","Yoigo")))</f>
        <v>#REF!</v>
      </c>
      <c r="AL5" s="207" t="e">
        <f ca="1"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203" t="e">
        <f ca="1"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208" t="e">
        <f ca="1">VLOOKUP($S5,#REF!,93,FALSE)</f>
        <v>#REF!</v>
      </c>
      <c r="AO5" s="209" t="e">
        <f ca="1">VLOOKUP($S5,'C&amp;T_2G3G_MAIN_CITIES'!$E$2:$CX$9,93,FALSE)</f>
        <v>#N/A</v>
      </c>
    </row>
    <row r="6" spans="2:41">
      <c r="B6" s="214" t="s">
        <v>154</v>
      </c>
      <c r="C6" s="211">
        <f t="shared" ca="1" si="0"/>
        <v>0</v>
      </c>
      <c r="D6" s="212">
        <f t="shared" ca="1" si="1"/>
        <v>0</v>
      </c>
      <c r="E6" s="212">
        <f t="shared" ca="1" si="2"/>
        <v>0</v>
      </c>
      <c r="F6" s="212">
        <f ca="1">COUNTIF($AI$3:$AI$34,$B6)</f>
        <v>0</v>
      </c>
      <c r="G6" s="213">
        <f ca="1">COUNTIF($AM$3:$AM$34,$B6)</f>
        <v>0</v>
      </c>
      <c r="S6" s="199" t="s">
        <v>68</v>
      </c>
      <c r="T6" s="202" t="e">
        <f>MAX(VLOOKUP($S6,#REF!,5,FALSE),VLOOKUP($S6,#REF!,5,FALSE),VLOOKUP($S6,#REF!,5,FALSE),VLOOKUP($S6,#REF!,5,FALSE))</f>
        <v>#REF!</v>
      </c>
      <c r="U6" s="203" t="e">
        <f>IF(VLOOKUP($S6,#REF!,5,FALSE)=T6,"Vodafone",IF(VLOOKUP($S6,#REF!,5,FALSE)=T6,"Movistar",IF(VLOOKUP($S6,#REF!,5,FALSE)=T6,"Orange","Yoigo")))</f>
        <v>#REF!</v>
      </c>
      <c r="V6" s="202" t="e">
        <f ca="1"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203" t="e">
        <f ca="1"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202" t="e">
        <f ca="1">MAX(VLOOKUP($S6,#REF!,20,FALSE),VLOOKUP($S6,#REF!,20,FALSE),VLOOKUP($S6,#REF!,20,FALSE),VLOOKUP($S6,#REF!,20,FALSE))</f>
        <v>#REF!</v>
      </c>
      <c r="Y6" s="203" t="e">
        <f ca="1">IF(VLOOKUP($S6,#REF!,20,FALSE)=X6,"Vodafone",IF(VLOOKUP($S6,#REF!,20,FALSE)=X6,"Movistar",IF(VLOOKUP($S6,#REF!,20,FALSE)=X6,"Orange","Yoigo")))</f>
        <v>#REF!</v>
      </c>
      <c r="Z6" s="202" t="e">
        <f ca="1"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203" t="e">
        <f ca="1"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204" t="e">
        <f ca="1">MAX(VLOOKUP($S6,#REF!,7,FALSE),VLOOKUP($S6,#REF!,7,FALSE),VLOOKUP($S6,#REF!,7,FALSE),VLOOKUP($S6,#REF!,7,FALSE))</f>
        <v>#REF!</v>
      </c>
      <c r="AC6" s="201" t="e">
        <f ca="1">IF(VLOOKUP($S6,#REF!,7,FALSE)=AB6,"Vodafone",IF(VLOOKUP($S6,#REF!,7,FALSE)=AB6,"Movistar",IF(VLOOKUP($S6,#REF!,7,FALSE)=AB6,"Orange","Yoigo")))</f>
        <v>#REF!</v>
      </c>
      <c r="AD6" s="205" t="e">
        <f ca="1"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203" t="e">
        <f ca="1"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200" t="e">
        <f ca="1">MIN(VLOOKUP($S6,#REF!,56,FALSE),VLOOKUP($S6,#REF!,56,FALSE),VLOOKUP($S6,#REF!,56,FALSE),VLOOKUP($S6,#REF!,56,FALSE))</f>
        <v>#REF!</v>
      </c>
      <c r="AG6" s="201" t="e">
        <f ca="1">IF(VLOOKUP($S6,#REF!,56,FALSE)=AF6,"Vodafone",IF(VLOOKUP($S6,#REF!,56,FALSE)=AF6,"Movistar",IF(VLOOKUP($S6,#REF!,56,FALSE)=AF6,"Orange","Yoigo")))</f>
        <v>#REF!</v>
      </c>
      <c r="AH6" s="202" t="e">
        <f ca="1"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203" t="e">
        <f ca="1"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206" t="e">
        <f ca="1">MIN(VLOOKUP($S6,#REF!,64,FALSE),VLOOKUP($S6,#REF!,64,FALSE),VLOOKUP($S6,#REF!,64,FALSE),VLOOKUP($S6,#REF!,64,FALSE))</f>
        <v>#REF!</v>
      </c>
      <c r="AK6" s="201" t="e">
        <f ca="1">IF(VLOOKUP($S6,#REF!,64,FALSE)=AJ6,"Vodafone",IF(VLOOKUP($S6,#REF!,64,FALSE)=AJ6,"Movistar",IF(VLOOKUP($S6,#REF!,64,FALSE)=AJ6,"Orange","Yoigo")))</f>
        <v>#REF!</v>
      </c>
      <c r="AL6" s="207" t="e">
        <f ca="1"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203" t="e">
        <f ca="1"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208" t="e">
        <f ca="1">VLOOKUP($S6,#REF!,93,FALSE)</f>
        <v>#REF!</v>
      </c>
      <c r="AO6" s="209" t="e">
        <f ca="1">VLOOKUP($S6,'C&amp;T_2G3G_MAIN_CITIES'!$E$2:$CX$9,93,FALSE)</f>
        <v>#N/A</v>
      </c>
    </row>
    <row r="7" spans="2:41" ht="15.75" thickBot="1">
      <c r="B7" s="215" t="s">
        <v>155</v>
      </c>
      <c r="C7" s="216">
        <f t="shared" ca="1" si="0"/>
        <v>0</v>
      </c>
      <c r="D7" s="217">
        <f t="shared" ca="1" si="1"/>
        <v>0</v>
      </c>
      <c r="E7" s="217">
        <f t="shared" ca="1" si="2"/>
        <v>0</v>
      </c>
      <c r="F7" s="217">
        <f ca="1">COUNTIF($AI$3:$AI$34,$B7)</f>
        <v>0</v>
      </c>
      <c r="G7" s="218">
        <f ca="1">COUNTIF($AM$3:$AM$34,$B7)</f>
        <v>0</v>
      </c>
      <c r="S7" s="199" t="s">
        <v>69</v>
      </c>
      <c r="T7" s="202" t="e">
        <f>MAX(VLOOKUP($S7,#REF!,5,FALSE),VLOOKUP($S7,#REF!,5,FALSE),VLOOKUP($S7,#REF!,5,FALSE),VLOOKUP($S7,#REF!,5,FALSE))</f>
        <v>#REF!</v>
      </c>
      <c r="U7" s="203" t="e">
        <f>IF(VLOOKUP($S7,#REF!,5,FALSE)=T7,"Vodafone",IF(VLOOKUP($S7,#REF!,5,FALSE)=T7,"Movistar",IF(VLOOKUP($S7,#REF!,5,FALSE)=T7,"Orange","Yoigo")))</f>
        <v>#REF!</v>
      </c>
      <c r="V7" s="202" t="e">
        <f ca="1"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203" t="e">
        <f ca="1"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202" t="e">
        <f ca="1">MAX(VLOOKUP($S7,#REF!,20,FALSE),VLOOKUP($S7,#REF!,20,FALSE),VLOOKUP($S7,#REF!,20,FALSE),VLOOKUP($S7,#REF!,20,FALSE))</f>
        <v>#REF!</v>
      </c>
      <c r="Y7" s="203" t="e">
        <f ca="1">IF(VLOOKUP($S7,#REF!,20,FALSE)=X7,"Vodafone",IF(VLOOKUP($S7,#REF!,20,FALSE)=X7,"Movistar",IF(VLOOKUP($S7,#REF!,20,FALSE)=X7,"Orange","Yoigo")))</f>
        <v>#REF!</v>
      </c>
      <c r="Z7" s="202" t="e">
        <f ca="1"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203" t="e">
        <f ca="1"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204" t="e">
        <f ca="1">MAX(VLOOKUP($S7,#REF!,7,FALSE),VLOOKUP($S7,#REF!,7,FALSE),VLOOKUP($S7,#REF!,7,FALSE),VLOOKUP($S7,#REF!,7,FALSE))</f>
        <v>#REF!</v>
      </c>
      <c r="AC7" s="201" t="e">
        <f ca="1">IF(VLOOKUP($S7,#REF!,7,FALSE)=AB7,"Vodafone",IF(VLOOKUP($S7,#REF!,7,FALSE)=AB7,"Movistar",IF(VLOOKUP($S7,#REF!,7,FALSE)=AB7,"Orange","Yoigo")))</f>
        <v>#REF!</v>
      </c>
      <c r="AD7" s="205" t="e">
        <f ca="1"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203" t="e">
        <f ca="1"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200" t="e">
        <f ca="1">MIN(VLOOKUP($S7,#REF!,56,FALSE),VLOOKUP($S7,#REF!,56,FALSE),VLOOKUP($S7,#REF!,56,FALSE),VLOOKUP($S7,#REF!,56,FALSE))</f>
        <v>#REF!</v>
      </c>
      <c r="AG7" s="201" t="e">
        <f ca="1">IF(VLOOKUP($S7,#REF!,56,FALSE)=AF7,"Vodafone",IF(VLOOKUP($S7,#REF!,56,FALSE)=AF7,"Movistar",IF(VLOOKUP($S7,#REF!,56,FALSE)=AF7,"Orange","Yoigo")))</f>
        <v>#REF!</v>
      </c>
      <c r="AH7" s="202" t="e">
        <f ca="1"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203" t="e">
        <f ca="1"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206" t="e">
        <f ca="1">MIN(VLOOKUP($S7,#REF!,64,FALSE),VLOOKUP($S7,#REF!,64,FALSE),VLOOKUP($S7,#REF!,64,FALSE),VLOOKUP($S7,#REF!,64,FALSE))</f>
        <v>#REF!</v>
      </c>
      <c r="AK7" s="201" t="e">
        <f ca="1">IF(VLOOKUP($S7,#REF!,64,FALSE)=AJ7,"Vodafone",IF(VLOOKUP($S7,#REF!,64,FALSE)=AJ7,"Movistar",IF(VLOOKUP($S7,#REF!,64,FALSE)=AJ7,"Orange","Yoigo")))</f>
        <v>#REF!</v>
      </c>
      <c r="AL7" s="207" t="e">
        <f ca="1"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203" t="e">
        <f ca="1"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208" t="e">
        <f ca="1">VLOOKUP($S7,#REF!,93,FALSE)</f>
        <v>#REF!</v>
      </c>
      <c r="AO7" s="209" t="e">
        <f ca="1">VLOOKUP($S7,'C&amp;T_2G3G_MAIN_CITIES'!$E$2:$CX$9,93,FALSE)</f>
        <v>#N/A</v>
      </c>
    </row>
    <row r="8" spans="2:41" ht="15.75" thickBot="1">
      <c r="S8" s="199" t="s">
        <v>70</v>
      </c>
      <c r="T8" s="202" t="e">
        <f>MAX(VLOOKUP($S8,#REF!,5,FALSE),VLOOKUP($S8,#REF!,5,FALSE),VLOOKUP($S8,#REF!,5,FALSE),VLOOKUP($S8,#REF!,5,FALSE))</f>
        <v>#REF!</v>
      </c>
      <c r="U8" s="203" t="e">
        <f>IF(VLOOKUP($S8,#REF!,5,FALSE)=T8,"Vodafone",IF(VLOOKUP($S8,#REF!,5,FALSE)=T8,"Movistar",IF(VLOOKUP($S8,#REF!,5,FALSE)=T8,"Orange","Yoigo")))</f>
        <v>#REF!</v>
      </c>
      <c r="V8" s="202" t="e">
        <f ca="1"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203" t="e">
        <f ca="1"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202" t="e">
        <f ca="1">MAX(VLOOKUP($S8,#REF!,20,FALSE),VLOOKUP($S8,#REF!,20,FALSE),VLOOKUP($S8,#REF!,20,FALSE),VLOOKUP($S8,#REF!,20,FALSE))</f>
        <v>#REF!</v>
      </c>
      <c r="Y8" s="203" t="e">
        <f ca="1">IF(VLOOKUP($S8,#REF!,20,FALSE)=X8,"Vodafone",IF(VLOOKUP($S8,#REF!,20,FALSE)=X8,"Movistar",IF(VLOOKUP($S8,#REF!,20,FALSE)=X8,"Orange","Yoigo")))</f>
        <v>#REF!</v>
      </c>
      <c r="Z8" s="202" t="e">
        <f ca="1"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203" t="e">
        <f ca="1"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204" t="e">
        <f ca="1">MAX(VLOOKUP($S8,#REF!,7,FALSE),VLOOKUP($S8,#REF!,7,FALSE),VLOOKUP($S8,#REF!,7,FALSE),VLOOKUP($S8,#REF!,7,FALSE))</f>
        <v>#REF!</v>
      </c>
      <c r="AC8" s="201" t="e">
        <f ca="1">IF(VLOOKUP($S8,#REF!,7,FALSE)=AB8,"Vodafone",IF(VLOOKUP($S8,#REF!,7,FALSE)=AB8,"Movistar",IF(VLOOKUP($S8,#REF!,7,FALSE)=AB8,"Orange","Yoigo")))</f>
        <v>#REF!</v>
      </c>
      <c r="AD8" s="205" t="e">
        <f ca="1"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203" t="e">
        <f ca="1"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200" t="e">
        <f ca="1">MIN(VLOOKUP($S8,#REF!,56,FALSE),VLOOKUP($S8,#REF!,56,FALSE),VLOOKUP($S8,#REF!,56,FALSE),VLOOKUP($S8,#REF!,56,FALSE))</f>
        <v>#REF!</v>
      </c>
      <c r="AG8" s="201" t="e">
        <f ca="1">IF(VLOOKUP($S8,#REF!,56,FALSE)=AF8,"Vodafone",IF(VLOOKUP($S8,#REF!,56,FALSE)=AF8,"Movistar",IF(VLOOKUP($S8,#REF!,56,FALSE)=AF8,"Orange","Yoigo")))</f>
        <v>#REF!</v>
      </c>
      <c r="AH8" s="202" t="e">
        <f ca="1"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203" t="e">
        <f ca="1"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206" t="e">
        <f ca="1">MIN(VLOOKUP($S8,#REF!,64,FALSE),VLOOKUP($S8,#REF!,64,FALSE),VLOOKUP($S8,#REF!,64,FALSE),VLOOKUP($S8,#REF!,64,FALSE))</f>
        <v>#REF!</v>
      </c>
      <c r="AK8" s="201" t="e">
        <f ca="1">IF(VLOOKUP($S8,#REF!,64,FALSE)=AJ8,"Vodafone",IF(VLOOKUP($S8,#REF!,64,FALSE)=AJ8,"Movistar",IF(VLOOKUP($S8,#REF!,64,FALSE)=AJ8,"Orange","Yoigo")))</f>
        <v>#REF!</v>
      </c>
      <c r="AL8" s="207" t="e">
        <f ca="1"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203" t="e">
        <f ca="1"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208" t="e">
        <f ca="1">VLOOKUP($S8,#REF!,93,FALSE)</f>
        <v>#REF!</v>
      </c>
      <c r="AO8" s="209" t="e">
        <f ca="1">VLOOKUP($S8,'C&amp;T_2G3G_MAIN_CITIES'!$E$2:$CX$9,93,FALSE)</f>
        <v>#N/A</v>
      </c>
    </row>
    <row r="9" spans="2:41" ht="15.75" thickBot="1">
      <c r="B9" s="650" t="s">
        <v>156</v>
      </c>
      <c r="C9" s="652" t="s">
        <v>127</v>
      </c>
      <c r="D9" s="653"/>
      <c r="E9" s="653"/>
      <c r="F9" s="653"/>
      <c r="G9" s="654"/>
      <c r="S9" s="199" t="s">
        <v>71</v>
      </c>
      <c r="T9" s="202" t="e">
        <f>MAX(VLOOKUP($S9,#REF!,5,FALSE),VLOOKUP($S9,#REF!,5,FALSE),VLOOKUP($S9,#REF!,5,FALSE),VLOOKUP($S9,#REF!,5,FALSE))</f>
        <v>#REF!</v>
      </c>
      <c r="U9" s="203" t="e">
        <f>IF(VLOOKUP($S9,#REF!,5,FALSE)=T9,"Vodafone",IF(VLOOKUP($S9,#REF!,5,FALSE)=T9,"Movistar",IF(VLOOKUP($S9,#REF!,5,FALSE)=T9,"Orange","Yoigo")))</f>
        <v>#REF!</v>
      </c>
      <c r="V9" s="202" t="e">
        <f ca="1"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203" t="e">
        <f ca="1"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202" t="e">
        <f ca="1">MAX(VLOOKUP($S9,#REF!,20,FALSE),VLOOKUP($S9,#REF!,20,FALSE),VLOOKUP($S9,#REF!,20,FALSE),VLOOKUP($S9,#REF!,20,FALSE))</f>
        <v>#REF!</v>
      </c>
      <c r="Y9" s="203" t="e">
        <f ca="1">IF(VLOOKUP($S9,#REF!,20,FALSE)=X9,"Vodafone",IF(VLOOKUP($S9,#REF!,20,FALSE)=X9,"Movistar",IF(VLOOKUP($S9,#REF!,20,FALSE)=X9,"Orange","Yoigo")))</f>
        <v>#REF!</v>
      </c>
      <c r="Z9" s="202" t="e">
        <f ca="1"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203" t="e">
        <f ca="1"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204" t="e">
        <f ca="1">MAX(VLOOKUP($S9,#REF!,7,FALSE),VLOOKUP($S9,#REF!,7,FALSE),VLOOKUP($S9,#REF!,7,FALSE),VLOOKUP($S9,#REF!,7,FALSE))</f>
        <v>#REF!</v>
      </c>
      <c r="AC9" s="201" t="e">
        <f ca="1">IF(VLOOKUP($S9,#REF!,7,FALSE)=AB9,"Vodafone",IF(VLOOKUP($S9,#REF!,7,FALSE)=AB9,"Movistar",IF(VLOOKUP($S9,#REF!,7,FALSE)=AB9,"Orange","Yoigo")))</f>
        <v>#REF!</v>
      </c>
      <c r="AD9" s="205" t="e">
        <f ca="1"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203" t="e">
        <f ca="1"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200" t="e">
        <f ca="1">MIN(VLOOKUP($S9,#REF!,56,FALSE),VLOOKUP($S9,#REF!,56,FALSE),VLOOKUP($S9,#REF!,56,FALSE),VLOOKUP($S9,#REF!,56,FALSE))</f>
        <v>#REF!</v>
      </c>
      <c r="AG9" s="201" t="e">
        <f ca="1">IF(VLOOKUP($S9,#REF!,56,FALSE)=AF9,"Vodafone",IF(VLOOKUP($S9,#REF!,56,FALSE)=AF9,"Movistar",IF(VLOOKUP($S9,#REF!,56,FALSE)=AF9,"Orange","Yoigo")))</f>
        <v>#REF!</v>
      </c>
      <c r="AH9" s="202" t="e">
        <f ca="1"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203" t="e">
        <f ca="1"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206" t="e">
        <f ca="1">MIN(VLOOKUP($S9,#REF!,64,FALSE),VLOOKUP($S9,#REF!,64,FALSE),VLOOKUP($S9,#REF!,64,FALSE),VLOOKUP($S9,#REF!,64,FALSE))</f>
        <v>#REF!</v>
      </c>
      <c r="AK9" s="201" t="e">
        <f ca="1">IF(VLOOKUP($S9,#REF!,64,FALSE)=AJ9,"Vodafone",IF(VLOOKUP($S9,#REF!,64,FALSE)=AJ9,"Movistar",IF(VLOOKUP($S9,#REF!,64,FALSE)=AJ9,"Orange","Yoigo")))</f>
        <v>#REF!</v>
      </c>
      <c r="AL9" s="207" t="e">
        <f ca="1"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203" t="e">
        <f ca="1"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208" t="e">
        <f ca="1">VLOOKUP($S9,#REF!,93,FALSE)</f>
        <v>#REF!</v>
      </c>
      <c r="AO9" s="209" t="e">
        <f ca="1">VLOOKUP($S9,'C&amp;T_2G3G_MAIN_CITIES'!$E$2:$CX$9,93,FALSE)</f>
        <v>#N/A</v>
      </c>
    </row>
    <row r="10" spans="2:41" ht="15.75" thickBot="1">
      <c r="B10" s="655"/>
      <c r="C10" s="181" t="s">
        <v>116</v>
      </c>
      <c r="D10" s="182" t="s">
        <v>157</v>
      </c>
      <c r="E10" s="182" t="s">
        <v>117</v>
      </c>
      <c r="F10" s="182" t="s">
        <v>150</v>
      </c>
      <c r="G10" s="183" t="s">
        <v>151</v>
      </c>
      <c r="S10" s="219" t="s">
        <v>72</v>
      </c>
      <c r="T10" s="222" t="e">
        <f>MAX(VLOOKUP($S10,#REF!,5,FALSE),VLOOKUP($S10,#REF!,5,FALSE),VLOOKUP($S10,#REF!,5,FALSE),VLOOKUP($S10,#REF!,5,FALSE))</f>
        <v>#REF!</v>
      </c>
      <c r="U10" s="223" t="e">
        <f>IF(VLOOKUP($S10,#REF!,5,FALSE)=T10,"Vodafone",IF(VLOOKUP($S10,#REF!,5,FALSE)=T10,"Movistar",IF(VLOOKUP($S10,#REF!,5,FALSE)=T10,"Orange","Yoigo")))</f>
        <v>#REF!</v>
      </c>
      <c r="V10" s="222" t="e">
        <f ca="1"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223" t="e">
        <f ca="1"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222" t="e">
        <f ca="1">MAX(VLOOKUP($S10,#REF!,20,FALSE),VLOOKUP($S10,#REF!,20,FALSE),VLOOKUP($S10,#REF!,20,FALSE),VLOOKUP($S10,#REF!,20,FALSE))</f>
        <v>#REF!</v>
      </c>
      <c r="Y10" s="223" t="e">
        <f ca="1">IF(VLOOKUP($S10,#REF!,20,FALSE)=X10,"Vodafone",IF(VLOOKUP($S10,#REF!,20,FALSE)=X10,"Movistar",IF(VLOOKUP($S10,#REF!,20,FALSE)=X10,"Orange","Yoigo")))</f>
        <v>#REF!</v>
      </c>
      <c r="Z10" s="222" t="e">
        <f ca="1"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223" t="e">
        <f ca="1"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224" t="e">
        <f ca="1">MAX(VLOOKUP($S10,#REF!,7,FALSE),VLOOKUP($S10,#REF!,7,FALSE),VLOOKUP($S10,#REF!,7,FALSE),VLOOKUP($S10,#REF!,7,FALSE))</f>
        <v>#REF!</v>
      </c>
      <c r="AC10" s="221" t="e">
        <f ca="1">IF(VLOOKUP($S10,#REF!,7,FALSE)=AB10,"Vodafone",IF(VLOOKUP($S10,#REF!,7,FALSE)=AB10,"Movistar",IF(VLOOKUP($S10,#REF!,7,FALSE)=AB10,"Orange","Yoigo")))</f>
        <v>#REF!</v>
      </c>
      <c r="AD10" s="225" t="e">
        <f ca="1"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223" t="e">
        <f ca="1"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220" t="e">
        <f ca="1">MIN(VLOOKUP($S10,#REF!,56,FALSE),VLOOKUP($S10,#REF!,56,FALSE),VLOOKUP($S10,#REF!,56,FALSE),VLOOKUP($S10,#REF!,56,FALSE))</f>
        <v>#REF!</v>
      </c>
      <c r="AG10" s="221" t="e">
        <f ca="1">IF(VLOOKUP($S10,#REF!,56,FALSE)=AF10,"Vodafone",IF(VLOOKUP($S10,#REF!,56,FALSE)=AF10,"Movistar",IF(VLOOKUP($S10,#REF!,56,FALSE)=AF10,"Orange","Yoigo")))</f>
        <v>#REF!</v>
      </c>
      <c r="AH10" s="222" t="e">
        <f ca="1"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223" t="e">
        <f ca="1"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226" t="e">
        <f ca="1">MIN(VLOOKUP($S10,#REF!,64,FALSE),VLOOKUP($S10,#REF!,64,FALSE),VLOOKUP($S10,#REF!,64,FALSE),VLOOKUP($S10,#REF!,64,FALSE))</f>
        <v>#REF!</v>
      </c>
      <c r="AK10" s="221" t="e">
        <f ca="1">IF(VLOOKUP($S10,#REF!,64,FALSE)=AJ10,"Vodafone",IF(VLOOKUP($S10,#REF!,64,FALSE)=AJ10,"Movistar",IF(VLOOKUP($S10,#REF!,64,FALSE)=AJ10,"Orange","Yoigo")))</f>
        <v>#REF!</v>
      </c>
      <c r="AL10" s="227" t="e">
        <f ca="1"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223" t="e">
        <f ca="1"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228" t="e">
        <f ca="1">VLOOKUP($S10,#REF!,93,FALSE)</f>
        <v>#REF!</v>
      </c>
      <c r="AO10" s="229" t="e">
        <f ca="1">VLOOKUP($S10,'C&amp;T_2G3G_MAIN_CITIES'!$E$2:$CX$9,93,FALSE)</f>
        <v>#N/A</v>
      </c>
    </row>
    <row r="11" spans="2:41">
      <c r="B11" s="230" t="s">
        <v>152</v>
      </c>
      <c r="C11" s="231">
        <f>COUNTIF($U$3:$U$34,$B11)</f>
        <v>0</v>
      </c>
      <c r="D11" s="232">
        <f ca="1">COUNTIF($AC$3:$AC$34,$B11)</f>
        <v>0</v>
      </c>
      <c r="E11" s="232">
        <f ca="1">COUNTIF($Y$3:$Y$34,$B11)</f>
        <v>0</v>
      </c>
      <c r="F11" s="232">
        <f ca="1">COUNTIF($AG$3:$AG$34,$B11)</f>
        <v>0</v>
      </c>
      <c r="G11" s="233">
        <f ca="1">COUNTIF($AK$3:$AK$34,$B11)</f>
        <v>0</v>
      </c>
      <c r="S11" s="234" t="s">
        <v>77</v>
      </c>
      <c r="T11" s="235" t="e">
        <f>MAX(VLOOKUP($S11,#REF!,5,FALSE),VLOOKUP($S11,#REF!,5,FALSE),VLOOKUP($S11,#REF!,5,FALSE),VLOOKUP($S11,#REF!,5,FALSE))</f>
        <v>#REF!</v>
      </c>
      <c r="U11" s="236" t="e">
        <f>IF(VLOOKUP($S11,#REF!,5,FALSE)=T11,"Vodafone",IF(VLOOKUP($S11,#REF!,5,FALSE)=T11,"Movistar",IF(VLOOKUP($S11,#REF!,5,FALSE)=T11,"Orange","Yoigo")))</f>
        <v>#REF!</v>
      </c>
      <c r="V11" s="235" t="e">
        <f ca="1"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236" t="e">
        <f ca="1"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235" t="e">
        <f ca="1">MAX(VLOOKUP($S11,#REF!,20,FALSE),VLOOKUP($S11,#REF!,20,FALSE),VLOOKUP($S11,#REF!,20,FALSE),VLOOKUP($S11,#REF!,20,FALSE))</f>
        <v>#REF!</v>
      </c>
      <c r="Y11" s="236" t="e">
        <f ca="1">IF(VLOOKUP($S11,#REF!,20,FALSE)=X11,"Vodafone",IF(VLOOKUP($S11,#REF!,20,FALSE)=X11,"Movistar",IF(VLOOKUP($S11,#REF!,20,FALSE)=X11,"Orange","Yoigo")))</f>
        <v>#REF!</v>
      </c>
      <c r="Z11" s="235" t="e">
        <f ca="1"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236" t="e">
        <f ca="1"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189" t="e">
        <f ca="1">MAX(VLOOKUP($S11,#REF!,7,FALSE),VLOOKUP($S11,#REF!,7,FALSE),VLOOKUP($S11,#REF!,7,FALSE),VLOOKUP($S11,#REF!,7,FALSE))</f>
        <v>#REF!</v>
      </c>
      <c r="AC11" s="186" t="e">
        <f ca="1">IF(VLOOKUP($S11,#REF!,7,FALSE)=AB11,"Vodafone",IF(VLOOKUP($S11,#REF!,7,FALSE)=AB11,"Movistar",IF(VLOOKUP($S11,#REF!,7,FALSE)=AB11,"Orange","Yoigo")))</f>
        <v>#REF!</v>
      </c>
      <c r="AD11" s="237" t="e">
        <f ca="1"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236" t="e">
        <f ca="1"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185" t="e">
        <f ca="1">MIN(VLOOKUP($S11,#REF!,56,FALSE),VLOOKUP($S11,#REF!,56,FALSE),VLOOKUP($S11,#REF!,56,FALSE),VLOOKUP($S11,#REF!,56,FALSE))</f>
        <v>#REF!</v>
      </c>
      <c r="AG11" s="186" t="e">
        <f ca="1">IF(VLOOKUP($S11,#REF!,56,FALSE)=AF11,"Vodafone",IF(VLOOKUP($S11,#REF!,56,FALSE)=AF11,"Movistar",IF(VLOOKUP($S11,#REF!,56,FALSE)=AF11,"Orange","Yoigo")))</f>
        <v>#REF!</v>
      </c>
      <c r="AH11" s="235" t="e">
        <f ca="1"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236" t="e">
        <f ca="1"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191" t="e">
        <f ca="1">MIN(VLOOKUP($S11,#REF!,64,FALSE),VLOOKUP($S11,#REF!,64,FALSE),VLOOKUP($S11,#REF!,64,FALSE),VLOOKUP($S11,#REF!,64,FALSE))</f>
        <v>#REF!</v>
      </c>
      <c r="AK11" s="186" t="e">
        <f ca="1">IF(VLOOKUP($S11,#REF!,64,FALSE)=AJ11,"Vodafone",IF(VLOOKUP($S11,#REF!,64,FALSE)=AJ11,"Movistar",IF(VLOOKUP($S11,#REF!,64,FALSE)=AJ11,"Orange","Yoigo")))</f>
        <v>#REF!</v>
      </c>
      <c r="AL11" s="238" t="e">
        <f ca="1"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236" t="e">
        <f ca="1"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208" t="e">
        <f ca="1">VLOOKUP($S11,#REF!,93,FALSE)</f>
        <v>#REF!</v>
      </c>
      <c r="AO11" s="209" t="e">
        <f ca="1">VLOOKUP($S11,'C&amp;T_2G3G_SMALLER_CITIES'!$E$2:$CY$25,93,FALSE)</f>
        <v>#N/A</v>
      </c>
    </row>
    <row r="12" spans="2:41">
      <c r="B12" s="239" t="s">
        <v>153</v>
      </c>
      <c r="C12" s="240">
        <f t="shared" ref="C12:C14" si="3">COUNTIF($U$3:$U$34,$B12)</f>
        <v>0</v>
      </c>
      <c r="D12" s="241">
        <f t="shared" ref="D12:D14" ca="1" si="4">COUNTIF($AC$3:$AC$34,$B12)</f>
        <v>0</v>
      </c>
      <c r="E12" s="241">
        <f ca="1">COUNTIF($Y$3:$Y$34,$B12)</f>
        <v>0</v>
      </c>
      <c r="F12" s="241">
        <f ca="1">COUNTIF($AG$3:$AG$34,$B12)</f>
        <v>0</v>
      </c>
      <c r="G12" s="242">
        <f ca="1">COUNTIF($AK$3:$AK$34,$B12)</f>
        <v>0</v>
      </c>
      <c r="S12" s="199" t="s">
        <v>78</v>
      </c>
      <c r="T12" s="202" t="e">
        <f>MAX(VLOOKUP($S12,#REF!,5,FALSE),VLOOKUP($S12,#REF!,5,FALSE),VLOOKUP($S12,#REF!,5,FALSE),VLOOKUP($S12,#REF!,5,FALSE))</f>
        <v>#REF!</v>
      </c>
      <c r="U12" s="203" t="e">
        <f>IF(VLOOKUP($S12,#REF!,5,FALSE)=T12,"Vodafone",IF(VLOOKUP($S12,#REF!,5,FALSE)=T12,"Movistar",IF(VLOOKUP($S12,#REF!,5,FALSE)=T12,"Orange","Yoigo")))</f>
        <v>#REF!</v>
      </c>
      <c r="V12" s="202" t="e">
        <f ca="1"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203" t="e">
        <f ca="1"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202" t="e">
        <f ca="1">MAX(VLOOKUP($S12,#REF!,20,FALSE),VLOOKUP($S12,#REF!,20,FALSE),VLOOKUP($S12,#REF!,20,FALSE),VLOOKUP($S12,#REF!,20,FALSE))</f>
        <v>#REF!</v>
      </c>
      <c r="Y12" s="203" t="e">
        <f ca="1">IF(VLOOKUP($S12,#REF!,20,FALSE)=X12,"Vodafone",IF(VLOOKUP($S12,#REF!,20,FALSE)=X12,"Movistar",IF(VLOOKUP($S12,#REF!,20,FALSE)=X12,"Orange","Yoigo")))</f>
        <v>#REF!</v>
      </c>
      <c r="Z12" s="202" t="e">
        <f ca="1"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203" t="e">
        <f ca="1"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204" t="e">
        <f ca="1">MAX(VLOOKUP($S12,#REF!,7,FALSE),VLOOKUP($S12,#REF!,7,FALSE),VLOOKUP($S12,#REF!,7,FALSE),VLOOKUP($S12,#REF!,7,FALSE))</f>
        <v>#REF!</v>
      </c>
      <c r="AC12" s="201" t="e">
        <f ca="1">IF(VLOOKUP($S12,#REF!,7,FALSE)=AB12,"Vodafone",IF(VLOOKUP($S12,#REF!,7,FALSE)=AB12,"Movistar",IF(VLOOKUP($S12,#REF!,7,FALSE)=AB12,"Orange","Yoigo")))</f>
        <v>#REF!</v>
      </c>
      <c r="AD12" s="205" t="e">
        <f ca="1"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203" t="e">
        <f ca="1"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200" t="e">
        <f ca="1">MIN(VLOOKUP($S12,#REF!,56,FALSE),VLOOKUP($S12,#REF!,56,FALSE),VLOOKUP($S12,#REF!,56,FALSE),VLOOKUP($S12,#REF!,56,FALSE))</f>
        <v>#REF!</v>
      </c>
      <c r="AG12" s="201" t="e">
        <f ca="1">IF(VLOOKUP($S12,#REF!,56,FALSE)=AF12,"Vodafone",IF(VLOOKUP($S12,#REF!,56,FALSE)=AF12,"Movistar",IF(VLOOKUP($S12,#REF!,56,FALSE)=AF12,"Orange","Yoigo")))</f>
        <v>#REF!</v>
      </c>
      <c r="AH12" s="202" t="e">
        <f ca="1"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203" t="e">
        <f ca="1"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206" t="e">
        <f ca="1">MIN(VLOOKUP($S12,#REF!,64,FALSE),VLOOKUP($S12,#REF!,64,FALSE),VLOOKUP($S12,#REF!,64,FALSE),VLOOKUP($S12,#REF!,64,FALSE))</f>
        <v>#REF!</v>
      </c>
      <c r="AK12" s="201" t="e">
        <f ca="1">IF(VLOOKUP($S12,#REF!,64,FALSE)=AJ12,"Vodafone",IF(VLOOKUP($S12,#REF!,64,FALSE)=AJ12,"Movistar",IF(VLOOKUP($S12,#REF!,64,FALSE)=AJ12,"Orange","Yoigo")))</f>
        <v>#REF!</v>
      </c>
      <c r="AL12" s="207" t="e">
        <f ca="1"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203" t="e">
        <f ca="1"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208" t="e">
        <f ca="1">VLOOKUP($S12,#REF!,93,FALSE)</f>
        <v>#REF!</v>
      </c>
      <c r="AO12" s="209" t="e">
        <f ca="1">VLOOKUP($S12,'C&amp;T_2G3G_SMALLER_CITIES'!$E$2:$CY$25,93,FALSE)</f>
        <v>#N/A</v>
      </c>
    </row>
    <row r="13" spans="2:41">
      <c r="B13" s="243" t="s">
        <v>154</v>
      </c>
      <c r="C13" s="240">
        <f t="shared" si="3"/>
        <v>0</v>
      </c>
      <c r="D13" s="241">
        <f t="shared" ca="1" si="4"/>
        <v>0</v>
      </c>
      <c r="E13" s="241">
        <f ca="1">COUNTIF($Y$3:$Y$34,$B13)</f>
        <v>0</v>
      </c>
      <c r="F13" s="241">
        <f ca="1">COUNTIF($AG$3:$AG$34,$B13)</f>
        <v>0</v>
      </c>
      <c r="G13" s="242">
        <f ca="1">COUNTIF($AK$3:$AK$34,$B13)</f>
        <v>0</v>
      </c>
      <c r="S13" s="199" t="s">
        <v>79</v>
      </c>
      <c r="T13" s="202" t="e">
        <f>MAX(VLOOKUP($S13,#REF!,5,FALSE),VLOOKUP($S13,#REF!,5,FALSE),VLOOKUP($S13,#REF!,5,FALSE),VLOOKUP($S13,#REF!,5,FALSE))</f>
        <v>#REF!</v>
      </c>
      <c r="U13" s="203" t="e">
        <f>IF(VLOOKUP($S13,#REF!,5,FALSE)=T13,"Vodafone",IF(VLOOKUP($S13,#REF!,5,FALSE)=T13,"Movistar",IF(VLOOKUP($S13,#REF!,5,FALSE)=T13,"Orange","Yoigo")))</f>
        <v>#REF!</v>
      </c>
      <c r="V13" s="202" t="e">
        <f ca="1"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203" t="e">
        <f ca="1"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202" t="e">
        <f ca="1">MAX(VLOOKUP($S13,#REF!,20,FALSE),VLOOKUP($S13,#REF!,20,FALSE),VLOOKUP($S13,#REF!,20,FALSE),VLOOKUP($S13,#REF!,20,FALSE))</f>
        <v>#REF!</v>
      </c>
      <c r="Y13" s="203" t="e">
        <f ca="1">IF(VLOOKUP($S13,#REF!,20,FALSE)=X13,"Vodafone",IF(VLOOKUP($S13,#REF!,20,FALSE)=X13,"Movistar",IF(VLOOKUP($S13,#REF!,20,FALSE)=X13,"Orange","Yoigo")))</f>
        <v>#REF!</v>
      </c>
      <c r="Z13" s="202" t="e">
        <f ca="1"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203" t="e">
        <f ca="1"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204" t="e">
        <f ca="1">MAX(VLOOKUP($S13,#REF!,7,FALSE),VLOOKUP($S13,#REF!,7,FALSE),VLOOKUP($S13,#REF!,7,FALSE),VLOOKUP($S13,#REF!,7,FALSE))</f>
        <v>#REF!</v>
      </c>
      <c r="AC13" s="201" t="e">
        <f ca="1">IF(VLOOKUP($S13,#REF!,7,FALSE)=AB13,"Vodafone",IF(VLOOKUP($S13,#REF!,7,FALSE)=AB13,"Movistar",IF(VLOOKUP($S13,#REF!,7,FALSE)=AB13,"Orange","Yoigo")))</f>
        <v>#REF!</v>
      </c>
      <c r="AD13" s="205" t="e">
        <f ca="1"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203" t="e">
        <f ca="1"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200" t="e">
        <f ca="1">MIN(VLOOKUP($S13,#REF!,56,FALSE),VLOOKUP($S13,#REF!,56,FALSE),VLOOKUP($S13,#REF!,56,FALSE),VLOOKUP($S13,#REF!,56,FALSE))</f>
        <v>#REF!</v>
      </c>
      <c r="AG13" s="201" t="e">
        <f ca="1">IF(VLOOKUP($S13,#REF!,56,FALSE)=AF13,"Vodafone",IF(VLOOKUP($S13,#REF!,56,FALSE)=AF13,"Movistar",IF(VLOOKUP($S13,#REF!,56,FALSE)=AF13,"Orange","Yoigo")))</f>
        <v>#REF!</v>
      </c>
      <c r="AH13" s="202" t="e">
        <f ca="1"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203" t="e">
        <f ca="1"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206" t="e">
        <f ca="1">MIN(VLOOKUP($S13,#REF!,64,FALSE),VLOOKUP($S13,#REF!,64,FALSE),VLOOKUP($S13,#REF!,64,FALSE),VLOOKUP($S13,#REF!,64,FALSE))</f>
        <v>#REF!</v>
      </c>
      <c r="AK13" s="201" t="e">
        <f ca="1">IF(VLOOKUP($S13,#REF!,64,FALSE)=AJ13,"Vodafone",IF(VLOOKUP($S13,#REF!,64,FALSE)=AJ13,"Movistar",IF(VLOOKUP($S13,#REF!,64,FALSE)=AJ13,"Orange","Yoigo")))</f>
        <v>#REF!</v>
      </c>
      <c r="AL13" s="207" t="e">
        <f ca="1"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203" t="e">
        <f ca="1"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208" t="e">
        <f ca="1">VLOOKUP($S13,#REF!,93,FALSE)</f>
        <v>#REF!</v>
      </c>
      <c r="AO13" s="209" t="e">
        <f ca="1">VLOOKUP($S13,'C&amp;T_2G3G_SMALLER_CITIES'!$E$2:$CY$25,93,FALSE)</f>
        <v>#N/A</v>
      </c>
    </row>
    <row r="14" spans="2:41" ht="15.75" thickBot="1">
      <c r="B14" s="244" t="s">
        <v>155</v>
      </c>
      <c r="C14" s="245">
        <f t="shared" si="3"/>
        <v>0</v>
      </c>
      <c r="D14" s="246">
        <f t="shared" ca="1" si="4"/>
        <v>0</v>
      </c>
      <c r="E14" s="246">
        <f ca="1">COUNTIF($Y$3:$Y$34,$B14)</f>
        <v>0</v>
      </c>
      <c r="F14" s="246">
        <f ca="1">COUNTIF($AG$3:$AG$34,$B14)</f>
        <v>0</v>
      </c>
      <c r="G14" s="247">
        <f ca="1">COUNTIF($AK$3:$AK$34,$B14)</f>
        <v>0</v>
      </c>
      <c r="S14" s="199" t="s">
        <v>80</v>
      </c>
      <c r="T14" s="202" t="e">
        <f>MAX(VLOOKUP($S14,#REF!,5,FALSE),VLOOKUP($S14,#REF!,5,FALSE),VLOOKUP($S14,#REF!,5,FALSE),VLOOKUP($S14,#REF!,5,FALSE))</f>
        <v>#REF!</v>
      </c>
      <c r="U14" s="203" t="e">
        <f>IF(VLOOKUP($S14,#REF!,5,FALSE)=T14,"Vodafone",IF(VLOOKUP($S14,#REF!,5,FALSE)=T14,"Movistar",IF(VLOOKUP($S14,#REF!,5,FALSE)=T14,"Orange","Yoigo")))</f>
        <v>#REF!</v>
      </c>
      <c r="V14" s="202" t="e">
        <f ca="1"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203" t="e">
        <f ca="1"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202" t="e">
        <f ca="1">MAX(VLOOKUP($S14,#REF!,20,FALSE),VLOOKUP($S14,#REF!,20,FALSE),VLOOKUP($S14,#REF!,20,FALSE),VLOOKUP($S14,#REF!,20,FALSE))</f>
        <v>#REF!</v>
      </c>
      <c r="Y14" s="203" t="e">
        <f ca="1">IF(VLOOKUP($S14,#REF!,20,FALSE)=X14,"Vodafone",IF(VLOOKUP($S14,#REF!,20,FALSE)=X14,"Movistar",IF(VLOOKUP($S14,#REF!,20,FALSE)=X14,"Orange","Yoigo")))</f>
        <v>#REF!</v>
      </c>
      <c r="Z14" s="202" t="e">
        <f ca="1"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203" t="e">
        <f ca="1"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204" t="e">
        <f ca="1">MAX(VLOOKUP($S14,#REF!,7,FALSE),VLOOKUP($S14,#REF!,7,FALSE),VLOOKUP($S14,#REF!,7,FALSE),VLOOKUP($S14,#REF!,7,FALSE))</f>
        <v>#REF!</v>
      </c>
      <c r="AC14" s="201" t="e">
        <f ca="1">IF(VLOOKUP($S14,#REF!,7,FALSE)=AB14,"Vodafone",IF(VLOOKUP($S14,#REF!,7,FALSE)=AB14,"Movistar",IF(VLOOKUP($S14,#REF!,7,FALSE)=AB14,"Orange","Yoigo")))</f>
        <v>#REF!</v>
      </c>
      <c r="AD14" s="205" t="e">
        <f ca="1"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203" t="e">
        <f ca="1"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200" t="e">
        <f ca="1">MIN(VLOOKUP($S14,#REF!,56,FALSE),VLOOKUP($S14,#REF!,56,FALSE),VLOOKUP($S14,#REF!,56,FALSE),VLOOKUP($S14,#REF!,56,FALSE))</f>
        <v>#REF!</v>
      </c>
      <c r="AG14" s="201" t="e">
        <f ca="1">IF(VLOOKUP($S14,#REF!,56,FALSE)=AF14,"Vodafone",IF(VLOOKUP($S14,#REF!,56,FALSE)=AF14,"Movistar",IF(VLOOKUP($S14,#REF!,56,FALSE)=AF14,"Orange","Yoigo")))</f>
        <v>#REF!</v>
      </c>
      <c r="AH14" s="202" t="e">
        <f ca="1"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203" t="e">
        <f ca="1"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206" t="e">
        <f ca="1">MIN(VLOOKUP($S14,#REF!,64,FALSE),VLOOKUP($S14,#REF!,64,FALSE),VLOOKUP($S14,#REF!,64,FALSE),VLOOKUP($S14,#REF!,64,FALSE))</f>
        <v>#REF!</v>
      </c>
      <c r="AK14" s="201" t="e">
        <f ca="1">IF(VLOOKUP($S14,#REF!,64,FALSE)=AJ14,"Vodafone",IF(VLOOKUP($S14,#REF!,64,FALSE)=AJ14,"Movistar",IF(VLOOKUP($S14,#REF!,64,FALSE)=AJ14,"Orange","Yoigo")))</f>
        <v>#REF!</v>
      </c>
      <c r="AL14" s="207" t="e">
        <f ca="1"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203" t="e">
        <f ca="1"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208" t="e">
        <f ca="1">VLOOKUP($S14,#REF!,93,FALSE)</f>
        <v>#REF!</v>
      </c>
      <c r="AO14" s="209" t="e">
        <f ca="1">VLOOKUP($S14,'C&amp;T_2G3G_SMALLER_CITIES'!$E$2:$CY$25,93,FALSE)</f>
        <v>#N/A</v>
      </c>
    </row>
    <row r="15" spans="2:41">
      <c r="S15" s="199" t="s">
        <v>81</v>
      </c>
      <c r="T15" s="202" t="e">
        <f>MAX(VLOOKUP($S15,#REF!,5,FALSE),VLOOKUP($S15,#REF!,5,FALSE),VLOOKUP($S15,#REF!,5,FALSE),VLOOKUP($S15,#REF!,5,FALSE))</f>
        <v>#REF!</v>
      </c>
      <c r="U15" s="203" t="e">
        <f>IF(VLOOKUP($S15,#REF!,5,FALSE)=T15,"Vodafone",IF(VLOOKUP($S15,#REF!,5,FALSE)=T15,"Movistar",IF(VLOOKUP($S15,#REF!,5,FALSE)=T15,"Orange","Yoigo")))</f>
        <v>#REF!</v>
      </c>
      <c r="V15" s="202" t="e">
        <f ca="1"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203" t="e">
        <f ca="1"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202" t="e">
        <f ca="1">MAX(VLOOKUP($S15,#REF!,20,FALSE),VLOOKUP($S15,#REF!,20,FALSE),VLOOKUP($S15,#REF!,20,FALSE),VLOOKUP($S15,#REF!,20,FALSE))</f>
        <v>#REF!</v>
      </c>
      <c r="Y15" s="203" t="e">
        <f ca="1">IF(VLOOKUP($S15,#REF!,20,FALSE)=X15,"Vodafone",IF(VLOOKUP($S15,#REF!,20,FALSE)=X15,"Movistar",IF(VLOOKUP($S15,#REF!,20,FALSE)=X15,"Orange","Yoigo")))</f>
        <v>#REF!</v>
      </c>
      <c r="Z15" s="202" t="e">
        <f ca="1"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203" t="e">
        <f ca="1"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204" t="e">
        <f ca="1">MAX(VLOOKUP($S15,#REF!,7,FALSE),VLOOKUP($S15,#REF!,7,FALSE),VLOOKUP($S15,#REF!,7,FALSE),VLOOKUP($S15,#REF!,7,FALSE))</f>
        <v>#REF!</v>
      </c>
      <c r="AC15" s="201" t="e">
        <f ca="1">IF(VLOOKUP($S15,#REF!,7,FALSE)=AB15,"Vodafone",IF(VLOOKUP($S15,#REF!,7,FALSE)=AB15,"Movistar",IF(VLOOKUP($S15,#REF!,7,FALSE)=AB15,"Orange","Yoigo")))</f>
        <v>#REF!</v>
      </c>
      <c r="AD15" s="205" t="e">
        <f ca="1"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203" t="e">
        <f ca="1"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200" t="e">
        <f ca="1">MIN(VLOOKUP($S15,#REF!,56,FALSE),VLOOKUP($S15,#REF!,56,FALSE),VLOOKUP($S15,#REF!,56,FALSE),VLOOKUP($S15,#REF!,56,FALSE))</f>
        <v>#REF!</v>
      </c>
      <c r="AG15" s="201" t="e">
        <f ca="1">IF(VLOOKUP($S15,#REF!,56,FALSE)=AF15,"Vodafone",IF(VLOOKUP($S15,#REF!,56,FALSE)=AF15,"Movistar",IF(VLOOKUP($S15,#REF!,56,FALSE)=AF15,"Orange","Yoigo")))</f>
        <v>#REF!</v>
      </c>
      <c r="AH15" s="202" t="e">
        <f ca="1"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203" t="e">
        <f ca="1"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206" t="e">
        <f ca="1">MIN(VLOOKUP($S15,#REF!,64,FALSE),VLOOKUP($S15,#REF!,64,FALSE),VLOOKUP($S15,#REF!,64,FALSE),VLOOKUP($S15,#REF!,64,FALSE))</f>
        <v>#REF!</v>
      </c>
      <c r="AK15" s="201" t="e">
        <f ca="1">IF(VLOOKUP($S15,#REF!,64,FALSE)=AJ15,"Vodafone",IF(VLOOKUP($S15,#REF!,64,FALSE)=AJ15,"Movistar",IF(VLOOKUP($S15,#REF!,64,FALSE)=AJ15,"Orange","Yoigo")))</f>
        <v>#REF!</v>
      </c>
      <c r="AL15" s="207" t="e">
        <f ca="1"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203" t="e">
        <f ca="1"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208" t="e">
        <f ca="1">VLOOKUP($S15,#REF!,93,FALSE)</f>
        <v>#REF!</v>
      </c>
      <c r="AO15" s="209" t="e">
        <f ca="1">VLOOKUP($S15,'C&amp;T_2G3G_SMALLER_CITIES'!$E$2:$CY$25,93,FALSE)</f>
        <v>#N/A</v>
      </c>
    </row>
    <row r="16" spans="2:41">
      <c r="S16" s="199" t="s">
        <v>82</v>
      </c>
      <c r="T16" s="202" t="e">
        <f>MAX(VLOOKUP($S16,#REF!,5,FALSE),VLOOKUP($S16,#REF!,5,FALSE),VLOOKUP($S16,#REF!,5,FALSE),VLOOKUP($S16,#REF!,5,FALSE))</f>
        <v>#REF!</v>
      </c>
      <c r="U16" s="203" t="e">
        <f>IF(VLOOKUP($S16,#REF!,5,FALSE)=T16,"Vodafone",IF(VLOOKUP($S16,#REF!,5,FALSE)=T16,"Movistar",IF(VLOOKUP($S16,#REF!,5,FALSE)=T16,"Orange","Yoigo")))</f>
        <v>#REF!</v>
      </c>
      <c r="V16" s="202" t="e">
        <f ca="1"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203" t="e">
        <f ca="1"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202" t="e">
        <f ca="1">MAX(VLOOKUP($S16,#REF!,20,FALSE),VLOOKUP($S16,#REF!,20,FALSE),VLOOKUP($S16,#REF!,20,FALSE),VLOOKUP($S16,#REF!,20,FALSE))</f>
        <v>#REF!</v>
      </c>
      <c r="Y16" s="203" t="e">
        <f ca="1">IF(VLOOKUP($S16,#REF!,20,FALSE)=X16,"Vodafone",IF(VLOOKUP($S16,#REF!,20,FALSE)=X16,"Movistar",IF(VLOOKUP($S16,#REF!,20,FALSE)=X16,"Orange","Yoigo")))</f>
        <v>#REF!</v>
      </c>
      <c r="Z16" s="202" t="e">
        <f ca="1"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203" t="e">
        <f ca="1"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204" t="e">
        <f ca="1">MAX(VLOOKUP($S16,#REF!,7,FALSE),VLOOKUP($S16,#REF!,7,FALSE),VLOOKUP($S16,#REF!,7,FALSE),VLOOKUP($S16,#REF!,7,FALSE))</f>
        <v>#REF!</v>
      </c>
      <c r="AC16" s="201" t="e">
        <f ca="1">IF(VLOOKUP($S16,#REF!,7,FALSE)=AB16,"Vodafone",IF(VLOOKUP($S16,#REF!,7,FALSE)=AB16,"Movistar",IF(VLOOKUP($S16,#REF!,7,FALSE)=AB16,"Orange","Yoigo")))</f>
        <v>#REF!</v>
      </c>
      <c r="AD16" s="205" t="e">
        <f ca="1"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203" t="e">
        <f ca="1"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200" t="e">
        <f ca="1">MIN(VLOOKUP($S16,#REF!,56,FALSE),VLOOKUP($S16,#REF!,56,FALSE),VLOOKUP($S16,#REF!,56,FALSE),VLOOKUP($S16,#REF!,56,FALSE))</f>
        <v>#REF!</v>
      </c>
      <c r="AG16" s="201" t="e">
        <f ca="1">IF(VLOOKUP($S16,#REF!,56,FALSE)=AF16,"Vodafone",IF(VLOOKUP($S16,#REF!,56,FALSE)=AF16,"Movistar",IF(VLOOKUP($S16,#REF!,56,FALSE)=AF16,"Orange","Yoigo")))</f>
        <v>#REF!</v>
      </c>
      <c r="AH16" s="202" t="e">
        <f ca="1"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203" t="e">
        <f ca="1"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206" t="e">
        <f ca="1">MIN(VLOOKUP($S16,#REF!,64,FALSE),VLOOKUP($S16,#REF!,64,FALSE),VLOOKUP($S16,#REF!,64,FALSE),VLOOKUP($S16,#REF!,64,FALSE))</f>
        <v>#REF!</v>
      </c>
      <c r="AK16" s="201" t="e">
        <f ca="1">IF(VLOOKUP($S16,#REF!,64,FALSE)=AJ16,"Vodafone",IF(VLOOKUP($S16,#REF!,64,FALSE)=AJ16,"Movistar",IF(VLOOKUP($S16,#REF!,64,FALSE)=AJ16,"Orange","Yoigo")))</f>
        <v>#REF!</v>
      </c>
      <c r="AL16" s="207" t="e">
        <f ca="1"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203" t="e">
        <f ca="1"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208" t="e">
        <f ca="1">VLOOKUP($S16,#REF!,93,FALSE)</f>
        <v>#REF!</v>
      </c>
      <c r="AO16" s="209" t="e">
        <f ca="1">VLOOKUP($S16,'C&amp;T_2G3G_SMALLER_CITIES'!$E$2:$CY$25,93,FALSE)</f>
        <v>#N/A</v>
      </c>
    </row>
    <row r="17" spans="19:41">
      <c r="S17" s="199" t="s">
        <v>83</v>
      </c>
      <c r="T17" s="202" t="e">
        <f>MAX(VLOOKUP($S17,#REF!,5,FALSE),VLOOKUP($S17,#REF!,5,FALSE),VLOOKUP($S17,#REF!,5,FALSE),VLOOKUP($S17,#REF!,5,FALSE))</f>
        <v>#REF!</v>
      </c>
      <c r="U17" s="203" t="e">
        <f>IF(VLOOKUP($S17,#REF!,5,FALSE)=T17,"Vodafone",IF(VLOOKUP($S17,#REF!,5,FALSE)=T17,"Movistar",IF(VLOOKUP($S17,#REF!,5,FALSE)=T17,"Orange","Yoigo")))</f>
        <v>#REF!</v>
      </c>
      <c r="V17" s="202" t="e">
        <f ca="1"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203" t="e">
        <f ca="1"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202" t="e">
        <f ca="1">MAX(VLOOKUP($S17,#REF!,20,FALSE),VLOOKUP($S17,#REF!,20,FALSE),VLOOKUP($S17,#REF!,20,FALSE),VLOOKUP($S17,#REF!,20,FALSE))</f>
        <v>#REF!</v>
      </c>
      <c r="Y17" s="203" t="e">
        <f ca="1">IF(VLOOKUP($S17,#REF!,20,FALSE)=X17,"Vodafone",IF(VLOOKUP($S17,#REF!,20,FALSE)=X17,"Movistar",IF(VLOOKUP($S17,#REF!,20,FALSE)=X17,"Orange","Yoigo")))</f>
        <v>#REF!</v>
      </c>
      <c r="Z17" s="202" t="e">
        <f ca="1"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203" t="e">
        <f ca="1"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204" t="e">
        <f ca="1">MAX(VLOOKUP($S17,#REF!,7,FALSE),VLOOKUP($S17,#REF!,7,FALSE),VLOOKUP($S17,#REF!,7,FALSE),VLOOKUP($S17,#REF!,7,FALSE))</f>
        <v>#REF!</v>
      </c>
      <c r="AC17" s="201" t="e">
        <f ca="1">IF(VLOOKUP($S17,#REF!,7,FALSE)=AB17,"Vodafone",IF(VLOOKUP($S17,#REF!,7,FALSE)=AB17,"Movistar",IF(VLOOKUP($S17,#REF!,7,FALSE)=AB17,"Orange","Yoigo")))</f>
        <v>#REF!</v>
      </c>
      <c r="AD17" s="205" t="e">
        <f ca="1"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203" t="e">
        <f ca="1"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200" t="e">
        <f ca="1">MIN(VLOOKUP($S17,#REF!,56,FALSE),VLOOKUP($S17,#REF!,56,FALSE),VLOOKUP($S17,#REF!,56,FALSE),VLOOKUP($S17,#REF!,56,FALSE))</f>
        <v>#REF!</v>
      </c>
      <c r="AG17" s="201" t="e">
        <f ca="1">IF(VLOOKUP($S17,#REF!,56,FALSE)=AF17,"Vodafone",IF(VLOOKUP($S17,#REF!,56,FALSE)=AF17,"Movistar",IF(VLOOKUP($S17,#REF!,56,FALSE)=AF17,"Orange","Yoigo")))</f>
        <v>#REF!</v>
      </c>
      <c r="AH17" s="202" t="e">
        <f ca="1"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203" t="e">
        <f ca="1"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206" t="e">
        <f ca="1">MIN(VLOOKUP($S17,#REF!,64,FALSE),VLOOKUP($S17,#REF!,64,FALSE),VLOOKUP($S17,#REF!,64,FALSE),VLOOKUP($S17,#REF!,64,FALSE))</f>
        <v>#REF!</v>
      </c>
      <c r="AK17" s="201" t="e">
        <f ca="1">IF(VLOOKUP($S17,#REF!,64,FALSE)=AJ17,"Vodafone",IF(VLOOKUP($S17,#REF!,64,FALSE)=AJ17,"Movistar",IF(VLOOKUP($S17,#REF!,64,FALSE)=AJ17,"Orange","Yoigo")))</f>
        <v>#REF!</v>
      </c>
      <c r="AL17" s="207" t="e">
        <f ca="1"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203" t="e">
        <f ca="1"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208" t="e">
        <f ca="1">VLOOKUP($S17,#REF!,93,FALSE)</f>
        <v>#REF!</v>
      </c>
      <c r="AO17" s="209" t="e">
        <f ca="1">VLOOKUP($S17,'C&amp;T_2G3G_SMALLER_CITIES'!$E$2:$CY$25,93,FALSE)</f>
        <v>#N/A</v>
      </c>
    </row>
    <row r="18" spans="19:41">
      <c r="S18" s="199" t="s">
        <v>84</v>
      </c>
      <c r="T18" s="202" t="e">
        <f>MAX(VLOOKUP($S18,#REF!,5,FALSE),VLOOKUP($S18,#REF!,5,FALSE),VLOOKUP($S18,#REF!,5,FALSE),VLOOKUP($S18,#REF!,5,FALSE))</f>
        <v>#REF!</v>
      </c>
      <c r="U18" s="203" t="e">
        <f>IF(VLOOKUP($S18,#REF!,5,FALSE)=T18,"Vodafone",IF(VLOOKUP($S18,#REF!,5,FALSE)=T18,"Movistar",IF(VLOOKUP($S18,#REF!,5,FALSE)=T18,"Orange","Yoigo")))</f>
        <v>#REF!</v>
      </c>
      <c r="V18" s="202" t="e">
        <f ca="1"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203" t="e">
        <f ca="1"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202" t="e">
        <f ca="1">MAX(VLOOKUP($S18,#REF!,20,FALSE),VLOOKUP($S18,#REF!,20,FALSE),VLOOKUP($S18,#REF!,20,FALSE),VLOOKUP($S18,#REF!,20,FALSE))</f>
        <v>#REF!</v>
      </c>
      <c r="Y18" s="203" t="e">
        <f ca="1">IF(VLOOKUP($S18,#REF!,20,FALSE)=X18,"Vodafone",IF(VLOOKUP($S18,#REF!,20,FALSE)=X18,"Movistar",IF(VLOOKUP($S18,#REF!,20,FALSE)=X18,"Orange","Yoigo")))</f>
        <v>#REF!</v>
      </c>
      <c r="Z18" s="202" t="e">
        <f ca="1"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203" t="e">
        <f ca="1"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204" t="e">
        <f ca="1">MAX(VLOOKUP($S18,#REF!,7,FALSE),VLOOKUP($S18,#REF!,7,FALSE),VLOOKUP($S18,#REF!,7,FALSE),VLOOKUP($S18,#REF!,7,FALSE))</f>
        <v>#REF!</v>
      </c>
      <c r="AC18" s="201" t="e">
        <f ca="1">IF(VLOOKUP($S18,#REF!,7,FALSE)=AB18,"Vodafone",IF(VLOOKUP($S18,#REF!,7,FALSE)=AB18,"Movistar",IF(VLOOKUP($S18,#REF!,7,FALSE)=AB18,"Orange","Yoigo")))</f>
        <v>#REF!</v>
      </c>
      <c r="AD18" s="205" t="e">
        <f ca="1"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203" t="e">
        <f ca="1"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200" t="e">
        <f ca="1">MIN(VLOOKUP($S18,#REF!,56,FALSE),VLOOKUP($S18,#REF!,56,FALSE),VLOOKUP($S18,#REF!,56,FALSE),VLOOKUP($S18,#REF!,56,FALSE))</f>
        <v>#REF!</v>
      </c>
      <c r="AG18" s="201" t="e">
        <f ca="1">IF(VLOOKUP($S18,#REF!,56,FALSE)=AF18,"Vodafone",IF(VLOOKUP($S18,#REF!,56,FALSE)=AF18,"Movistar",IF(VLOOKUP($S18,#REF!,56,FALSE)=AF18,"Orange","Yoigo")))</f>
        <v>#REF!</v>
      </c>
      <c r="AH18" s="202" t="e">
        <f ca="1"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203" t="e">
        <f ca="1"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206" t="e">
        <f ca="1">MIN(VLOOKUP($S18,#REF!,64,FALSE),VLOOKUP($S18,#REF!,64,FALSE),VLOOKUP($S18,#REF!,64,FALSE),VLOOKUP($S18,#REF!,64,FALSE))</f>
        <v>#REF!</v>
      </c>
      <c r="AK18" s="201" t="e">
        <f ca="1">IF(VLOOKUP($S18,#REF!,64,FALSE)=AJ18,"Vodafone",IF(VLOOKUP($S18,#REF!,64,FALSE)=AJ18,"Movistar",IF(VLOOKUP($S18,#REF!,64,FALSE)=AJ18,"Orange","Yoigo")))</f>
        <v>#REF!</v>
      </c>
      <c r="AL18" s="207" t="e">
        <f ca="1"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203" t="e">
        <f ca="1"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208" t="e">
        <f ca="1">VLOOKUP($S18,#REF!,93,FALSE)</f>
        <v>#REF!</v>
      </c>
      <c r="AO18" s="209" t="e">
        <f ca="1">VLOOKUP($S18,'C&amp;T_2G3G_SMALLER_CITIES'!$E$2:$CY$25,93,FALSE)</f>
        <v>#N/A</v>
      </c>
    </row>
    <row r="19" spans="19:41">
      <c r="S19" s="199" t="s">
        <v>85</v>
      </c>
      <c r="T19" s="202" t="e">
        <f>MAX(VLOOKUP($S19,#REF!,5,FALSE),VLOOKUP($S19,#REF!,5,FALSE),VLOOKUP($S19,#REF!,5,FALSE),VLOOKUP($S19,#REF!,5,FALSE))</f>
        <v>#REF!</v>
      </c>
      <c r="U19" s="203" t="e">
        <f>IF(VLOOKUP($S19,#REF!,5,FALSE)=T19,"Vodafone",IF(VLOOKUP($S19,#REF!,5,FALSE)=T19,"Movistar",IF(VLOOKUP($S19,#REF!,5,FALSE)=T19,"Orange","Yoigo")))</f>
        <v>#REF!</v>
      </c>
      <c r="V19" s="202" t="e">
        <f ca="1"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203" t="e">
        <f ca="1"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202" t="e">
        <f ca="1">MAX(VLOOKUP($S19,#REF!,20,FALSE),VLOOKUP($S19,#REF!,20,FALSE),VLOOKUP($S19,#REF!,20,FALSE),VLOOKUP($S19,#REF!,20,FALSE))</f>
        <v>#REF!</v>
      </c>
      <c r="Y19" s="203" t="e">
        <f ca="1">IF(VLOOKUP($S19,#REF!,20,FALSE)=X19,"Vodafone",IF(VLOOKUP($S19,#REF!,20,FALSE)=X19,"Movistar",IF(VLOOKUP($S19,#REF!,20,FALSE)=X19,"Orange","Yoigo")))</f>
        <v>#REF!</v>
      </c>
      <c r="Z19" s="202" t="e">
        <f ca="1"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203" t="e">
        <f ca="1"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204" t="e">
        <f ca="1">MAX(VLOOKUP($S19,#REF!,7,FALSE),VLOOKUP($S19,#REF!,7,FALSE),VLOOKUP($S19,#REF!,7,FALSE),VLOOKUP($S19,#REF!,7,FALSE))</f>
        <v>#REF!</v>
      </c>
      <c r="AC19" s="201" t="e">
        <f ca="1">IF(VLOOKUP($S19,#REF!,7,FALSE)=AB19,"Vodafone",IF(VLOOKUP($S19,#REF!,7,FALSE)=AB19,"Movistar",IF(VLOOKUP($S19,#REF!,7,FALSE)=AB19,"Orange","Yoigo")))</f>
        <v>#REF!</v>
      </c>
      <c r="AD19" s="205" t="e">
        <f ca="1"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203" t="e">
        <f ca="1"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200" t="e">
        <f ca="1">MIN(VLOOKUP($S19,#REF!,56,FALSE),VLOOKUP($S19,#REF!,56,FALSE),VLOOKUP($S19,#REF!,56,FALSE),VLOOKUP($S19,#REF!,56,FALSE))</f>
        <v>#REF!</v>
      </c>
      <c r="AG19" s="201" t="e">
        <f ca="1">IF(VLOOKUP($S19,#REF!,56,FALSE)=AF19,"Vodafone",IF(VLOOKUP($S19,#REF!,56,FALSE)=AF19,"Movistar",IF(VLOOKUP($S19,#REF!,56,FALSE)=AF19,"Orange","Yoigo")))</f>
        <v>#REF!</v>
      </c>
      <c r="AH19" s="202" t="e">
        <f ca="1"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203" t="e">
        <f ca="1"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206" t="e">
        <f ca="1">MIN(VLOOKUP($S19,#REF!,64,FALSE),VLOOKUP($S19,#REF!,64,FALSE),VLOOKUP($S19,#REF!,64,FALSE),VLOOKUP($S19,#REF!,64,FALSE))</f>
        <v>#REF!</v>
      </c>
      <c r="AK19" s="201" t="e">
        <f ca="1">IF(VLOOKUP($S19,#REF!,64,FALSE)=AJ19,"Vodafone",IF(VLOOKUP($S19,#REF!,64,FALSE)=AJ19,"Movistar",IF(VLOOKUP($S19,#REF!,64,FALSE)=AJ19,"Orange","Yoigo")))</f>
        <v>#REF!</v>
      </c>
      <c r="AL19" s="207" t="e">
        <f ca="1"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203" t="e">
        <f ca="1"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208" t="e">
        <f ca="1">VLOOKUP($S19,#REF!,93,FALSE)</f>
        <v>#REF!</v>
      </c>
      <c r="AO19" s="209" t="e">
        <f ca="1">VLOOKUP($S19,'C&amp;T_2G3G_SMALLER_CITIES'!$E$2:$CY$25,93,FALSE)</f>
        <v>#N/A</v>
      </c>
    </row>
    <row r="20" spans="19:41">
      <c r="S20" s="199" t="s">
        <v>86</v>
      </c>
      <c r="T20" s="202" t="e">
        <f>MAX(VLOOKUP($S20,#REF!,5,FALSE),VLOOKUP($S20,#REF!,5,FALSE),VLOOKUP($S20,#REF!,5,FALSE),VLOOKUP($S20,#REF!,5,FALSE))</f>
        <v>#REF!</v>
      </c>
      <c r="U20" s="203" t="e">
        <f>IF(VLOOKUP($S20,#REF!,5,FALSE)=T20,"Vodafone",IF(VLOOKUP($S20,#REF!,5,FALSE)=T20,"Movistar",IF(VLOOKUP($S20,#REF!,5,FALSE)=T20,"Orange","Yoigo")))</f>
        <v>#REF!</v>
      </c>
      <c r="V20" s="202" t="e">
        <f ca="1"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203" t="e">
        <f ca="1"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202" t="e">
        <f ca="1">MAX(VLOOKUP($S20,#REF!,20,FALSE),VLOOKUP($S20,#REF!,20,FALSE),VLOOKUP($S20,#REF!,20,FALSE),VLOOKUP($S20,#REF!,20,FALSE))</f>
        <v>#REF!</v>
      </c>
      <c r="Y20" s="203" t="e">
        <f ca="1">IF(VLOOKUP($S20,#REF!,20,FALSE)=X20,"Vodafone",IF(VLOOKUP($S20,#REF!,20,FALSE)=X20,"Movistar",IF(VLOOKUP($S20,#REF!,20,FALSE)=X20,"Orange","Yoigo")))</f>
        <v>#REF!</v>
      </c>
      <c r="Z20" s="202" t="e">
        <f ca="1"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203" t="e">
        <f ca="1"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204" t="e">
        <f ca="1">MAX(VLOOKUP($S20,#REF!,7,FALSE),VLOOKUP($S20,#REF!,7,FALSE),VLOOKUP($S20,#REF!,7,FALSE),VLOOKUP($S20,#REF!,7,FALSE))</f>
        <v>#REF!</v>
      </c>
      <c r="AC20" s="201" t="e">
        <f ca="1">IF(VLOOKUP($S20,#REF!,7,FALSE)=AB20,"Vodafone",IF(VLOOKUP($S20,#REF!,7,FALSE)=AB20,"Movistar",IF(VLOOKUP($S20,#REF!,7,FALSE)=AB20,"Orange","Yoigo")))</f>
        <v>#REF!</v>
      </c>
      <c r="AD20" s="205" t="e">
        <f ca="1"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203" t="e">
        <f ca="1"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200" t="e">
        <f ca="1">MIN(VLOOKUP($S20,#REF!,56,FALSE),VLOOKUP($S20,#REF!,56,FALSE),VLOOKUP($S20,#REF!,56,FALSE),VLOOKUP($S20,#REF!,56,FALSE))</f>
        <v>#REF!</v>
      </c>
      <c r="AG20" s="201" t="e">
        <f ca="1">IF(VLOOKUP($S20,#REF!,56,FALSE)=AF20,"Vodafone",IF(VLOOKUP($S20,#REF!,56,FALSE)=AF20,"Movistar",IF(VLOOKUP($S20,#REF!,56,FALSE)=AF20,"Orange","Yoigo")))</f>
        <v>#REF!</v>
      </c>
      <c r="AH20" s="202" t="e">
        <f ca="1"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203" t="e">
        <f ca="1"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206" t="e">
        <f ca="1">MIN(VLOOKUP($S20,#REF!,64,FALSE),VLOOKUP($S20,#REF!,64,FALSE),VLOOKUP($S20,#REF!,64,FALSE),VLOOKUP($S20,#REF!,64,FALSE))</f>
        <v>#REF!</v>
      </c>
      <c r="AK20" s="201" t="e">
        <f ca="1">IF(VLOOKUP($S20,#REF!,64,FALSE)=AJ20,"Vodafone",IF(VLOOKUP($S20,#REF!,64,FALSE)=AJ20,"Movistar",IF(VLOOKUP($S20,#REF!,64,FALSE)=AJ20,"Orange","Yoigo")))</f>
        <v>#REF!</v>
      </c>
      <c r="AL20" s="207" t="e">
        <f ca="1"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203" t="e">
        <f ca="1"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208" t="e">
        <f ca="1">VLOOKUP($S20,#REF!,93,FALSE)</f>
        <v>#REF!</v>
      </c>
      <c r="AO20" s="209" t="e">
        <f ca="1">VLOOKUP($S20,'C&amp;T_2G3G_SMALLER_CITIES'!$E$2:$CY$25,93,FALSE)</f>
        <v>#N/A</v>
      </c>
    </row>
    <row r="21" spans="19:41">
      <c r="S21" s="199" t="s">
        <v>87</v>
      </c>
      <c r="T21" s="202" t="e">
        <f>MAX(VLOOKUP($S21,#REF!,5,FALSE),VLOOKUP($S21,#REF!,5,FALSE),VLOOKUP($S21,#REF!,5,FALSE),VLOOKUP($S21,#REF!,5,FALSE))</f>
        <v>#REF!</v>
      </c>
      <c r="U21" s="203" t="e">
        <f>IF(VLOOKUP($S21,#REF!,5,FALSE)=T21,"Vodafone",IF(VLOOKUP($S21,#REF!,5,FALSE)=T21,"Movistar",IF(VLOOKUP($S21,#REF!,5,FALSE)=T21,"Orange","Yoigo")))</f>
        <v>#REF!</v>
      </c>
      <c r="V21" s="202" t="e">
        <f ca="1"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203" t="e">
        <f ca="1"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202" t="e">
        <f ca="1">MAX(VLOOKUP($S21,#REF!,20,FALSE),VLOOKUP($S21,#REF!,20,FALSE),VLOOKUP($S21,#REF!,20,FALSE),VLOOKUP($S21,#REF!,20,FALSE))</f>
        <v>#REF!</v>
      </c>
      <c r="Y21" s="203" t="e">
        <f ca="1">IF(VLOOKUP($S21,#REF!,20,FALSE)=X21,"Vodafone",IF(VLOOKUP($S21,#REF!,20,FALSE)=X21,"Movistar",IF(VLOOKUP($S21,#REF!,20,FALSE)=X21,"Orange","Yoigo")))</f>
        <v>#REF!</v>
      </c>
      <c r="Z21" s="202" t="e">
        <f ca="1"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203" t="e">
        <f ca="1"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204" t="e">
        <f ca="1">MAX(VLOOKUP($S21,#REF!,7,FALSE),VLOOKUP($S21,#REF!,7,FALSE),VLOOKUP($S21,#REF!,7,FALSE),VLOOKUP($S21,#REF!,7,FALSE))</f>
        <v>#REF!</v>
      </c>
      <c r="AC21" s="201" t="e">
        <f ca="1">IF(VLOOKUP($S21,#REF!,7,FALSE)=AB21,"Vodafone",IF(VLOOKUP($S21,#REF!,7,FALSE)=AB21,"Movistar",IF(VLOOKUP($S21,#REF!,7,FALSE)=AB21,"Orange","Yoigo")))</f>
        <v>#REF!</v>
      </c>
      <c r="AD21" s="205" t="e">
        <f ca="1"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203" t="e">
        <f ca="1"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200" t="e">
        <f ca="1">MIN(VLOOKUP($S21,#REF!,56,FALSE),VLOOKUP($S21,#REF!,56,FALSE),VLOOKUP($S21,#REF!,56,FALSE),VLOOKUP($S21,#REF!,56,FALSE))</f>
        <v>#REF!</v>
      </c>
      <c r="AG21" s="201" t="e">
        <f ca="1">IF(VLOOKUP($S21,#REF!,56,FALSE)=AF21,"Vodafone",IF(VLOOKUP($S21,#REF!,56,FALSE)=AF21,"Movistar",IF(VLOOKUP($S21,#REF!,56,FALSE)=AF21,"Orange","Yoigo")))</f>
        <v>#REF!</v>
      </c>
      <c r="AH21" s="202" t="e">
        <f ca="1"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203" t="e">
        <f ca="1"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206" t="e">
        <f ca="1">MIN(VLOOKUP($S21,#REF!,64,FALSE),VLOOKUP($S21,#REF!,64,FALSE),VLOOKUP($S21,#REF!,64,FALSE),VLOOKUP($S21,#REF!,64,FALSE))</f>
        <v>#REF!</v>
      </c>
      <c r="AK21" s="201" t="e">
        <f ca="1">IF(VLOOKUP($S21,#REF!,64,FALSE)=AJ21,"Vodafone",IF(VLOOKUP($S21,#REF!,64,FALSE)=AJ21,"Movistar",IF(VLOOKUP($S21,#REF!,64,FALSE)=AJ21,"Orange","Yoigo")))</f>
        <v>#REF!</v>
      </c>
      <c r="AL21" s="207" t="e">
        <f ca="1"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203" t="e">
        <f ca="1"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208" t="e">
        <f ca="1">VLOOKUP($S21,#REF!,93,FALSE)</f>
        <v>#REF!</v>
      </c>
      <c r="AO21" s="209" t="e">
        <f ca="1">VLOOKUP($S21,'C&amp;T_2G3G_SMALLER_CITIES'!$E$2:$CY$25,93,FALSE)</f>
        <v>#N/A</v>
      </c>
    </row>
    <row r="22" spans="19:41">
      <c r="S22" s="199" t="s">
        <v>88</v>
      </c>
      <c r="T22" s="202" t="e">
        <f>MAX(VLOOKUP($S22,#REF!,5,FALSE),VLOOKUP($S22,#REF!,5,FALSE),VLOOKUP($S22,#REF!,5,FALSE),VLOOKUP($S22,#REF!,5,FALSE))</f>
        <v>#REF!</v>
      </c>
      <c r="U22" s="203" t="e">
        <f>IF(VLOOKUP($S22,#REF!,5,FALSE)=T22,"Vodafone",IF(VLOOKUP($S22,#REF!,5,FALSE)=T22,"Movistar",IF(VLOOKUP($S22,#REF!,5,FALSE)=T22,"Orange","Yoigo")))</f>
        <v>#REF!</v>
      </c>
      <c r="V22" s="202" t="e">
        <f ca="1"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203" t="e">
        <f ca="1"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202" t="e">
        <f ca="1">MAX(VLOOKUP($S22,#REF!,20,FALSE),VLOOKUP($S22,#REF!,20,FALSE),VLOOKUP($S22,#REF!,20,FALSE),VLOOKUP($S22,#REF!,20,FALSE))</f>
        <v>#REF!</v>
      </c>
      <c r="Y22" s="203" t="e">
        <f ca="1">IF(VLOOKUP($S22,#REF!,20,FALSE)=X22,"Vodafone",IF(VLOOKUP($S22,#REF!,20,FALSE)=X22,"Movistar",IF(VLOOKUP($S22,#REF!,20,FALSE)=X22,"Orange","Yoigo")))</f>
        <v>#REF!</v>
      </c>
      <c r="Z22" s="202" t="e">
        <f ca="1"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203" t="e">
        <f ca="1"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204" t="e">
        <f ca="1">MAX(VLOOKUP($S22,#REF!,7,FALSE),VLOOKUP($S22,#REF!,7,FALSE),VLOOKUP($S22,#REF!,7,FALSE),VLOOKUP($S22,#REF!,7,FALSE))</f>
        <v>#REF!</v>
      </c>
      <c r="AC22" s="201" t="e">
        <f ca="1">IF(VLOOKUP($S22,#REF!,7,FALSE)=AB22,"Vodafone",IF(VLOOKUP($S22,#REF!,7,FALSE)=AB22,"Movistar",IF(VLOOKUP($S22,#REF!,7,FALSE)=AB22,"Orange","Yoigo")))</f>
        <v>#REF!</v>
      </c>
      <c r="AD22" s="205" t="e">
        <f ca="1"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203" t="e">
        <f ca="1"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200" t="e">
        <f ca="1">MIN(VLOOKUP($S22,#REF!,56,FALSE),VLOOKUP($S22,#REF!,56,FALSE),VLOOKUP($S22,#REF!,56,FALSE),VLOOKUP($S22,#REF!,56,FALSE))</f>
        <v>#REF!</v>
      </c>
      <c r="AG22" s="201" t="e">
        <f ca="1">IF(VLOOKUP($S22,#REF!,56,FALSE)=AF22,"Vodafone",IF(VLOOKUP($S22,#REF!,56,FALSE)=AF22,"Movistar",IF(VLOOKUP($S22,#REF!,56,FALSE)=AF22,"Orange","Yoigo")))</f>
        <v>#REF!</v>
      </c>
      <c r="AH22" s="202" t="e">
        <f ca="1"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203" t="e">
        <f ca="1"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206" t="e">
        <f ca="1">MIN(VLOOKUP($S22,#REF!,64,FALSE),VLOOKUP($S22,#REF!,64,FALSE),VLOOKUP($S22,#REF!,64,FALSE),VLOOKUP($S22,#REF!,64,FALSE))</f>
        <v>#REF!</v>
      </c>
      <c r="AK22" s="201" t="e">
        <f ca="1">IF(VLOOKUP($S22,#REF!,64,FALSE)=AJ22,"Vodafone",IF(VLOOKUP($S22,#REF!,64,FALSE)=AJ22,"Movistar",IF(VLOOKUP($S22,#REF!,64,FALSE)=AJ22,"Orange","Yoigo")))</f>
        <v>#REF!</v>
      </c>
      <c r="AL22" s="207" t="e">
        <f ca="1"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203" t="e">
        <f ca="1"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208" t="e">
        <f ca="1">VLOOKUP($S22,#REF!,93,FALSE)</f>
        <v>#REF!</v>
      </c>
      <c r="AO22" s="209" t="e">
        <f ca="1">VLOOKUP($S22,'C&amp;T_2G3G_SMALLER_CITIES'!$E$2:$CY$25,93,FALSE)</f>
        <v>#N/A</v>
      </c>
    </row>
    <row r="23" spans="19:41">
      <c r="S23" s="199" t="s">
        <v>89</v>
      </c>
      <c r="T23" s="202" t="e">
        <f>MAX(VLOOKUP($S23,#REF!,5,FALSE),VLOOKUP($S23,#REF!,5,FALSE),VLOOKUP($S23,#REF!,5,FALSE),VLOOKUP($S23,#REF!,5,FALSE))</f>
        <v>#REF!</v>
      </c>
      <c r="U23" s="203" t="e">
        <f>IF(VLOOKUP($S23,#REF!,5,FALSE)=T23,"Vodafone",IF(VLOOKUP($S23,#REF!,5,FALSE)=T23,"Movistar",IF(VLOOKUP($S23,#REF!,5,FALSE)=T23,"Orange","Yoigo")))</f>
        <v>#REF!</v>
      </c>
      <c r="V23" s="202" t="e">
        <f ca="1"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203" t="e">
        <f ca="1"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202" t="e">
        <f ca="1">MAX(VLOOKUP($S23,#REF!,20,FALSE),VLOOKUP($S23,#REF!,20,FALSE),VLOOKUP($S23,#REF!,20,FALSE),VLOOKUP($S23,#REF!,20,FALSE))</f>
        <v>#REF!</v>
      </c>
      <c r="Y23" s="203" t="e">
        <f ca="1">IF(VLOOKUP($S23,#REF!,20,FALSE)=X23,"Vodafone",IF(VLOOKUP($S23,#REF!,20,FALSE)=X23,"Movistar",IF(VLOOKUP($S23,#REF!,20,FALSE)=X23,"Orange","Yoigo")))</f>
        <v>#REF!</v>
      </c>
      <c r="Z23" s="202" t="e">
        <f ca="1"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203" t="e">
        <f ca="1"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204" t="e">
        <f ca="1">MAX(VLOOKUP($S23,#REF!,7,FALSE),VLOOKUP($S23,#REF!,7,FALSE),VLOOKUP($S23,#REF!,7,FALSE),VLOOKUP($S23,#REF!,7,FALSE))</f>
        <v>#REF!</v>
      </c>
      <c r="AC23" s="201" t="e">
        <f ca="1">IF(VLOOKUP($S23,#REF!,7,FALSE)=AB23,"Vodafone",IF(VLOOKUP($S23,#REF!,7,FALSE)=AB23,"Movistar",IF(VLOOKUP($S23,#REF!,7,FALSE)=AB23,"Orange","Yoigo")))</f>
        <v>#REF!</v>
      </c>
      <c r="AD23" s="205" t="e">
        <f ca="1"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203" t="e">
        <f ca="1"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200" t="e">
        <f ca="1">MIN(VLOOKUP($S23,#REF!,56,FALSE),VLOOKUP($S23,#REF!,56,FALSE),VLOOKUP($S23,#REF!,56,FALSE),VLOOKUP($S23,#REF!,56,FALSE))</f>
        <v>#REF!</v>
      </c>
      <c r="AG23" s="201" t="e">
        <f ca="1">IF(VLOOKUP($S23,#REF!,56,FALSE)=AF23,"Vodafone",IF(VLOOKUP($S23,#REF!,56,FALSE)=AF23,"Movistar",IF(VLOOKUP($S23,#REF!,56,FALSE)=AF23,"Orange","Yoigo")))</f>
        <v>#REF!</v>
      </c>
      <c r="AH23" s="202" t="e">
        <f ca="1"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203" t="e">
        <f ca="1"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206" t="e">
        <f ca="1">MIN(VLOOKUP($S23,#REF!,64,FALSE),VLOOKUP($S23,#REF!,64,FALSE),VLOOKUP($S23,#REF!,64,FALSE),VLOOKUP($S23,#REF!,64,FALSE))</f>
        <v>#REF!</v>
      </c>
      <c r="AK23" s="201" t="e">
        <f ca="1">IF(VLOOKUP($S23,#REF!,64,FALSE)=AJ23,"Vodafone",IF(VLOOKUP($S23,#REF!,64,FALSE)=AJ23,"Movistar",IF(VLOOKUP($S23,#REF!,64,FALSE)=AJ23,"Orange","Yoigo")))</f>
        <v>#REF!</v>
      </c>
      <c r="AL23" s="207" t="e">
        <f ca="1"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203" t="e">
        <f ca="1"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208" t="e">
        <f ca="1">VLOOKUP($S23,#REF!,93,FALSE)</f>
        <v>#REF!</v>
      </c>
      <c r="AO23" s="209" t="e">
        <f ca="1">VLOOKUP($S23,'C&amp;T_2G3G_SMALLER_CITIES'!$E$2:$CY$25,93,FALSE)</f>
        <v>#N/A</v>
      </c>
    </row>
    <row r="24" spans="19:41">
      <c r="S24" s="199" t="s">
        <v>90</v>
      </c>
      <c r="T24" s="202" t="e">
        <f>MAX(VLOOKUP($S24,#REF!,5,FALSE),VLOOKUP($S24,#REF!,5,FALSE),VLOOKUP($S24,#REF!,5,FALSE),VLOOKUP($S24,#REF!,5,FALSE))</f>
        <v>#REF!</v>
      </c>
      <c r="U24" s="203" t="e">
        <f>IF(VLOOKUP($S24,#REF!,5,FALSE)=T24,"Vodafone",IF(VLOOKUP($S24,#REF!,5,FALSE)=T24,"Movistar",IF(VLOOKUP($S24,#REF!,5,FALSE)=T24,"Orange","Yoigo")))</f>
        <v>#REF!</v>
      </c>
      <c r="V24" s="202" t="e">
        <f ca="1"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203" t="e">
        <f ca="1"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202" t="e">
        <f ca="1">MAX(VLOOKUP($S24,#REF!,20,FALSE),VLOOKUP($S24,#REF!,20,FALSE),VLOOKUP($S24,#REF!,20,FALSE),VLOOKUP($S24,#REF!,20,FALSE))</f>
        <v>#REF!</v>
      </c>
      <c r="Y24" s="203" t="e">
        <f ca="1">IF(VLOOKUP($S24,#REF!,20,FALSE)=X24,"Vodafone",IF(VLOOKUP($S24,#REF!,20,FALSE)=X24,"Movistar",IF(VLOOKUP($S24,#REF!,20,FALSE)=X24,"Orange","Yoigo")))</f>
        <v>#REF!</v>
      </c>
      <c r="Z24" s="202" t="e">
        <f ca="1"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203" t="e">
        <f ca="1"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204" t="e">
        <f ca="1">MAX(VLOOKUP($S24,#REF!,7,FALSE),VLOOKUP($S24,#REF!,7,FALSE),VLOOKUP($S24,#REF!,7,FALSE),VLOOKUP($S24,#REF!,7,FALSE))</f>
        <v>#REF!</v>
      </c>
      <c r="AC24" s="201" t="e">
        <f ca="1">IF(VLOOKUP($S24,#REF!,7,FALSE)=AB24,"Vodafone",IF(VLOOKUP($S24,#REF!,7,FALSE)=AB24,"Movistar",IF(VLOOKUP($S24,#REF!,7,FALSE)=AB24,"Orange","Yoigo")))</f>
        <v>#REF!</v>
      </c>
      <c r="AD24" s="205" t="e">
        <f ca="1"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203" t="e">
        <f ca="1"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200" t="e">
        <f ca="1">MIN(VLOOKUP($S24,#REF!,56,FALSE),VLOOKUP($S24,#REF!,56,FALSE),VLOOKUP($S24,#REF!,56,FALSE),VLOOKUP($S24,#REF!,56,FALSE))</f>
        <v>#REF!</v>
      </c>
      <c r="AG24" s="201" t="e">
        <f ca="1">IF(VLOOKUP($S24,#REF!,56,FALSE)=AF24,"Vodafone",IF(VLOOKUP($S24,#REF!,56,FALSE)=AF24,"Movistar",IF(VLOOKUP($S24,#REF!,56,FALSE)=AF24,"Orange","Yoigo")))</f>
        <v>#REF!</v>
      </c>
      <c r="AH24" s="202" t="e">
        <f ca="1"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203" t="e">
        <f ca="1"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206" t="e">
        <f ca="1">MIN(VLOOKUP($S24,#REF!,64,FALSE),VLOOKUP($S24,#REF!,64,FALSE),VLOOKUP($S24,#REF!,64,FALSE),VLOOKUP($S24,#REF!,64,FALSE))</f>
        <v>#REF!</v>
      </c>
      <c r="AK24" s="201" t="e">
        <f ca="1">IF(VLOOKUP($S24,#REF!,64,FALSE)=AJ24,"Vodafone",IF(VLOOKUP($S24,#REF!,64,FALSE)=AJ24,"Movistar",IF(VLOOKUP($S24,#REF!,64,FALSE)=AJ24,"Orange","Yoigo")))</f>
        <v>#REF!</v>
      </c>
      <c r="AL24" s="207" t="e">
        <f ca="1"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203" t="e">
        <f ca="1"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208" t="e">
        <f ca="1">VLOOKUP($S24,#REF!,93,FALSE)</f>
        <v>#REF!</v>
      </c>
      <c r="AO24" s="209" t="e">
        <f ca="1">VLOOKUP($S24,'C&amp;T_2G3G_SMALLER_CITIES'!$E$2:$CY$25,93,FALSE)</f>
        <v>#N/A</v>
      </c>
    </row>
    <row r="25" spans="19:41">
      <c r="S25" s="199" t="s">
        <v>91</v>
      </c>
      <c r="T25" s="202" t="e">
        <f>MAX(VLOOKUP($S25,#REF!,5,FALSE),VLOOKUP($S25,#REF!,5,FALSE),VLOOKUP($S25,#REF!,5,FALSE),VLOOKUP($S25,#REF!,5,FALSE))</f>
        <v>#REF!</v>
      </c>
      <c r="U25" s="203" t="e">
        <f>IF(VLOOKUP($S25,#REF!,5,FALSE)=T25,"Vodafone",IF(VLOOKUP($S25,#REF!,5,FALSE)=T25,"Movistar",IF(VLOOKUP($S25,#REF!,5,FALSE)=T25,"Orange","Yoigo")))</f>
        <v>#REF!</v>
      </c>
      <c r="V25" s="202" t="e">
        <f ca="1"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203" t="e">
        <f ca="1"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202" t="e">
        <f ca="1">MAX(VLOOKUP($S25,#REF!,20,FALSE),VLOOKUP($S25,#REF!,20,FALSE),VLOOKUP($S25,#REF!,20,FALSE),VLOOKUP($S25,#REF!,20,FALSE))</f>
        <v>#REF!</v>
      </c>
      <c r="Y25" s="203" t="e">
        <f ca="1">IF(VLOOKUP($S25,#REF!,20,FALSE)=X25,"Vodafone",IF(VLOOKUP($S25,#REF!,20,FALSE)=X25,"Movistar",IF(VLOOKUP($S25,#REF!,20,FALSE)=X25,"Orange","Yoigo")))</f>
        <v>#REF!</v>
      </c>
      <c r="Z25" s="202" t="e">
        <f ca="1"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203" t="e">
        <f ca="1"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204" t="e">
        <f ca="1">MAX(VLOOKUP($S25,#REF!,7,FALSE),VLOOKUP($S25,#REF!,7,FALSE),VLOOKUP($S25,#REF!,7,FALSE),VLOOKUP($S25,#REF!,7,FALSE))</f>
        <v>#REF!</v>
      </c>
      <c r="AC25" s="201" t="e">
        <f ca="1">IF(VLOOKUP($S25,#REF!,7,FALSE)=AB25,"Vodafone",IF(VLOOKUP($S25,#REF!,7,FALSE)=AB25,"Movistar",IF(VLOOKUP($S25,#REF!,7,FALSE)=AB25,"Orange","Yoigo")))</f>
        <v>#REF!</v>
      </c>
      <c r="AD25" s="205" t="e">
        <f ca="1"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203" t="e">
        <f ca="1"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200" t="e">
        <f ca="1">MIN(VLOOKUP($S25,#REF!,56,FALSE),VLOOKUP($S25,#REF!,56,FALSE),VLOOKUP($S25,#REF!,56,FALSE),VLOOKUP($S25,#REF!,56,FALSE))</f>
        <v>#REF!</v>
      </c>
      <c r="AG25" s="201" t="e">
        <f ca="1">IF(VLOOKUP($S25,#REF!,56,FALSE)=AF25,"Vodafone",IF(VLOOKUP($S25,#REF!,56,FALSE)=AF25,"Movistar",IF(VLOOKUP($S25,#REF!,56,FALSE)=AF25,"Orange","Yoigo")))</f>
        <v>#REF!</v>
      </c>
      <c r="AH25" s="202" t="e">
        <f ca="1"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203" t="e">
        <f ca="1"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206" t="e">
        <f ca="1">MIN(VLOOKUP($S25,#REF!,64,FALSE),VLOOKUP($S25,#REF!,64,FALSE),VLOOKUP($S25,#REF!,64,FALSE),VLOOKUP($S25,#REF!,64,FALSE))</f>
        <v>#REF!</v>
      </c>
      <c r="AK25" s="201" t="e">
        <f ca="1">IF(VLOOKUP($S25,#REF!,64,FALSE)=AJ25,"Vodafone",IF(VLOOKUP($S25,#REF!,64,FALSE)=AJ25,"Movistar",IF(VLOOKUP($S25,#REF!,64,FALSE)=AJ25,"Orange","Yoigo")))</f>
        <v>#REF!</v>
      </c>
      <c r="AL25" s="207" t="e">
        <f ca="1"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203" t="e">
        <f ca="1"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208" t="e">
        <f ca="1">VLOOKUP($S25,#REF!,93,FALSE)</f>
        <v>#REF!</v>
      </c>
      <c r="AO25" s="209" t="e">
        <f ca="1">VLOOKUP($S25,'C&amp;T_2G3G_SMALLER_CITIES'!$E$2:$CY$25,93,FALSE)</f>
        <v>#N/A</v>
      </c>
    </row>
    <row r="26" spans="19:41">
      <c r="S26" s="199" t="s">
        <v>92</v>
      </c>
      <c r="T26" s="202" t="e">
        <f>MAX(VLOOKUP($S26,#REF!,5,FALSE),VLOOKUP($S26,#REF!,5,FALSE),VLOOKUP($S26,#REF!,5,FALSE),VLOOKUP($S26,#REF!,5,FALSE))</f>
        <v>#REF!</v>
      </c>
      <c r="U26" s="203" t="e">
        <f>IF(VLOOKUP($S26,#REF!,5,FALSE)=T26,"Vodafone",IF(VLOOKUP($S26,#REF!,5,FALSE)=T26,"Movistar",IF(VLOOKUP($S26,#REF!,5,FALSE)=T26,"Orange","Yoigo")))</f>
        <v>#REF!</v>
      </c>
      <c r="V26" s="202" t="e">
        <f ca="1"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203" t="e">
        <f ca="1"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202" t="e">
        <f ca="1">MAX(VLOOKUP($S26,#REF!,20,FALSE),VLOOKUP($S26,#REF!,20,FALSE),VLOOKUP($S26,#REF!,20,FALSE),VLOOKUP($S26,#REF!,20,FALSE))</f>
        <v>#REF!</v>
      </c>
      <c r="Y26" s="203" t="e">
        <f ca="1">IF(VLOOKUP($S26,#REF!,20,FALSE)=X26,"Vodafone",IF(VLOOKUP($S26,#REF!,20,FALSE)=X26,"Movistar",IF(VLOOKUP($S26,#REF!,20,FALSE)=X26,"Orange","Yoigo")))</f>
        <v>#REF!</v>
      </c>
      <c r="Z26" s="202" t="e">
        <f ca="1"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203" t="e">
        <f ca="1"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204" t="e">
        <f ca="1">MAX(VLOOKUP($S26,#REF!,7,FALSE),VLOOKUP($S26,#REF!,7,FALSE),VLOOKUP($S26,#REF!,7,FALSE),VLOOKUP($S26,#REF!,7,FALSE))</f>
        <v>#REF!</v>
      </c>
      <c r="AC26" s="201" t="e">
        <f ca="1">IF(VLOOKUP($S26,#REF!,7,FALSE)=AB26,"Vodafone",IF(VLOOKUP($S26,#REF!,7,FALSE)=AB26,"Movistar",IF(VLOOKUP($S26,#REF!,7,FALSE)=AB26,"Orange","Yoigo")))</f>
        <v>#REF!</v>
      </c>
      <c r="AD26" s="205" t="e">
        <f ca="1"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203" t="e">
        <f ca="1"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200" t="e">
        <f ca="1">MIN(VLOOKUP($S26,#REF!,56,FALSE),VLOOKUP($S26,#REF!,56,FALSE),VLOOKUP($S26,#REF!,56,FALSE),VLOOKUP($S26,#REF!,56,FALSE))</f>
        <v>#REF!</v>
      </c>
      <c r="AG26" s="201" t="e">
        <f ca="1">IF(VLOOKUP($S26,#REF!,56,FALSE)=AF26,"Vodafone",IF(VLOOKUP($S26,#REF!,56,FALSE)=AF26,"Movistar",IF(VLOOKUP($S26,#REF!,56,FALSE)=AF26,"Orange","Yoigo")))</f>
        <v>#REF!</v>
      </c>
      <c r="AH26" s="202" t="e">
        <f ca="1"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203" t="e">
        <f ca="1"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206" t="e">
        <f ca="1">MIN(VLOOKUP($S26,#REF!,64,FALSE),VLOOKUP($S26,#REF!,64,FALSE),VLOOKUP($S26,#REF!,64,FALSE),VLOOKUP($S26,#REF!,64,FALSE))</f>
        <v>#REF!</v>
      </c>
      <c r="AK26" s="201" t="e">
        <f ca="1">IF(VLOOKUP($S26,#REF!,64,FALSE)=AJ26,"Vodafone",IF(VLOOKUP($S26,#REF!,64,FALSE)=AJ26,"Movistar",IF(VLOOKUP($S26,#REF!,64,FALSE)=AJ26,"Orange","Yoigo")))</f>
        <v>#REF!</v>
      </c>
      <c r="AL26" s="207" t="e">
        <f ca="1"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203" t="e">
        <f ca="1"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208" t="e">
        <f ca="1">VLOOKUP($S26,#REF!,93,FALSE)</f>
        <v>#REF!</v>
      </c>
      <c r="AO26" s="209" t="e">
        <f ca="1">VLOOKUP($S26,'C&amp;T_2G3G_SMALLER_CITIES'!$E$2:$CY$25,93,FALSE)</f>
        <v>#N/A</v>
      </c>
    </row>
    <row r="27" spans="19:41">
      <c r="S27" s="199" t="s">
        <v>93</v>
      </c>
      <c r="T27" s="202" t="e">
        <f>MAX(VLOOKUP($S27,#REF!,5,FALSE),VLOOKUP($S27,#REF!,5,FALSE),VLOOKUP($S27,#REF!,5,FALSE),VLOOKUP($S27,#REF!,5,FALSE))</f>
        <v>#REF!</v>
      </c>
      <c r="U27" s="203" t="e">
        <f>IF(VLOOKUP($S27,#REF!,5,FALSE)=T27,"Vodafone",IF(VLOOKUP($S27,#REF!,5,FALSE)=T27,"Movistar",IF(VLOOKUP($S27,#REF!,5,FALSE)=T27,"Orange","Yoigo")))</f>
        <v>#REF!</v>
      </c>
      <c r="V27" s="202" t="e">
        <f ca="1"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203" t="e">
        <f ca="1"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202" t="e">
        <f ca="1">MAX(VLOOKUP($S27,#REF!,20,FALSE),VLOOKUP($S27,#REF!,20,FALSE),VLOOKUP($S27,#REF!,20,FALSE),VLOOKUP($S27,#REF!,20,FALSE))</f>
        <v>#REF!</v>
      </c>
      <c r="Y27" s="203" t="e">
        <f ca="1">IF(VLOOKUP($S27,#REF!,20,FALSE)=X27,"Vodafone",IF(VLOOKUP($S27,#REF!,20,FALSE)=X27,"Movistar",IF(VLOOKUP($S27,#REF!,20,FALSE)=X27,"Orange","Yoigo")))</f>
        <v>#REF!</v>
      </c>
      <c r="Z27" s="202" t="e">
        <f ca="1"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203" t="e">
        <f ca="1"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204" t="e">
        <f ca="1">MAX(VLOOKUP($S27,#REF!,7,FALSE),VLOOKUP($S27,#REF!,7,FALSE),VLOOKUP($S27,#REF!,7,FALSE),VLOOKUP($S27,#REF!,7,FALSE))</f>
        <v>#REF!</v>
      </c>
      <c r="AC27" s="201" t="e">
        <f ca="1">IF(VLOOKUP($S27,#REF!,7,FALSE)=AB27,"Vodafone",IF(VLOOKUP($S27,#REF!,7,FALSE)=AB27,"Movistar",IF(VLOOKUP($S27,#REF!,7,FALSE)=AB27,"Orange","Yoigo")))</f>
        <v>#REF!</v>
      </c>
      <c r="AD27" s="205" t="e">
        <f ca="1"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203" t="e">
        <f ca="1"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200" t="e">
        <f ca="1">MIN(VLOOKUP($S27,#REF!,56,FALSE),VLOOKUP($S27,#REF!,56,FALSE),VLOOKUP($S27,#REF!,56,FALSE),VLOOKUP($S27,#REF!,56,FALSE))</f>
        <v>#REF!</v>
      </c>
      <c r="AG27" s="201" t="e">
        <f ca="1">IF(VLOOKUP($S27,#REF!,56,FALSE)=AF27,"Vodafone",IF(VLOOKUP($S27,#REF!,56,FALSE)=AF27,"Movistar",IF(VLOOKUP($S27,#REF!,56,FALSE)=AF27,"Orange","Yoigo")))</f>
        <v>#REF!</v>
      </c>
      <c r="AH27" s="202" t="e">
        <f ca="1"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203" t="e">
        <f ca="1"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206" t="e">
        <f ca="1">MIN(VLOOKUP($S27,#REF!,64,FALSE),VLOOKUP($S27,#REF!,64,FALSE),VLOOKUP($S27,#REF!,64,FALSE),VLOOKUP($S27,#REF!,64,FALSE))</f>
        <v>#REF!</v>
      </c>
      <c r="AK27" s="201" t="e">
        <f ca="1">IF(VLOOKUP($S27,#REF!,64,FALSE)=AJ27,"Vodafone",IF(VLOOKUP($S27,#REF!,64,FALSE)=AJ27,"Movistar",IF(VLOOKUP($S27,#REF!,64,FALSE)=AJ27,"Orange","Yoigo")))</f>
        <v>#REF!</v>
      </c>
      <c r="AL27" s="207" t="e">
        <f ca="1"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203" t="e">
        <f ca="1"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208" t="e">
        <f ca="1">VLOOKUP($S27,#REF!,93,FALSE)</f>
        <v>#REF!</v>
      </c>
      <c r="AO27" s="209" t="e">
        <f ca="1">VLOOKUP($S27,'C&amp;T_2G3G_SMALLER_CITIES'!$E$2:$CY$25,93,FALSE)</f>
        <v>#N/A</v>
      </c>
    </row>
    <row r="28" spans="19:41">
      <c r="S28" s="199" t="s">
        <v>94</v>
      </c>
      <c r="T28" s="202" t="e">
        <f>MAX(VLOOKUP($S28,#REF!,5,FALSE),VLOOKUP($S28,#REF!,5,FALSE),VLOOKUP($S28,#REF!,5,FALSE),VLOOKUP($S28,#REF!,5,FALSE))</f>
        <v>#REF!</v>
      </c>
      <c r="U28" s="203" t="e">
        <f>IF(VLOOKUP($S28,#REF!,5,FALSE)=T28,"Vodafone",IF(VLOOKUP($S28,#REF!,5,FALSE)=T28,"Movistar",IF(VLOOKUP($S28,#REF!,5,FALSE)=T28,"Orange","Yoigo")))</f>
        <v>#REF!</v>
      </c>
      <c r="V28" s="202" t="e">
        <f ca="1"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203" t="e">
        <f ca="1"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202" t="e">
        <f ca="1">MAX(VLOOKUP($S28,#REF!,20,FALSE),VLOOKUP($S28,#REF!,20,FALSE),VLOOKUP($S28,#REF!,20,FALSE),VLOOKUP($S28,#REF!,20,FALSE))</f>
        <v>#REF!</v>
      </c>
      <c r="Y28" s="203" t="e">
        <f ca="1">IF(VLOOKUP($S28,#REF!,20,FALSE)=X28,"Vodafone",IF(VLOOKUP($S28,#REF!,20,FALSE)=X28,"Movistar",IF(VLOOKUP($S28,#REF!,20,FALSE)=X28,"Orange","Yoigo")))</f>
        <v>#REF!</v>
      </c>
      <c r="Z28" s="202" t="e">
        <f ca="1"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203" t="e">
        <f ca="1"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204" t="e">
        <f ca="1">MAX(VLOOKUP($S28,#REF!,7,FALSE),VLOOKUP($S28,#REF!,7,FALSE),VLOOKUP($S28,#REF!,7,FALSE),VLOOKUP($S28,#REF!,7,FALSE))</f>
        <v>#REF!</v>
      </c>
      <c r="AC28" s="201" t="e">
        <f ca="1">IF(VLOOKUP($S28,#REF!,7,FALSE)=AB28,"Vodafone",IF(VLOOKUP($S28,#REF!,7,FALSE)=AB28,"Movistar",IF(VLOOKUP($S28,#REF!,7,FALSE)=AB28,"Orange","Yoigo")))</f>
        <v>#REF!</v>
      </c>
      <c r="AD28" s="205" t="e">
        <f ca="1"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203" t="e">
        <f ca="1"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200" t="e">
        <f ca="1">MIN(VLOOKUP($S28,#REF!,56,FALSE),VLOOKUP($S28,#REF!,56,FALSE),VLOOKUP($S28,#REF!,56,FALSE),VLOOKUP($S28,#REF!,56,FALSE))</f>
        <v>#REF!</v>
      </c>
      <c r="AG28" s="201" t="e">
        <f ca="1">IF(VLOOKUP($S28,#REF!,56,FALSE)=AF28,"Vodafone",IF(VLOOKUP($S28,#REF!,56,FALSE)=AF28,"Movistar",IF(VLOOKUP($S28,#REF!,56,FALSE)=AF28,"Orange","Yoigo")))</f>
        <v>#REF!</v>
      </c>
      <c r="AH28" s="202" t="e">
        <f ca="1"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203" t="e">
        <f ca="1"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206" t="e">
        <f ca="1">MIN(VLOOKUP($S28,#REF!,64,FALSE),VLOOKUP($S28,#REF!,64,FALSE),VLOOKUP($S28,#REF!,64,FALSE),VLOOKUP($S28,#REF!,64,FALSE))</f>
        <v>#REF!</v>
      </c>
      <c r="AK28" s="201" t="e">
        <f ca="1">IF(VLOOKUP($S28,#REF!,64,FALSE)=AJ28,"Vodafone",IF(VLOOKUP($S28,#REF!,64,FALSE)=AJ28,"Movistar",IF(VLOOKUP($S28,#REF!,64,FALSE)=AJ28,"Orange","Yoigo")))</f>
        <v>#REF!</v>
      </c>
      <c r="AL28" s="207" t="e">
        <f ca="1"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203" t="e">
        <f ca="1"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208" t="e">
        <f ca="1">VLOOKUP($S28,#REF!,93,FALSE)</f>
        <v>#REF!</v>
      </c>
      <c r="AO28" s="209" t="e">
        <f ca="1">VLOOKUP($S28,'C&amp;T_2G3G_SMALLER_CITIES'!$E$2:$CY$25,93,FALSE)</f>
        <v>#N/A</v>
      </c>
    </row>
    <row r="29" spans="19:41">
      <c r="S29" s="199" t="s">
        <v>95</v>
      </c>
      <c r="T29" s="202" t="e">
        <f>MAX(VLOOKUP($S29,#REF!,5,FALSE),VLOOKUP($S29,#REF!,5,FALSE),VLOOKUP($S29,#REF!,5,FALSE),VLOOKUP($S29,#REF!,5,FALSE))</f>
        <v>#REF!</v>
      </c>
      <c r="U29" s="203" t="e">
        <f>IF(VLOOKUP($S29,#REF!,5,FALSE)=T29,"Vodafone",IF(VLOOKUP($S29,#REF!,5,FALSE)=T29,"Movistar",IF(VLOOKUP($S29,#REF!,5,FALSE)=T29,"Orange","Yoigo")))</f>
        <v>#REF!</v>
      </c>
      <c r="V29" s="202" t="e">
        <f ca="1"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203" t="e">
        <f ca="1"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202" t="e">
        <f ca="1">MAX(VLOOKUP($S29,#REF!,20,FALSE),VLOOKUP($S29,#REF!,20,FALSE),VLOOKUP($S29,#REF!,20,FALSE),VLOOKUP($S29,#REF!,20,FALSE))</f>
        <v>#REF!</v>
      </c>
      <c r="Y29" s="203" t="e">
        <f ca="1">IF(VLOOKUP($S29,#REF!,20,FALSE)=X29,"Vodafone",IF(VLOOKUP($S29,#REF!,20,FALSE)=X29,"Movistar",IF(VLOOKUP($S29,#REF!,20,FALSE)=X29,"Orange","Yoigo")))</f>
        <v>#REF!</v>
      </c>
      <c r="Z29" s="202" t="e">
        <f ca="1"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203" t="e">
        <f ca="1"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204" t="e">
        <f ca="1">MAX(VLOOKUP($S29,#REF!,7,FALSE),VLOOKUP($S29,#REF!,7,FALSE),VLOOKUP($S29,#REF!,7,FALSE),VLOOKUP($S29,#REF!,7,FALSE))</f>
        <v>#REF!</v>
      </c>
      <c r="AC29" s="201" t="e">
        <f ca="1">IF(VLOOKUP($S29,#REF!,7,FALSE)=AB29,"Vodafone",IF(VLOOKUP($S29,#REF!,7,FALSE)=AB29,"Movistar",IF(VLOOKUP($S29,#REF!,7,FALSE)=AB29,"Orange","Yoigo")))</f>
        <v>#REF!</v>
      </c>
      <c r="AD29" s="205" t="e">
        <f ca="1"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203" t="e">
        <f ca="1"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200" t="e">
        <f ca="1">MIN(VLOOKUP($S29,#REF!,56,FALSE),VLOOKUP($S29,#REF!,56,FALSE),VLOOKUP($S29,#REF!,56,FALSE),VLOOKUP($S29,#REF!,56,FALSE))</f>
        <v>#REF!</v>
      </c>
      <c r="AG29" s="201" t="e">
        <f ca="1">IF(VLOOKUP($S29,#REF!,56,FALSE)=AF29,"Vodafone",IF(VLOOKUP($S29,#REF!,56,FALSE)=AF29,"Movistar",IF(VLOOKUP($S29,#REF!,56,FALSE)=AF29,"Orange","Yoigo")))</f>
        <v>#REF!</v>
      </c>
      <c r="AH29" s="202" t="e">
        <f ca="1"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203" t="e">
        <f ca="1"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206" t="e">
        <f ca="1">MIN(VLOOKUP($S29,#REF!,64,FALSE),VLOOKUP($S29,#REF!,64,FALSE),VLOOKUP($S29,#REF!,64,FALSE),VLOOKUP($S29,#REF!,64,FALSE))</f>
        <v>#REF!</v>
      </c>
      <c r="AK29" s="201" t="e">
        <f ca="1">IF(VLOOKUP($S29,#REF!,64,FALSE)=AJ29,"Vodafone",IF(VLOOKUP($S29,#REF!,64,FALSE)=AJ29,"Movistar",IF(VLOOKUP($S29,#REF!,64,FALSE)=AJ29,"Orange","Yoigo")))</f>
        <v>#REF!</v>
      </c>
      <c r="AL29" s="207" t="e">
        <f ca="1"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203" t="e">
        <f ca="1"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208" t="e">
        <f ca="1">VLOOKUP($S29,#REF!,93,FALSE)</f>
        <v>#REF!</v>
      </c>
      <c r="AO29" s="209" t="e">
        <f ca="1">VLOOKUP($S29,'C&amp;T_2G3G_SMALLER_CITIES'!$E$2:$CY$25,93,FALSE)</f>
        <v>#N/A</v>
      </c>
    </row>
    <row r="30" spans="19:41">
      <c r="S30" s="199" t="s">
        <v>96</v>
      </c>
      <c r="T30" s="202" t="e">
        <f>MAX(VLOOKUP($S30,#REF!,5,FALSE),VLOOKUP($S30,#REF!,5,FALSE),VLOOKUP($S30,#REF!,5,FALSE),VLOOKUP($S30,#REF!,5,FALSE))</f>
        <v>#REF!</v>
      </c>
      <c r="U30" s="203" t="e">
        <f>IF(VLOOKUP($S30,#REF!,5,FALSE)=T30,"Vodafone",IF(VLOOKUP($S30,#REF!,5,FALSE)=T30,"Movistar",IF(VLOOKUP($S30,#REF!,5,FALSE)=T30,"Orange","Yoigo")))</f>
        <v>#REF!</v>
      </c>
      <c r="V30" s="202" t="e">
        <f ca="1"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203" t="e">
        <f ca="1"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202" t="e">
        <f ca="1">MAX(VLOOKUP($S30,#REF!,20,FALSE),VLOOKUP($S30,#REF!,20,FALSE),VLOOKUP($S30,#REF!,20,FALSE),VLOOKUP($S30,#REF!,20,FALSE))</f>
        <v>#REF!</v>
      </c>
      <c r="Y30" s="203" t="e">
        <f ca="1">IF(VLOOKUP($S30,#REF!,20,FALSE)=X30,"Vodafone",IF(VLOOKUP($S30,#REF!,20,FALSE)=X30,"Movistar",IF(VLOOKUP($S30,#REF!,20,FALSE)=X30,"Orange","Yoigo")))</f>
        <v>#REF!</v>
      </c>
      <c r="Z30" s="202" t="e">
        <f ca="1"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203" t="e">
        <f ca="1"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204" t="e">
        <f ca="1">MAX(VLOOKUP($S30,#REF!,7,FALSE),VLOOKUP($S30,#REF!,7,FALSE),VLOOKUP($S30,#REF!,7,FALSE),VLOOKUP($S30,#REF!,7,FALSE))</f>
        <v>#REF!</v>
      </c>
      <c r="AC30" s="201" t="e">
        <f ca="1">IF(VLOOKUP($S30,#REF!,7,FALSE)=AB30,"Vodafone",IF(VLOOKUP($S30,#REF!,7,FALSE)=AB30,"Movistar",IF(VLOOKUP($S30,#REF!,7,FALSE)=AB30,"Orange","Yoigo")))</f>
        <v>#REF!</v>
      </c>
      <c r="AD30" s="205" t="e">
        <f ca="1"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203" t="e">
        <f ca="1"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200" t="e">
        <f ca="1">MIN(VLOOKUP($S30,#REF!,56,FALSE),VLOOKUP($S30,#REF!,56,FALSE),VLOOKUP($S30,#REF!,56,FALSE),VLOOKUP($S30,#REF!,56,FALSE))</f>
        <v>#REF!</v>
      </c>
      <c r="AG30" s="201" t="e">
        <f ca="1">IF(VLOOKUP($S30,#REF!,56,FALSE)=AF30,"Vodafone",IF(VLOOKUP($S30,#REF!,56,FALSE)=AF30,"Movistar",IF(VLOOKUP($S30,#REF!,56,FALSE)=AF30,"Orange","Yoigo")))</f>
        <v>#REF!</v>
      </c>
      <c r="AH30" s="202" t="e">
        <f ca="1"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203" t="e">
        <f ca="1"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206" t="e">
        <f ca="1">MIN(VLOOKUP($S30,#REF!,64,FALSE),VLOOKUP($S30,#REF!,64,FALSE),VLOOKUP($S30,#REF!,64,FALSE),VLOOKUP($S30,#REF!,64,FALSE))</f>
        <v>#REF!</v>
      </c>
      <c r="AK30" s="201" t="e">
        <f ca="1">IF(VLOOKUP($S30,#REF!,64,FALSE)=AJ30,"Vodafone",IF(VLOOKUP($S30,#REF!,64,FALSE)=AJ30,"Movistar",IF(VLOOKUP($S30,#REF!,64,FALSE)=AJ30,"Orange","Yoigo")))</f>
        <v>#REF!</v>
      </c>
      <c r="AL30" s="207" t="e">
        <f ca="1"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203" t="e">
        <f ca="1"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208" t="e">
        <f ca="1">VLOOKUP($S30,#REF!,93,FALSE)</f>
        <v>#REF!</v>
      </c>
      <c r="AO30" s="209" t="e">
        <f ca="1">VLOOKUP($S30,'C&amp;T_2G3G_SMALLER_CITIES'!$E$2:$CY$25,93,FALSE)</f>
        <v>#N/A</v>
      </c>
    </row>
    <row r="31" spans="19:41">
      <c r="S31" s="199" t="s">
        <v>97</v>
      </c>
      <c r="T31" s="202" t="e">
        <f>MAX(VLOOKUP($S31,#REF!,5,FALSE),VLOOKUP($S31,#REF!,5,FALSE),VLOOKUP($S31,#REF!,5,FALSE),VLOOKUP($S31,#REF!,5,FALSE))</f>
        <v>#REF!</v>
      </c>
      <c r="U31" s="203" t="e">
        <f>IF(VLOOKUP($S31,#REF!,5,FALSE)=T31,"Vodafone",IF(VLOOKUP($S31,#REF!,5,FALSE)=T31,"Movistar",IF(VLOOKUP($S31,#REF!,5,FALSE)=T31,"Orange","Yoigo")))</f>
        <v>#REF!</v>
      </c>
      <c r="V31" s="202" t="e">
        <f ca="1"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203" t="e">
        <f ca="1"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202" t="e">
        <f ca="1">MAX(VLOOKUP($S31,#REF!,20,FALSE),VLOOKUP($S31,#REF!,20,FALSE),VLOOKUP($S31,#REF!,20,FALSE),VLOOKUP($S31,#REF!,20,FALSE))</f>
        <v>#REF!</v>
      </c>
      <c r="Y31" s="203" t="e">
        <f ca="1">IF(VLOOKUP($S31,#REF!,20,FALSE)=X31,"Vodafone",IF(VLOOKUP($S31,#REF!,20,FALSE)=X31,"Movistar",IF(VLOOKUP($S31,#REF!,20,FALSE)=X31,"Orange","Yoigo")))</f>
        <v>#REF!</v>
      </c>
      <c r="Z31" s="202" t="e">
        <f ca="1"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203" t="e">
        <f ca="1"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204" t="e">
        <f ca="1">MAX(VLOOKUP($S31,#REF!,7,FALSE),VLOOKUP($S31,#REF!,7,FALSE),VLOOKUP($S31,#REF!,7,FALSE),VLOOKUP($S31,#REF!,7,FALSE))</f>
        <v>#REF!</v>
      </c>
      <c r="AC31" s="201" t="e">
        <f ca="1">IF(VLOOKUP($S31,#REF!,7,FALSE)=AB31,"Vodafone",IF(VLOOKUP($S31,#REF!,7,FALSE)=AB31,"Movistar",IF(VLOOKUP($S31,#REF!,7,FALSE)=AB31,"Orange","Yoigo")))</f>
        <v>#REF!</v>
      </c>
      <c r="AD31" s="205" t="e">
        <f ca="1"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203" t="e">
        <f ca="1"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200" t="e">
        <f ca="1">MIN(VLOOKUP($S31,#REF!,56,FALSE),VLOOKUP($S31,#REF!,56,FALSE),VLOOKUP($S31,#REF!,56,FALSE),VLOOKUP($S31,#REF!,56,FALSE))</f>
        <v>#REF!</v>
      </c>
      <c r="AG31" s="201" t="e">
        <f ca="1">IF(VLOOKUP($S31,#REF!,56,FALSE)=AF31,"Vodafone",IF(VLOOKUP($S31,#REF!,56,FALSE)=AF31,"Movistar",IF(VLOOKUP($S31,#REF!,56,FALSE)=AF31,"Orange","Yoigo")))</f>
        <v>#REF!</v>
      </c>
      <c r="AH31" s="202" t="e">
        <f ca="1"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203" t="e">
        <f ca="1"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206" t="e">
        <f ca="1">MIN(VLOOKUP($S31,#REF!,64,FALSE),VLOOKUP($S31,#REF!,64,FALSE),VLOOKUP($S31,#REF!,64,FALSE),VLOOKUP($S31,#REF!,64,FALSE))</f>
        <v>#REF!</v>
      </c>
      <c r="AK31" s="201" t="e">
        <f ca="1">IF(VLOOKUP($S31,#REF!,64,FALSE)=AJ31,"Vodafone",IF(VLOOKUP($S31,#REF!,64,FALSE)=AJ31,"Movistar",IF(VLOOKUP($S31,#REF!,64,FALSE)=AJ31,"Orange","Yoigo")))</f>
        <v>#REF!</v>
      </c>
      <c r="AL31" s="207" t="e">
        <f ca="1"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203" t="e">
        <f ca="1"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208" t="e">
        <f ca="1">VLOOKUP($S31,#REF!,93,FALSE)</f>
        <v>#REF!</v>
      </c>
      <c r="AO31" s="209" t="e">
        <f ca="1">VLOOKUP($S31,'C&amp;T_2G3G_SMALLER_CITIES'!$E$2:$CY$25,93,FALSE)</f>
        <v>#N/A</v>
      </c>
    </row>
    <row r="32" spans="19:41">
      <c r="S32" s="199" t="s">
        <v>98</v>
      </c>
      <c r="T32" s="202" t="e">
        <f>MAX(VLOOKUP($S32,#REF!,5,FALSE),VLOOKUP($S32,#REF!,5,FALSE),VLOOKUP($S32,#REF!,5,FALSE),VLOOKUP($S32,#REF!,5,FALSE))</f>
        <v>#REF!</v>
      </c>
      <c r="U32" s="203" t="e">
        <f>IF(VLOOKUP($S32,#REF!,5,FALSE)=T32,"Vodafone",IF(VLOOKUP($S32,#REF!,5,FALSE)=T32,"Movistar",IF(VLOOKUP($S32,#REF!,5,FALSE)=T32,"Orange","Yoigo")))</f>
        <v>#REF!</v>
      </c>
      <c r="V32" s="202" t="e">
        <f ca="1"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203" t="e">
        <f ca="1"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202" t="e">
        <f ca="1">MAX(VLOOKUP($S32,#REF!,20,FALSE),VLOOKUP($S32,#REF!,20,FALSE),VLOOKUP($S32,#REF!,20,FALSE),VLOOKUP($S32,#REF!,20,FALSE))</f>
        <v>#REF!</v>
      </c>
      <c r="Y32" s="203" t="e">
        <f ca="1">IF(VLOOKUP($S32,#REF!,20,FALSE)=X32,"Vodafone",IF(VLOOKUP($S32,#REF!,20,FALSE)=X32,"Movistar",IF(VLOOKUP($S32,#REF!,20,FALSE)=X32,"Orange","Yoigo")))</f>
        <v>#REF!</v>
      </c>
      <c r="Z32" s="202" t="e">
        <f ca="1"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203" t="e">
        <f ca="1"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204" t="e">
        <f ca="1">MAX(VLOOKUP($S32,#REF!,7,FALSE),VLOOKUP($S32,#REF!,7,FALSE),VLOOKUP($S32,#REF!,7,FALSE),VLOOKUP($S32,#REF!,7,FALSE))</f>
        <v>#REF!</v>
      </c>
      <c r="AC32" s="201" t="e">
        <f ca="1">IF(VLOOKUP($S32,#REF!,7,FALSE)=AB32,"Vodafone",IF(VLOOKUP($S32,#REF!,7,FALSE)=AB32,"Movistar",IF(VLOOKUP($S32,#REF!,7,FALSE)=AB32,"Orange","Yoigo")))</f>
        <v>#REF!</v>
      </c>
      <c r="AD32" s="205" t="e">
        <f ca="1"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203" t="e">
        <f ca="1"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200" t="e">
        <f ca="1">MIN(VLOOKUP($S32,#REF!,56,FALSE),VLOOKUP($S32,#REF!,56,FALSE),VLOOKUP($S32,#REF!,56,FALSE),VLOOKUP($S32,#REF!,56,FALSE))</f>
        <v>#REF!</v>
      </c>
      <c r="AG32" s="201" t="e">
        <f ca="1">IF(VLOOKUP($S32,#REF!,56,FALSE)=AF32,"Vodafone",IF(VLOOKUP($S32,#REF!,56,FALSE)=AF32,"Movistar",IF(VLOOKUP($S32,#REF!,56,FALSE)=AF32,"Orange","Yoigo")))</f>
        <v>#REF!</v>
      </c>
      <c r="AH32" s="202" t="e">
        <f ca="1"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203" t="e">
        <f ca="1"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206" t="e">
        <f ca="1">MIN(VLOOKUP($S32,#REF!,64,FALSE),VLOOKUP($S32,#REF!,64,FALSE),VLOOKUP($S32,#REF!,64,FALSE),VLOOKUP($S32,#REF!,64,FALSE))</f>
        <v>#REF!</v>
      </c>
      <c r="AK32" s="201" t="e">
        <f ca="1">IF(VLOOKUP($S32,#REF!,64,FALSE)=AJ32,"Vodafone",IF(VLOOKUP($S32,#REF!,64,FALSE)=AJ32,"Movistar",IF(VLOOKUP($S32,#REF!,64,FALSE)=AJ32,"Orange","Yoigo")))</f>
        <v>#REF!</v>
      </c>
      <c r="AL32" s="207" t="e">
        <f ca="1"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203" t="e">
        <f ca="1"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208" t="e">
        <f ca="1">VLOOKUP($S32,#REF!,93,FALSE)</f>
        <v>#REF!</v>
      </c>
      <c r="AO32" s="209" t="e">
        <f ca="1">VLOOKUP($S32,'C&amp;T_2G3G_SMALLER_CITIES'!$E$2:$CY$25,93,FALSE)</f>
        <v>#N/A</v>
      </c>
    </row>
    <row r="33" spans="19:41">
      <c r="S33" s="199" t="s">
        <v>99</v>
      </c>
      <c r="T33" s="202" t="e">
        <f>MAX(VLOOKUP($S33,#REF!,5,FALSE),VLOOKUP($S33,#REF!,5,FALSE),VLOOKUP($S33,#REF!,5,FALSE),VLOOKUP($S33,#REF!,5,FALSE))</f>
        <v>#REF!</v>
      </c>
      <c r="U33" s="203" t="e">
        <f>IF(VLOOKUP($S33,#REF!,5,FALSE)=T33,"Vodafone",IF(VLOOKUP($S33,#REF!,5,FALSE)=T33,"Movistar",IF(VLOOKUP($S33,#REF!,5,FALSE)=T33,"Orange","Yoigo")))</f>
        <v>#REF!</v>
      </c>
      <c r="V33" s="202" t="e">
        <f ca="1"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203" t="e">
        <f ca="1"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202" t="e">
        <f ca="1">MAX(VLOOKUP($S33,#REF!,20,FALSE),VLOOKUP($S33,#REF!,20,FALSE),VLOOKUP($S33,#REF!,20,FALSE),VLOOKUP($S33,#REF!,20,FALSE))</f>
        <v>#REF!</v>
      </c>
      <c r="Y33" s="203" t="e">
        <f ca="1">IF(VLOOKUP($S33,#REF!,20,FALSE)=X33,"Vodafone",IF(VLOOKUP($S33,#REF!,20,FALSE)=X33,"Movistar",IF(VLOOKUP($S33,#REF!,20,FALSE)=X33,"Orange","Yoigo")))</f>
        <v>#REF!</v>
      </c>
      <c r="Z33" s="202" t="e">
        <f ca="1"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203" t="e">
        <f ca="1"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204" t="e">
        <f ca="1">MAX(VLOOKUP($S33,#REF!,7,FALSE),VLOOKUP($S33,#REF!,7,FALSE),VLOOKUP($S33,#REF!,7,FALSE),VLOOKUP($S33,#REF!,7,FALSE))</f>
        <v>#REF!</v>
      </c>
      <c r="AC33" s="201" t="e">
        <f ca="1">IF(VLOOKUP($S33,#REF!,7,FALSE)=AB33,"Vodafone",IF(VLOOKUP($S33,#REF!,7,FALSE)=AB33,"Movistar",IF(VLOOKUP($S33,#REF!,7,FALSE)=AB33,"Orange","Yoigo")))</f>
        <v>#REF!</v>
      </c>
      <c r="AD33" s="205" t="e">
        <f ca="1"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203" t="e">
        <f ca="1"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200" t="e">
        <f ca="1">MIN(VLOOKUP($S33,#REF!,56,FALSE),VLOOKUP($S33,#REF!,56,FALSE),VLOOKUP($S33,#REF!,56,FALSE),VLOOKUP($S33,#REF!,56,FALSE))</f>
        <v>#REF!</v>
      </c>
      <c r="AG33" s="201" t="e">
        <f ca="1">IF(VLOOKUP($S33,#REF!,56,FALSE)=AF33,"Vodafone",IF(VLOOKUP($S33,#REF!,56,FALSE)=AF33,"Movistar",IF(VLOOKUP($S33,#REF!,56,FALSE)=AF33,"Orange","Yoigo")))</f>
        <v>#REF!</v>
      </c>
      <c r="AH33" s="202" t="e">
        <f ca="1"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203" t="e">
        <f ca="1"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206" t="e">
        <f ca="1">MIN(VLOOKUP($S33,#REF!,64,FALSE),VLOOKUP($S33,#REF!,64,FALSE),VLOOKUP($S33,#REF!,64,FALSE),VLOOKUP($S33,#REF!,64,FALSE))</f>
        <v>#REF!</v>
      </c>
      <c r="AK33" s="201" t="e">
        <f ca="1">IF(VLOOKUP($S33,#REF!,64,FALSE)=AJ33,"Vodafone",IF(VLOOKUP($S33,#REF!,64,FALSE)=AJ33,"Movistar",IF(VLOOKUP($S33,#REF!,64,FALSE)=AJ33,"Orange","Yoigo")))</f>
        <v>#REF!</v>
      </c>
      <c r="AL33" s="207" t="e">
        <f ca="1"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203" t="e">
        <f ca="1"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208" t="e">
        <f ca="1">VLOOKUP($S33,#REF!,93,FALSE)</f>
        <v>#REF!</v>
      </c>
      <c r="AO33" s="209" t="e">
        <f ca="1">VLOOKUP($S33,'C&amp;T_2G3G_SMALLER_CITIES'!$E$2:$CY$25,93,FALSE)</f>
        <v>#N/A</v>
      </c>
    </row>
    <row r="34" spans="19:41" ht="15.75" thickBot="1">
      <c r="S34" s="219" t="s">
        <v>100</v>
      </c>
      <c r="T34" s="222" t="e">
        <f>MAX(VLOOKUP($S34,#REF!,5,FALSE),VLOOKUP($S34,#REF!,5,FALSE),VLOOKUP($S34,#REF!,5,FALSE),VLOOKUP($S34,#REF!,5,FALSE))</f>
        <v>#REF!</v>
      </c>
      <c r="U34" s="223" t="e">
        <f>IF(VLOOKUP($S34,#REF!,5,FALSE)=T34,"Vodafone",IF(VLOOKUP($S34,#REF!,5,FALSE)=T34,"Movistar",IF(VLOOKUP($S34,#REF!,5,FALSE)=T34,"Orange","Yoigo")))</f>
        <v>#REF!</v>
      </c>
      <c r="V34" s="222" t="e">
        <f ca="1"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223" t="e">
        <f ca="1"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222" t="e">
        <f ca="1">MAX(VLOOKUP($S34,#REF!,20,FALSE),VLOOKUP($S34,#REF!,20,FALSE),VLOOKUP($S34,#REF!,20,FALSE),VLOOKUP($S34,#REF!,20,FALSE))</f>
        <v>#REF!</v>
      </c>
      <c r="Y34" s="223" t="e">
        <f ca="1">IF(VLOOKUP($S34,#REF!,20,FALSE)=X34,"Vodafone",IF(VLOOKUP($S34,#REF!,20,FALSE)=X34,"Movistar",IF(VLOOKUP($S34,#REF!,20,FALSE)=X34,"Orange","Yoigo")))</f>
        <v>#REF!</v>
      </c>
      <c r="Z34" s="222" t="e">
        <f ca="1"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223" t="e">
        <f ca="1"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224" t="e">
        <f ca="1">MAX(VLOOKUP($S34,#REF!,7,FALSE),VLOOKUP($S34,#REF!,7,FALSE),VLOOKUP($S34,#REF!,7,FALSE),VLOOKUP($S34,#REF!,7,FALSE))</f>
        <v>#REF!</v>
      </c>
      <c r="AC34" s="221" t="e">
        <f ca="1">IF(VLOOKUP($S34,#REF!,7,FALSE)=AB34,"Vodafone",IF(VLOOKUP($S34,#REF!,7,FALSE)=AB34,"Movistar",IF(VLOOKUP($S34,#REF!,7,FALSE)=AB34,"Orange","Yoigo")))</f>
        <v>#REF!</v>
      </c>
      <c r="AD34" s="225" t="e">
        <f ca="1"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223" t="e">
        <f ca="1"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220" t="e">
        <f ca="1">MIN(VLOOKUP($S34,#REF!,56,FALSE),VLOOKUP($S34,#REF!,56,FALSE),VLOOKUP($S34,#REF!,56,FALSE),VLOOKUP($S34,#REF!,56,FALSE))</f>
        <v>#REF!</v>
      </c>
      <c r="AG34" s="221" t="e">
        <f ca="1">IF(VLOOKUP($S34,#REF!,56,FALSE)=AF34,"Vodafone",IF(VLOOKUP($S34,#REF!,56,FALSE)=AF34,"Movistar",IF(VLOOKUP($S34,#REF!,56,FALSE)=AF34,"Orange","Yoigo")))</f>
        <v>#REF!</v>
      </c>
      <c r="AH34" s="222" t="e">
        <f ca="1"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223" t="e">
        <f ca="1"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226" t="e">
        <f ca="1">MIN(VLOOKUP($S34,#REF!,64,FALSE),VLOOKUP($S34,#REF!,64,FALSE),VLOOKUP($S34,#REF!,64,FALSE),VLOOKUP($S34,#REF!,64,FALSE))</f>
        <v>#REF!</v>
      </c>
      <c r="AK34" s="221" t="e">
        <f ca="1">IF(VLOOKUP($S34,#REF!,64,FALSE)=AJ34,"Vodafone",IF(VLOOKUP($S34,#REF!,64,FALSE)=AJ34,"Movistar",IF(VLOOKUP($S34,#REF!,64,FALSE)=AJ34,"Orange","Yoigo")))</f>
        <v>#REF!</v>
      </c>
      <c r="AL34" s="227" t="e">
        <f ca="1"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223" t="e">
        <f ca="1"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228" t="e">
        <f ca="1">VLOOKUP($S34,#REF!,93,FALSE)</f>
        <v>#REF!</v>
      </c>
      <c r="AO34" s="229" t="e">
        <f ca="1">VLOOKUP($S34,'C&amp;T_2G3G_SMALLER_CITIES'!$E$2:$CY$25,93,FALSE)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Props1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792052AB-AF2B-4D59-BCB6-04BCD0A4EF63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8e7602b5-e6da-4c51-a9c3-5953e729b93a"/>
    <ds:schemaRef ds:uri="http://schemas.microsoft.com/sharepoint/v3"/>
    <ds:schemaRef ds:uri="1dae82a4-a20b-40f7-a678-e3b156153190"/>
    <ds:schemaRef ds:uri="50dad0ab-8f5b-4967-863a-c7559a0fa74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AUX</vt:lpstr>
      <vt:lpstr>KPIS_AGGREGATION ALL CITIES</vt:lpstr>
      <vt:lpstr>KPIS_AGGREGATION ALL CITIES_2</vt:lpstr>
      <vt:lpstr>KPIS_AGGREGATION REST</vt:lpstr>
      <vt:lpstr>KPIS_AGGREGATION ALL CITIES_CA</vt:lpstr>
      <vt:lpstr>KPIS_AGGR_4GONLY ALL CITIES </vt:lpstr>
      <vt:lpstr>C&amp;T_4G_CA_MAIN_CITIES</vt:lpstr>
      <vt:lpstr>C&amp;T_4G_CA_SMALLER_CITIES</vt:lpstr>
      <vt:lpstr>C&amp;T_2G3G_MAIN_CITIES</vt:lpstr>
      <vt:lpstr>C&amp;T_2G3G_SMALLER_CITIES</vt:lpstr>
      <vt:lpstr>OTH_4G_ADD_ON_ALL</vt:lpstr>
      <vt:lpstr>OTH_4GONLY_ADD_ON_ALL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</vt:vector>
  </TitlesOfParts>
  <Company>Vodafone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LCC</cp:lastModifiedBy>
  <dcterms:created xsi:type="dcterms:W3CDTF">2013-11-26T14:15:09Z</dcterms:created>
  <dcterms:modified xsi:type="dcterms:W3CDTF">2016-07-04T14:48:47Z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  <property fmtid="{D5CDD505-2E9C-101B-9397-08002B2CF9AE}" pid="8" name="_AdHocReviewCycleID">
    <vt:i4>-194473576</vt:i4>
  </property>
  <property fmtid="{D5CDD505-2E9C-101B-9397-08002B2CF9AE}" pid="9" name="_EmailSubject">
    <vt:lpwstr>Mensual Septiembre</vt:lpwstr>
  </property>
  <property fmtid="{D5CDD505-2E9C-101B-9397-08002B2CF9AE}" pid="10" name="_AuthorEmail">
    <vt:lpwstr>dmmartih@corp.vodafone.es</vt:lpwstr>
  </property>
  <property fmtid="{D5CDD505-2E9C-101B-9397-08002B2CF9AE}" pid="11" name="_AuthorEmailDisplayName">
    <vt:lpwstr>Martinez, David, Vodafone España (dmmartih) EXT</vt:lpwstr>
  </property>
  <property fmtid="{D5CDD505-2E9C-101B-9397-08002B2CF9AE}" pid="12" name="_ReviewingToolsShownOnce">
    <vt:lpwstr/>
  </property>
</Properties>
</file>