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9270" activeTab="4"/>
  </bookViews>
  <sheets>
    <sheet name="CE DL LTE" sheetId="1" r:id="rId1"/>
    <sheet name="CE DL 3G" sheetId="2" r:id="rId2"/>
    <sheet name="NC DL LTE" sheetId="3" r:id="rId3"/>
    <sheet name="NC DL 3G" sheetId="4" r:id="rId4"/>
    <sheet name="CE UL LTE" sheetId="5" r:id="rId5"/>
    <sheet name="CE UL 3G" sheetId="6" r:id="rId6"/>
    <sheet name="NC UL LTE" sheetId="7" r:id="rId7"/>
    <sheet name="NC UL 3G" sheetId="8" r:id="rId8"/>
  </sheets>
  <calcPr calcId="145621"/>
</workbook>
</file>

<file path=xl/calcChain.xml><?xml version="1.0" encoding="utf-8"?>
<calcChain xmlns="http://schemas.openxmlformats.org/spreadsheetml/2006/main">
  <c r="F21" i="8" l="1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" i="8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C66" i="7" l="1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1" i="7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C2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1" i="6"/>
  <c r="C51" i="5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1" i="5"/>
  <c r="F57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1" i="3"/>
  <c r="C57" i="3"/>
  <c r="C45" i="2"/>
  <c r="C51" i="1"/>
  <c r="F51" i="1" s="1"/>
  <c r="F45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1" i="3"/>
  <c r="F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  <c r="F1" i="1" s="1"/>
</calcChain>
</file>

<file path=xl/sharedStrings.xml><?xml version="1.0" encoding="utf-8"?>
<sst xmlns="http://schemas.openxmlformats.org/spreadsheetml/2006/main" count="357" uniqueCount="293">
  <si>
    <t>[ 0-2Mbps_N ] [int] NULL,</t>
  </si>
  <si>
    <t>[ 2-4Mbps_N ] [int] NULL,</t>
  </si>
  <si>
    <t>[ 4-6Mbps_N ] [int] NULL,</t>
  </si>
  <si>
    <t>[ 6-8Mbps_N ] [int] NULL,</t>
  </si>
  <si>
    <t>[ 8-10Mbps_N ] [int] NULL,</t>
  </si>
  <si>
    <t>[ 10-12Mbps_N ] [int] NULL,</t>
  </si>
  <si>
    <t>[ 12-14Mbps_N ] [int] NULL,</t>
  </si>
  <si>
    <t>[ 14-16Mbps_N ] [int] NULL,</t>
  </si>
  <si>
    <t>[ 16-18Mbps_N ] [int] NULL,</t>
  </si>
  <si>
    <t>[ 18-20Mbps_N ] [int] NULL,</t>
  </si>
  <si>
    <t>[ 20-22Mbps_N ] [int] NULL,</t>
  </si>
  <si>
    <t>[ 22-24Mbps_N ] [int] NULL,</t>
  </si>
  <si>
    <t>[ 24-26Mbps_N ] [int] NULL,</t>
  </si>
  <si>
    <t>[ 26-28Mbps_N ] [int] NULL,</t>
  </si>
  <si>
    <t>[ 28-30Mbps_N ] [int] NULL,</t>
  </si>
  <si>
    <t>[ 30-32Mbps_N ] [int] NULL,</t>
  </si>
  <si>
    <t>[ 32-34Mbps_N ] [int] NULL,</t>
  </si>
  <si>
    <t>[ 34-36Mbps_N ] [int] NULL,</t>
  </si>
  <si>
    <t>[ 36-38Mbps_N ] [int] NULL,</t>
  </si>
  <si>
    <t>[ 38-40Mbps_N ] [int] NULL,</t>
  </si>
  <si>
    <t>[ 40-42Mbps_N ] [int] NULL,</t>
  </si>
  <si>
    <t>[ 42-44Mbps_N ] [int] NULL,</t>
  </si>
  <si>
    <t>[ 44-46Mbps_N ] [int] NULL,</t>
  </si>
  <si>
    <t>[ 46-48Mbps_N ] [int] NULL,</t>
  </si>
  <si>
    <t>[ 48-50Mbps_N ] [int] NULL,</t>
  </si>
  <si>
    <t>[ 50-52Mbps_N ] [int] NULL,</t>
  </si>
  <si>
    <t>[ 52-54Mbps_N ] [int] NULL,</t>
  </si>
  <si>
    <t>[ 54-56Mbps_N ] [int] NULL,</t>
  </si>
  <si>
    <t>[ 56-58Mbps_N ] [int] NULL,</t>
  </si>
  <si>
    <t>[ 58-60Mbps_N ] [int] NULL,</t>
  </si>
  <si>
    <t>[ 60-62Mbps_N ] [int] NULL,</t>
  </si>
  <si>
    <t>[ 62-64Mbps_N ] [int] NULL,</t>
  </si>
  <si>
    <t>[ 64-66Mbps_N ] [int] NULL,</t>
  </si>
  <si>
    <t>[ 66-68Mbps_N ] [int] NULL,</t>
  </si>
  <si>
    <t>[ 68-70Mbps_N ] [int] NULL,</t>
  </si>
  <si>
    <t>[ 70-72Mbps_N ] [int] NULL,</t>
  </si>
  <si>
    <t>[ 72-74Mbps_N ] [int] NULL,</t>
  </si>
  <si>
    <t>[ 74-76Mbps_N ] [int] NULL,</t>
  </si>
  <si>
    <t>[ 76-78Mbps_N ] [int] NULL,</t>
  </si>
  <si>
    <t>[ 78-80Mbps_N ] [int] NULL,</t>
  </si>
  <si>
    <t>[ 80-82Mbps_N ] [int] NULL,</t>
  </si>
  <si>
    <t>[ 82-84Mbps_N ] [int] NULL,</t>
  </si>
  <si>
    <t>[ 84-86Mbps_N ] [int] NULL,</t>
  </si>
  <si>
    <t>[ 86-88Mbps_N ] [int] NULL,</t>
  </si>
  <si>
    <t>[ 88-90Mbps_N ] [int] NULL,</t>
  </si>
  <si>
    <t>[ 90-92Mbps_N ] [int] NULL,</t>
  </si>
  <si>
    <t>[ 92-94Mbps_N ] [int] NULL,</t>
  </si>
  <si>
    <t>[ 94-96Mbps_N ] [int] NULL,</t>
  </si>
  <si>
    <t>[ 96-98Mbps_N ] [int] NULL,</t>
  </si>
  <si>
    <t>[ 98-100Mbps_N ] [int] NULL,</t>
  </si>
  <si>
    <t>[ 0-0.75Mbps_N ] [int] NULL,</t>
  </si>
  <si>
    <t>[ 0.75-1.5Mbps_N ] [int] NULL,</t>
  </si>
  <si>
    <t>[ 1.5-2.25Mbps_N ] [int] NULL,</t>
  </si>
  <si>
    <t>[ 2.25-3Mbps_N ] [int] NULL,</t>
  </si>
  <si>
    <t>[ 3-3.75Mbps_N ] [int] NULL,</t>
  </si>
  <si>
    <t>[ 3.75-4.5Mbps_N ] [int] NULL,</t>
  </si>
  <si>
    <t>[ 4.5-5.25Mbps_N ] [int] NULL,</t>
  </si>
  <si>
    <t>[ 5.25-6Mbps_N ] [int] NULL,</t>
  </si>
  <si>
    <t>[ 6-6.75Mbps_N ] [int] NULL,</t>
  </si>
  <si>
    <t>[ 6.75-7.5Mbps_N ] [int] NULL,</t>
  </si>
  <si>
    <t>[ 7.5-8.25Mbps_N ] [int] NULL,</t>
  </si>
  <si>
    <t>[ 8.25-9Mbps_N ] [int] NULL,</t>
  </si>
  <si>
    <t>[ 9-9.75Mbps_N ] [int] NULL,</t>
  </si>
  <si>
    <t>[ 9.75-10.5Mbps_N ] [int] NULL,</t>
  </si>
  <si>
    <t>[ 10.5-11.25Mbps_N ] [int] NULL,</t>
  </si>
  <si>
    <t>[ 11.25-12Mbps_N ] [int] NULL,</t>
  </si>
  <si>
    <t>[ 12-12.75Mbps_N ] [int] NULL,</t>
  </si>
  <si>
    <t>[ 12.75-13.5Mbps_N ] [int] NULL,</t>
  </si>
  <si>
    <t>[ 13.5-14.25Mbps_N ] [int] NULL,</t>
  </si>
  <si>
    <t>[ 14.25-15Mbps_N ] [int] NULL,</t>
  </si>
  <si>
    <t>[ 15-15.75Mbps_N ] [int] NULL,</t>
  </si>
  <si>
    <t>[ 15.75-16.5Mbps_N ] [int] NULL,</t>
  </si>
  <si>
    <t>[ 16.5-17.25Mbps_N ] [int] NULL,</t>
  </si>
  <si>
    <t>[ 17.25-18Mbps_N ] [int] NULL,</t>
  </si>
  <si>
    <t>[ 18-18.75Mbps_N ] [int] NULL,</t>
  </si>
  <si>
    <t>[ 18.75-19.5Mbps_N ] [int] NULL,</t>
  </si>
  <si>
    <t>[ 19.5-20.25Mbps_N ] [int] NULL,</t>
  </si>
  <si>
    <t>[ 20.25-21Mbps_N ] [int] NULL,</t>
  </si>
  <si>
    <t>[ 21-21.75Mbps_N ] [int] NULL,</t>
  </si>
  <si>
    <t>[ 21.75-22.5Mbps_N ] [int] NULL,</t>
  </si>
  <si>
    <t>[ 22.5-23.25Mbps_N ] [int] NULL,</t>
  </si>
  <si>
    <t>[ 23.25-24Mbps_N ] [int] NULL,</t>
  </si>
  <si>
    <t>[ 24-24.75Mbps_N ] [int] NULL,</t>
  </si>
  <si>
    <t>[ 24.75-25.5Mbps_N ] [int] NULL,</t>
  </si>
  <si>
    <t>[ 25.5-26.25Mbps_N ] [int] NULL,</t>
  </si>
  <si>
    <t>[ 26.25-27Mbps_N ] [int] NULL,</t>
  </si>
  <si>
    <t>[ 27-27.75Mbps_N ] [int] NULL,</t>
  </si>
  <si>
    <t>[ 27.75-28.5Mbps_N ] [int] NULL,</t>
  </si>
  <si>
    <t>[ 28.5-29.25Mbps_N ] [int] NULL,</t>
  </si>
  <si>
    <t>[ 29.25-30Mbps_N ] [int] NULL,</t>
  </si>
  <si>
    <t>[ 30-30.75Mbps_N ] [int] NULL,</t>
  </si>
  <si>
    <t>[ 30.75-31.5Mbps_N ] [int] NULL,</t>
  </si>
  <si>
    <t>[ 31.5-32.25Mbps_N ] [int] NULL,</t>
  </si>
  <si>
    <t>[ 32.25-33Mbps_N ] [int] NULL,</t>
  </si>
  <si>
    <t>[ 0-3.5Mbps_N ] [int] NULL,</t>
  </si>
  <si>
    <t>[ 3.5-7Mbps_N ] [int] NULL,</t>
  </si>
  <si>
    <t>[ 7-10.5Mbps_N ] [int] NULL,</t>
  </si>
  <si>
    <t>[ 10.5-14Mbps_N ] [int] NULL,</t>
  </si>
  <si>
    <t>[ 14-17.5Mbps_N ] [int] NULL,</t>
  </si>
  <si>
    <t>[ 17.5-21Mbps_N ] [int] NULL,</t>
  </si>
  <si>
    <t>[ 21-24.5Mbps_N ] [int] NULL,</t>
  </si>
  <si>
    <t>[ 24.5-28Mbps_N ] [int] NULL,</t>
  </si>
  <si>
    <t>[ 28-31.5Mbps_N ] [int] NULL,</t>
  </si>
  <si>
    <t>[ 31.5-35Mbps_N ] [int] NULL,</t>
  </si>
  <si>
    <t>[ 35-38.5Mbps_N ] [int] NULL,</t>
  </si>
  <si>
    <t>[ 38.5-42Mbps_N ] [int] NULL,</t>
  </si>
  <si>
    <t>[ 42-45.5Mbps_N ] [int] NULL,</t>
  </si>
  <si>
    <t>[ 45.5-49Mbps_N ] [int] NULL,</t>
  </si>
  <si>
    <t>[ 49-52.5Mbps_N ] [int] NULL,</t>
  </si>
  <si>
    <t>[ 52.5-56Mbps_N ] [int] NULL,</t>
  </si>
  <si>
    <t>[ 56-59.5Mbps_N ] [int] NULL,</t>
  </si>
  <si>
    <t>[ 59.5-63Mbps_N ] [int] NULL,</t>
  </si>
  <si>
    <t>[ 63-66.5Mbps_N ] [int] NULL,</t>
  </si>
  <si>
    <t>[ 66.5-70Mbps_N ] [int] NULL,</t>
  </si>
  <si>
    <t>[ 70-73.5Mbps_N ] [int] NULL,</t>
  </si>
  <si>
    <t>[ 73.5-77Mbps_N ] [int] NULL,</t>
  </si>
  <si>
    <t>[ 77-80.5Mbps_N ] [int] NULL,</t>
  </si>
  <si>
    <t>[ 80.5-84Mbps_N ] [int] NULL,</t>
  </si>
  <si>
    <t>[ 84-87.5Mbps_N ] [int] NULL,</t>
  </si>
  <si>
    <t>[ 87.5-91Mbps_N ] [int] NULL,</t>
  </si>
  <si>
    <t>[ 91-94.5Mbps_N ] [int] NULL,</t>
  </si>
  <si>
    <t>[ 94.5-98Mbps_N ] [int] NULL,</t>
  </si>
  <si>
    <t>[ 98-101.5Mbps_N ] [int] NULL,</t>
  </si>
  <si>
    <t>[ 101.5-105Mbps_N ] [int] NULL,</t>
  </si>
  <si>
    <t>[ 105-108.5Mbps_N ] [int] NULL,</t>
  </si>
  <si>
    <t>[ 108.5-112Mbps_N ] [int] NULL,</t>
  </si>
  <si>
    <t>[ 112-115.5Mbps_N ] [int] NULL,</t>
  </si>
  <si>
    <t>[ 115.5-119Mbps_N ] [int] NULL,</t>
  </si>
  <si>
    <t>[ 119-122.5Mbps_N ] [int] NULL,</t>
  </si>
  <si>
    <t>[ 122.5-126Mbps_N ] [int] NULL,</t>
  </si>
  <si>
    <t>[ 126-129.5Mbps_N ] [int] NULL,</t>
  </si>
  <si>
    <t>[ 129.5-133Mbps_N ] [int] NULL,</t>
  </si>
  <si>
    <t>[ 133-136.5Mbps_N ] [int] NULL,</t>
  </si>
  <si>
    <t>[ 136.5-140Mbps_N ] [int] NULL,</t>
  </si>
  <si>
    <t>[ 140-143.5Mbps_N ] [int] NULL,</t>
  </si>
  <si>
    <t>[ 143.5-147Mbps_N ] [int] NULL,</t>
  </si>
  <si>
    <t>[ 147-150.5Mbps_N ] [int] NULL,</t>
  </si>
  <si>
    <t>[ 150.5-154Mbps_N ] [int] NULL,</t>
  </si>
  <si>
    <t>[ 154-157.5Mbps_N ] [int] NULL,</t>
  </si>
  <si>
    <t>[ 157.5-161Mbps_N ] [int] NULL,</t>
  </si>
  <si>
    <t>[ 161-164.5Mbps_N ] [int] NULL,</t>
  </si>
  <si>
    <t>[ 164.5-168Mbps_N ] [int] NULL,</t>
  </si>
  <si>
    <t>[ 168-171.5Mbps_N ] [int] NULL,</t>
  </si>
  <si>
    <t>[ 171.5-175Mbps_N ] [int] NULL,</t>
  </si>
  <si>
    <t>[ 175-178.5Mbps_N ] [int] NULL,</t>
  </si>
  <si>
    <t>[ 178.5-182Mbps_N ] [int] NULL,</t>
  </si>
  <si>
    <t>[ 182-185.5Mbps_N ] [int] NULL,</t>
  </si>
  <si>
    <t>[ 185.5-189Mbps_N ] [int] NULL,</t>
  </si>
  <si>
    <t>[ 189-192.5Mbps_N ] [int] NULL,</t>
  </si>
  <si>
    <t>[ 192.5-196Mbps_N ] [int] NULL,</t>
  </si>
  <si>
    <t>[ 0-0.5Mbps_N ] [int] NULL,</t>
  </si>
  <si>
    <t>[ 0.5-1Mbps_N ] [int] NULL,</t>
  </si>
  <si>
    <t>[ 1-1.5Mbps_N ] [int] NULL,</t>
  </si>
  <si>
    <t>[ 1.5-2Mbps_N ] [int] NULL,</t>
  </si>
  <si>
    <t>[ 2-2.5Mbps_N ] [int] NULL,</t>
  </si>
  <si>
    <t>[ 2.5-3Mbps_N ] [int] NULL,</t>
  </si>
  <si>
    <t>[ 3-3.5Mbps_N ] [int] NULL,</t>
  </si>
  <si>
    <t>[ 3.5-4Mbps_N ] [int] NULL,</t>
  </si>
  <si>
    <t>[ 4-4.5Mbps_N ] [int] NULL,</t>
  </si>
  <si>
    <t>[ 4.5-5Mbps_N ] [int] NULL,</t>
  </si>
  <si>
    <t>[ 5-5.5Mbps_N ] [int] NULL,</t>
  </si>
  <si>
    <t>[ 5.5-6Mbps_N ] [int] NULL,</t>
  </si>
  <si>
    <t>[ 6-6.5Mbps_N ] [int] NULL,</t>
  </si>
  <si>
    <t>[ 6.5-7Mbps_N ] [int] NULL,</t>
  </si>
  <si>
    <t>[ 7-7.5Mbps_N ] [int] NULL,</t>
  </si>
  <si>
    <t>[ 7.5-8Mbps_N ] [int] NULL,</t>
  </si>
  <si>
    <t>[ 8-8.5Mbps_N ] [int] NULL,</t>
  </si>
  <si>
    <t>[ 8.5-9Mbps_N ] [int] NULL,</t>
  </si>
  <si>
    <t>[ 9-9.5Mbps_N ] [int] NULL,</t>
  </si>
  <si>
    <t>[ 9.5-10Mbps_N ] [int] NULL,</t>
  </si>
  <si>
    <t>[ 10-10.5Mbps_N ] [int] NULL,</t>
  </si>
  <si>
    <t>[ 10.5-11Mbps_N ] [int] NULL,</t>
  </si>
  <si>
    <t>[ 11-11.5Mbps_N ] [int] NULL,</t>
  </si>
  <si>
    <t>[ 11.5-12Mbps_N ] [int] NULL,</t>
  </si>
  <si>
    <t>[ 12-12.5Mbps_N ] [int] NULL,</t>
  </si>
  <si>
    <t>[ 12.5-13Mbps_N ] [int] NULL,</t>
  </si>
  <si>
    <t>[ 13-13.5Mbps_N ] [int] NULL,</t>
  </si>
  <si>
    <t>[ 13.5-14Mbps_N ] [int] NULL,</t>
  </si>
  <si>
    <t>[ 14-14.5Mbps_N ] [int] NULL,</t>
  </si>
  <si>
    <t>[ 14.5-15Mbps_N ] [int] NULL,</t>
  </si>
  <si>
    <t>[ 15-15.5Mbps_N ] [int] NULL,</t>
  </si>
  <si>
    <t>[ 15.5-16Mbps_N ] [int] NULL,</t>
  </si>
  <si>
    <t>[ 16-16.5Mbps_N ] [int] NULL,</t>
  </si>
  <si>
    <t>[ 16.5-17Mbps_N ] [int] NULL,</t>
  </si>
  <si>
    <t>[ 17-17.5Mbps_N ] [int] NULL,</t>
  </si>
  <si>
    <t>[ 17.5-18Mbps_N ] [int] NULL,</t>
  </si>
  <si>
    <t>[ 18-18.5Mbps_N ] [int] NULL,</t>
  </si>
  <si>
    <t>[ 18.5-19Mbps_N ] [int] NULL,</t>
  </si>
  <si>
    <t>[ 19-19.5Mbps_N ] [int] NULL,</t>
  </si>
  <si>
    <t>[ 19.5-20Mbps_N ] [int] NULL,</t>
  </si>
  <si>
    <t>[ 20-20.5Mbps_N ] [int] NULL,</t>
  </si>
  <si>
    <t>[ 20.5-21Mbps_N ] [int] NULL,</t>
  </si>
  <si>
    <t>[ 21-21.5Mbps_N ] [int] NULL,</t>
  </si>
  <si>
    <t>[ 21.5-22Mbps_N ] [int] NULL,</t>
  </si>
  <si>
    <t>[ 22-22.5Mbps_N ] [int] NULL,</t>
  </si>
  <si>
    <t>[ 22.5-23Mbps_N ] [int] NULL,</t>
  </si>
  <si>
    <t>[ 23-23.5Mbps_N ] [int] NULL,</t>
  </si>
  <si>
    <t>[ 23.5-24Mbps_N ] [int] NULL,</t>
  </si>
  <si>
    <t>[ 24-24.5Mbps_N ] [int] NULL,</t>
  </si>
  <si>
    <t>[ 24.5-25Mbps_N ] [int] NULL,</t>
  </si>
  <si>
    <t>[ &gt;=25Mbps] [int] NULL</t>
  </si>
  <si>
    <t>[ &gt;=33Mbps] [int] NULL</t>
  </si>
  <si>
    <t>[ &gt;=196Mbps] [int] NULL</t>
  </si>
  <si>
    <t>[ &gt;=100Mbps] [int] NULL</t>
  </si>
  <si>
    <t>[ 0-0.25Mbps_N ] [int] NULL,</t>
  </si>
  <si>
    <t>[ 0.25-0.5Mbps_N ] [int] NULL,</t>
  </si>
  <si>
    <t>[ 0.5-0.75Mbps_N ] [int] NULL,</t>
  </si>
  <si>
    <t>[ 0.75-1Mbps_N ] [int] NULL,</t>
  </si>
  <si>
    <t>[ 1-1.25Mbps_N ] [int] NULL,</t>
  </si>
  <si>
    <t>[ 1.25-1.5Mbps_N ] [int] NULL,</t>
  </si>
  <si>
    <t>[ 1.5-1.75Mbps_N ] [int] NULL,</t>
  </si>
  <si>
    <t>[ 1.75-2Mbps_N ] [int] NULL,</t>
  </si>
  <si>
    <t>[ 2-2.25Mbps_N ] [int] NULL,</t>
  </si>
  <si>
    <t>[ 2.25-2.5Mbps_N ] [int] NULL,</t>
  </si>
  <si>
    <t>[ 2.5-2.75Mbps_N ] [int] NULL,</t>
  </si>
  <si>
    <t>[ 2.75-3Mbps_N ] [int] NULL,</t>
  </si>
  <si>
    <t>[ 3-3.25Mbps_N ] [int] NULL,</t>
  </si>
  <si>
    <t>[ 3.25-3.5Mbps_N ] [int] NULL,</t>
  </si>
  <si>
    <t>[ 3.5-3.75Mbps_N ] [int] NULL,</t>
  </si>
  <si>
    <t>[ 3.75-4Mbps_N ] [int] NULL,</t>
  </si>
  <si>
    <t>[ 4-4.25Mbps_N ] [int] NULL,</t>
  </si>
  <si>
    <t>[ 4.25-4.5Mbps_N ] [int] NULL,</t>
  </si>
  <si>
    <t>[ 4.5-4.75Mbps_N ] [int] NULL,</t>
  </si>
  <si>
    <t>[ 4.75-5Mbps_N ] [int] NULL,</t>
  </si>
  <si>
    <t>[ 0-0.8Mbps_N ] [int] NULL,</t>
  </si>
  <si>
    <t>[ 0.8-1.6Mbps_N ] [int] NULL,</t>
  </si>
  <si>
    <t>[ 1.6-2.4Mbps_N ] [int] NULL,</t>
  </si>
  <si>
    <t>[ 2.4-3.2Mbps_N ] [int] NULL,</t>
  </si>
  <si>
    <t>[ 3.2-4Mbps_N ] [int] NULL,</t>
  </si>
  <si>
    <t>[ 4-4.8Mbps_N ] [int] NULL,</t>
  </si>
  <si>
    <t>[ 4.8-5.6Mbps_N ] [int] NULL,</t>
  </si>
  <si>
    <t>[ 5.6-6.4Mbps_N ] [int] NULL,</t>
  </si>
  <si>
    <t>[ 6.4-7.2Mbps_N ] [int] NULL,</t>
  </si>
  <si>
    <t>[ 7.2-8Mbps_N ] [int] NULL,</t>
  </si>
  <si>
    <t>[ 8-8.8Mbps_N ] [int] NULL,</t>
  </si>
  <si>
    <t>[ 8.8-9.6Mbps_N ] [int] NULL,</t>
  </si>
  <si>
    <t>[ 9.6-10.4Mbps_N ] [int] NULL,</t>
  </si>
  <si>
    <t>[ 10.4-11.2Mbps_N ] [int] NULL,</t>
  </si>
  <si>
    <t>[ 11.2-12Mbps_N ] [int] NULL,</t>
  </si>
  <si>
    <t>[ 12-12.8Mbps_N ] [int] NULL,</t>
  </si>
  <si>
    <t>[ 12.8-13.6Mbps_N ] [int] NULL,</t>
  </si>
  <si>
    <t>[ 13.6-14.4Mbps_N ] [int] NULL,</t>
  </si>
  <si>
    <t>[ 14.4-15.2Mbps_N ] [int] NULL,</t>
  </si>
  <si>
    <t>[ 15.2-16Mbps_N ] [int] NULL,</t>
  </si>
  <si>
    <t>[ 16-16.8Mbps_N ] [int] NULL,</t>
  </si>
  <si>
    <t>[ 16.8-17.6Mbps_N ] [int] NULL,</t>
  </si>
  <si>
    <t>[ 17.6-18.4Mbps_N ] [int] NULL,</t>
  </si>
  <si>
    <t>[ 18.4-19.2Mbps_N ] [int] NULL,</t>
  </si>
  <si>
    <t>[ 19.2-20Mbps_N ] [int] NULL,</t>
  </si>
  <si>
    <t>[ 20-20.8Mbps_N ] [int] NULL,</t>
  </si>
  <si>
    <t>[ 20.8-21.6Mbps_N ] [int] NULL,</t>
  </si>
  <si>
    <t>[ 21.6-22.4Mbps_N ] [int] NULL,</t>
  </si>
  <si>
    <t>[ 22.4-23.2Mbps_N ] [int] NULL,</t>
  </si>
  <si>
    <t>[ 23.2-24Mbps_N ] [int] NULL,</t>
  </si>
  <si>
    <t>[ 24-24.8Mbps_N ] [int] NULL,</t>
  </si>
  <si>
    <t>[ 24.8-25.6Mbps_N ] [int] NULL,</t>
  </si>
  <si>
    <t>[ 25.6-26.4Mbps_N ] [int] NULL,</t>
  </si>
  <si>
    <t>[ 26.4-27.2Mbps_N ] [int] NULL,</t>
  </si>
  <si>
    <t>[ 27.2-28Mbps_N ] [int] NULL,</t>
  </si>
  <si>
    <t>[ 28-28.8Mbps_N ] [int] NULL,</t>
  </si>
  <si>
    <t>[ 28.8-29.6Mbps_N ] [int] NULL,</t>
  </si>
  <si>
    <t>[ 29.6-30.4Mbps_N ] [int] NULL,</t>
  </si>
  <si>
    <t>[ 30.4-31.2Mbps_N ] [int] NULL,</t>
  </si>
  <si>
    <t>[ 31.2-32Mbps_N ] [int] NULL,</t>
  </si>
  <si>
    <t>[ 32-32.8Mbps_N ] [int] NULL,</t>
  </si>
  <si>
    <t>[ 32.8-33.6Mbps_N ] [int] NULL,</t>
  </si>
  <si>
    <t>[ 33.6-34.4Mbps_N ] [int] NULL,</t>
  </si>
  <si>
    <t>[ 34.4-35.2Mbps_N ] [int] NULL,</t>
  </si>
  <si>
    <t>[ 35.2-36Mbps_N ] [int] NULL,</t>
  </si>
  <si>
    <t>[ 36-36.8Mbps_N ] [int] NULL,</t>
  </si>
  <si>
    <t>[ 36.8-37.6Mbps_N ] [int] NULL,</t>
  </si>
  <si>
    <t>[ 37.6-38.4Mbps_N ] [int] NULL,</t>
  </si>
  <si>
    <t>[ 38.4-39.2Mbps_N ] [int] NULL,</t>
  </si>
  <si>
    <t>[ 39.2-40Mbps_N ] [int] NULL,</t>
  </si>
  <si>
    <t>[ 40-40.8Mbps_N ] [int] NULL,</t>
  </si>
  <si>
    <t>[ 40.8-41.6Mbps_N ] [int] NULL,</t>
  </si>
  <si>
    <t>[ 41.6-42.4Mbps_N ] [int] NULL,</t>
  </si>
  <si>
    <t>[ 42.4-43.2Mbps_N ] [int] NULL,</t>
  </si>
  <si>
    <t>[ 43.2-44Mbps_N ] [int] NULL,</t>
  </si>
  <si>
    <t>[ 44-44.8Mbps_N ] [int] NULL,</t>
  </si>
  <si>
    <t>[ 44.8-45.6Mbps_N ] [int] NULL,</t>
  </si>
  <si>
    <t>[ 45.6-46.4Mbps_N ] [int] NULL,</t>
  </si>
  <si>
    <t>[ 46.4-47.2Mbps_N ] [int] NULL,</t>
  </si>
  <si>
    <t>[ 47.2-48Mbps_N ] [int] NULL,</t>
  </si>
  <si>
    <t>[ 48-48.8Mbps_N ] [int] NULL,</t>
  </si>
  <si>
    <t>[ 48.8-49.6Mbps_N ] [int] NULL,</t>
  </si>
  <si>
    <t>[ 49.6-50.4Mbps_N ] [int] NULL,</t>
  </si>
  <si>
    <t>[ 50.4-51.2Mbps_N ] [int] NULL,</t>
  </si>
  <si>
    <t>[ 51.2-52Mbps_N ] [int] NULL,</t>
  </si>
  <si>
    <t>[ &gt;=52Mbps] [int] NULL</t>
  </si>
  <si>
    <t>[ &gt;=33Mbps_N ] [int] NULL</t>
  </si>
  <si>
    <t>[ &gt;=5Mbps_N] [int] NULL</t>
  </si>
  <si>
    <t>[ &gt;=5Mbps_N ] [int]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</si>
</sst>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1" workbookViewId="0">
      <selection activeCell="F1" sqref="F1:F51"/>
    </sheetView>
  </sheetViews>
  <sheetFormatPr baseColWidth="10" defaultRowHeight="15" x14ac:dyDescent="0.25"/>
  <cols>
    <col min="3" max="4" width="26.42578125" bestFit="1" customWidth="1"/>
  </cols>
  <sheetData>
    <row r="1" spans="1:6" x14ac:dyDescent="0.25">
      <c r="A1">
        <v>0</v>
      </c>
      <c r="B1">
        <v>2</v>
      </c>
      <c r="C1" t="str">
        <f>CONCATENATE("[ ",A1,"-",B1,"Mbps_N"," ]"," ,")</f>
        <v>[ 0-2Mbps_N ] ,</v>
      </c>
      <c r="D1" t="s">
        <v>0</v>
      </c>
      <c r="F1" t="str">
        <f>CONCATENATE("SUM(case when (v.direction='Downlink' and v.TestType='DL_CE' and v.Throughput/1000 &gt;=",A1," and v.Throughput/1000 &lt; ",B1,") then 1 else 0 end ) as ",C1)</f>
        <v>SUM(case when (v.direction='Downlink' and v.TestType='DL_CE' and v.Throughput/1000 &gt;=0 and v.Throughput/1000 &lt; 2) then 1 else 0 end ) as [ 0-2Mbps_N ] ,</v>
      </c>
    </row>
    <row r="2" spans="1:6" x14ac:dyDescent="0.25">
      <c r="A2">
        <v>2</v>
      </c>
      <c r="B2">
        <v>4</v>
      </c>
      <c r="C2" t="str">
        <f t="shared" ref="C2:C50" si="0">CONCATENATE("[ ",A2,"-",B2,"Mbps_N"," ]"," ,")</f>
        <v>[ 2-4Mbps_N ] ,</v>
      </c>
      <c r="D2" t="s">
        <v>1</v>
      </c>
      <c r="F2" t="str">
        <f>CONCATENATE("SUM(case when (v.direction='Downlink' and v.TestType='DL_CE' and v.Throughput/1000 &gt;=",A2," and v.Throughput/1000 &lt; ",B2,") then 1 else 0 end ) as ",C2)</f>
        <v>SUM(case when (v.direction='Downlink' and v.TestType='DL_CE' and v.Throughput/1000 &gt;=2 and v.Throughput/1000 &lt; 4) then 1 else 0 end ) as [ 2-4Mbps_N ] ,</v>
      </c>
    </row>
    <row r="3" spans="1:6" x14ac:dyDescent="0.25">
      <c r="A3">
        <v>4</v>
      </c>
      <c r="B3">
        <v>6</v>
      </c>
      <c r="C3" t="str">
        <f t="shared" si="0"/>
        <v>[ 4-6Mbps_N ] ,</v>
      </c>
      <c r="D3" t="s">
        <v>2</v>
      </c>
      <c r="F3" t="str">
        <f t="shared" ref="F3:F50" si="1">CONCATENATE("SUM(case when (v.direction='Downlink' and v.TestType='DL_CE' and v.Throughput/1000 &gt;=",A3," and v.Throughput/1000 &lt; ",B3,") then 1 else 0 end ) as ",C3)</f>
        <v>SUM(case when (v.direction='Downlink' and v.TestType='DL_CE' and v.Throughput/1000 &gt;=4 and v.Throughput/1000 &lt; 6) then 1 else 0 end ) as [ 4-6Mbps_N ] ,</v>
      </c>
    </row>
    <row r="4" spans="1:6" x14ac:dyDescent="0.25">
      <c r="A4">
        <v>6</v>
      </c>
      <c r="B4">
        <v>8</v>
      </c>
      <c r="C4" t="str">
        <f t="shared" si="0"/>
        <v>[ 6-8Mbps_N ] ,</v>
      </c>
      <c r="D4" t="s">
        <v>3</v>
      </c>
      <c r="F4" t="str">
        <f t="shared" si="1"/>
        <v>SUM(case when (v.direction='Downlink' and v.TestType='DL_CE' and v.Throughput/1000 &gt;=6 and v.Throughput/1000 &lt; 8) then 1 else 0 end ) as [ 6-8Mbps_N ] ,</v>
      </c>
    </row>
    <row r="5" spans="1:6" x14ac:dyDescent="0.25">
      <c r="A5">
        <v>8</v>
      </c>
      <c r="B5">
        <v>10</v>
      </c>
      <c r="C5" t="str">
        <f t="shared" si="0"/>
        <v>[ 8-10Mbps_N ] ,</v>
      </c>
      <c r="D5" t="s">
        <v>4</v>
      </c>
      <c r="F5" t="str">
        <f t="shared" si="1"/>
        <v>SUM(case when (v.direction='Downlink' and v.TestType='DL_CE' and v.Throughput/1000 &gt;=8 and v.Throughput/1000 &lt; 10) then 1 else 0 end ) as [ 8-10Mbps_N ] ,</v>
      </c>
    </row>
    <row r="6" spans="1:6" x14ac:dyDescent="0.25">
      <c r="A6">
        <v>10</v>
      </c>
      <c r="B6">
        <v>12</v>
      </c>
      <c r="C6" t="str">
        <f t="shared" si="0"/>
        <v>[ 10-12Mbps_N ] ,</v>
      </c>
      <c r="D6" t="s">
        <v>5</v>
      </c>
      <c r="F6" t="str">
        <f t="shared" si="1"/>
        <v>SUM(case when (v.direction='Downlink' and v.TestType='DL_CE' and v.Throughput/1000 &gt;=10 and v.Throughput/1000 &lt; 12) then 1 else 0 end ) as [ 10-12Mbps_N ] ,</v>
      </c>
    </row>
    <row r="7" spans="1:6" x14ac:dyDescent="0.25">
      <c r="A7">
        <v>12</v>
      </c>
      <c r="B7">
        <v>14</v>
      </c>
      <c r="C7" t="str">
        <f t="shared" si="0"/>
        <v>[ 12-14Mbps_N ] ,</v>
      </c>
      <c r="D7" t="s">
        <v>6</v>
      </c>
      <c r="F7" t="str">
        <f t="shared" si="1"/>
        <v>SUM(case when (v.direction='Downlink' and v.TestType='DL_CE' and v.Throughput/1000 &gt;=12 and v.Throughput/1000 &lt; 14) then 1 else 0 end ) as [ 12-14Mbps_N ] ,</v>
      </c>
    </row>
    <row r="8" spans="1:6" x14ac:dyDescent="0.25">
      <c r="A8">
        <v>14</v>
      </c>
      <c r="B8">
        <v>16</v>
      </c>
      <c r="C8" t="str">
        <f t="shared" si="0"/>
        <v>[ 14-16Mbps_N ] ,</v>
      </c>
      <c r="D8" t="s">
        <v>7</v>
      </c>
      <c r="F8" t="str">
        <f t="shared" si="1"/>
        <v>SUM(case when (v.direction='Downlink' and v.TestType='DL_CE' and v.Throughput/1000 &gt;=14 and v.Throughput/1000 &lt; 16) then 1 else 0 end ) as [ 14-16Mbps_N ] ,</v>
      </c>
    </row>
    <row r="9" spans="1:6" x14ac:dyDescent="0.25">
      <c r="A9">
        <v>16</v>
      </c>
      <c r="B9">
        <v>18</v>
      </c>
      <c r="C9" t="str">
        <f t="shared" si="0"/>
        <v>[ 16-18Mbps_N ] ,</v>
      </c>
      <c r="D9" t="s">
        <v>8</v>
      </c>
      <c r="F9" t="str">
        <f t="shared" si="1"/>
        <v>SUM(case when (v.direction='Downlink' and v.TestType='DL_CE' and v.Throughput/1000 &gt;=16 and v.Throughput/1000 &lt; 18) then 1 else 0 end ) as [ 16-18Mbps_N ] ,</v>
      </c>
    </row>
    <row r="10" spans="1:6" x14ac:dyDescent="0.25">
      <c r="A10">
        <v>18</v>
      </c>
      <c r="B10">
        <v>20</v>
      </c>
      <c r="C10" t="str">
        <f t="shared" si="0"/>
        <v>[ 18-20Mbps_N ] ,</v>
      </c>
      <c r="D10" t="s">
        <v>9</v>
      </c>
      <c r="F10" t="str">
        <f t="shared" si="1"/>
        <v>SUM(case when (v.direction='Downlink' and v.TestType='DL_CE' and v.Throughput/1000 &gt;=18 and v.Throughput/1000 &lt; 20) then 1 else 0 end ) as [ 18-20Mbps_N ] ,</v>
      </c>
    </row>
    <row r="11" spans="1:6" x14ac:dyDescent="0.25">
      <c r="A11">
        <v>20</v>
      </c>
      <c r="B11">
        <v>22</v>
      </c>
      <c r="C11" t="str">
        <f t="shared" si="0"/>
        <v>[ 20-22Mbps_N ] ,</v>
      </c>
      <c r="D11" t="s">
        <v>10</v>
      </c>
      <c r="F11" t="str">
        <f t="shared" si="1"/>
        <v>SUM(case when (v.direction='Downlink' and v.TestType='DL_CE' and v.Throughput/1000 &gt;=20 and v.Throughput/1000 &lt; 22) then 1 else 0 end ) as [ 20-22Mbps_N ] ,</v>
      </c>
    </row>
    <row r="12" spans="1:6" x14ac:dyDescent="0.25">
      <c r="A12">
        <v>22</v>
      </c>
      <c r="B12">
        <v>24</v>
      </c>
      <c r="C12" t="str">
        <f t="shared" si="0"/>
        <v>[ 22-24Mbps_N ] ,</v>
      </c>
      <c r="D12" t="s">
        <v>11</v>
      </c>
      <c r="F12" t="str">
        <f t="shared" si="1"/>
        <v>SUM(case when (v.direction='Downlink' and v.TestType='DL_CE' and v.Throughput/1000 &gt;=22 and v.Throughput/1000 &lt; 24) then 1 else 0 end ) as [ 22-24Mbps_N ] ,</v>
      </c>
    </row>
    <row r="13" spans="1:6" x14ac:dyDescent="0.25">
      <c r="A13">
        <v>24</v>
      </c>
      <c r="B13">
        <v>26</v>
      </c>
      <c r="C13" t="str">
        <f t="shared" si="0"/>
        <v>[ 24-26Mbps_N ] ,</v>
      </c>
      <c r="D13" t="s">
        <v>12</v>
      </c>
      <c r="F13" t="str">
        <f t="shared" si="1"/>
        <v>SUM(case when (v.direction='Downlink' and v.TestType='DL_CE' and v.Throughput/1000 &gt;=24 and v.Throughput/1000 &lt; 26) then 1 else 0 end ) as [ 24-26Mbps_N ] ,</v>
      </c>
    </row>
    <row r="14" spans="1:6" x14ac:dyDescent="0.25">
      <c r="A14">
        <v>26</v>
      </c>
      <c r="B14">
        <v>28</v>
      </c>
      <c r="C14" t="str">
        <f t="shared" si="0"/>
        <v>[ 26-28Mbps_N ] ,</v>
      </c>
      <c r="D14" t="s">
        <v>13</v>
      </c>
      <c r="F14" t="str">
        <f t="shared" si="1"/>
        <v>SUM(case when (v.direction='Downlink' and v.TestType='DL_CE' and v.Throughput/1000 &gt;=26 and v.Throughput/1000 &lt; 28) then 1 else 0 end ) as [ 26-28Mbps_N ] ,</v>
      </c>
    </row>
    <row r="15" spans="1:6" x14ac:dyDescent="0.25">
      <c r="A15">
        <v>28</v>
      </c>
      <c r="B15">
        <v>30</v>
      </c>
      <c r="C15" t="str">
        <f t="shared" si="0"/>
        <v>[ 28-30Mbps_N ] ,</v>
      </c>
      <c r="D15" t="s">
        <v>14</v>
      </c>
      <c r="F15" t="str">
        <f t="shared" si="1"/>
        <v>SUM(case when (v.direction='Downlink' and v.TestType='DL_CE' and v.Throughput/1000 &gt;=28 and v.Throughput/1000 &lt; 30) then 1 else 0 end ) as [ 28-30Mbps_N ] ,</v>
      </c>
    </row>
    <row r="16" spans="1:6" x14ac:dyDescent="0.25">
      <c r="A16">
        <v>30</v>
      </c>
      <c r="B16">
        <v>32</v>
      </c>
      <c r="C16" t="str">
        <f t="shared" si="0"/>
        <v>[ 30-32Mbps_N ] ,</v>
      </c>
      <c r="D16" t="s">
        <v>15</v>
      </c>
      <c r="F16" t="str">
        <f t="shared" si="1"/>
        <v>SUM(case when (v.direction='Downlink' and v.TestType='DL_CE' and v.Throughput/1000 &gt;=30 and v.Throughput/1000 &lt; 32) then 1 else 0 end ) as [ 30-32Mbps_N ] ,</v>
      </c>
    </row>
    <row r="17" spans="1:6" x14ac:dyDescent="0.25">
      <c r="A17">
        <v>32</v>
      </c>
      <c r="B17">
        <v>34</v>
      </c>
      <c r="C17" t="str">
        <f t="shared" si="0"/>
        <v>[ 32-34Mbps_N ] ,</v>
      </c>
      <c r="D17" t="s">
        <v>16</v>
      </c>
      <c r="F17" t="str">
        <f t="shared" si="1"/>
        <v>SUM(case when (v.direction='Downlink' and v.TestType='DL_CE' and v.Throughput/1000 &gt;=32 and v.Throughput/1000 &lt; 34) then 1 else 0 end ) as [ 32-34Mbps_N ] ,</v>
      </c>
    </row>
    <row r="18" spans="1:6" x14ac:dyDescent="0.25">
      <c r="A18">
        <v>34</v>
      </c>
      <c r="B18">
        <v>36</v>
      </c>
      <c r="C18" t="str">
        <f t="shared" si="0"/>
        <v>[ 34-36Mbps_N ] ,</v>
      </c>
      <c r="D18" t="s">
        <v>17</v>
      </c>
      <c r="F18" t="str">
        <f t="shared" si="1"/>
        <v>SUM(case when (v.direction='Downlink' and v.TestType='DL_CE' and v.Throughput/1000 &gt;=34 and v.Throughput/1000 &lt; 36) then 1 else 0 end ) as [ 34-36Mbps_N ] ,</v>
      </c>
    </row>
    <row r="19" spans="1:6" x14ac:dyDescent="0.25">
      <c r="A19">
        <v>36</v>
      </c>
      <c r="B19">
        <v>38</v>
      </c>
      <c r="C19" t="str">
        <f t="shared" si="0"/>
        <v>[ 36-38Mbps_N ] ,</v>
      </c>
      <c r="D19" t="s">
        <v>18</v>
      </c>
      <c r="F19" t="str">
        <f t="shared" si="1"/>
        <v>SUM(case when (v.direction='Downlink' and v.TestType='DL_CE' and v.Throughput/1000 &gt;=36 and v.Throughput/1000 &lt; 38) then 1 else 0 end ) as [ 36-38Mbps_N ] ,</v>
      </c>
    </row>
    <row r="20" spans="1:6" x14ac:dyDescent="0.25">
      <c r="A20">
        <v>38</v>
      </c>
      <c r="B20">
        <v>40</v>
      </c>
      <c r="C20" t="str">
        <f t="shared" si="0"/>
        <v>[ 38-40Mbps_N ] ,</v>
      </c>
      <c r="D20" t="s">
        <v>19</v>
      </c>
      <c r="F20" t="str">
        <f t="shared" si="1"/>
        <v>SUM(case when (v.direction='Downlink' and v.TestType='DL_CE' and v.Throughput/1000 &gt;=38 and v.Throughput/1000 &lt; 40) then 1 else 0 end ) as [ 38-40Mbps_N ] ,</v>
      </c>
    </row>
    <row r="21" spans="1:6" x14ac:dyDescent="0.25">
      <c r="A21">
        <v>40</v>
      </c>
      <c r="B21">
        <v>42</v>
      </c>
      <c r="C21" t="str">
        <f t="shared" si="0"/>
        <v>[ 40-42Mbps_N ] ,</v>
      </c>
      <c r="D21" t="s">
        <v>20</v>
      </c>
      <c r="F21" t="str">
        <f t="shared" si="1"/>
        <v>SUM(case when (v.direction='Downlink' and v.TestType='DL_CE' and v.Throughput/1000 &gt;=40 and v.Throughput/1000 &lt; 42) then 1 else 0 end ) as [ 40-42Mbps_N ] ,</v>
      </c>
    </row>
    <row r="22" spans="1:6" x14ac:dyDescent="0.25">
      <c r="A22">
        <v>42</v>
      </c>
      <c r="B22">
        <v>44</v>
      </c>
      <c r="C22" t="str">
        <f t="shared" si="0"/>
        <v>[ 42-44Mbps_N ] ,</v>
      </c>
      <c r="D22" t="s">
        <v>21</v>
      </c>
      <c r="F22" t="str">
        <f t="shared" si="1"/>
        <v>SUM(case when (v.direction='Downlink' and v.TestType='DL_CE' and v.Throughput/1000 &gt;=42 and v.Throughput/1000 &lt; 44) then 1 else 0 end ) as [ 42-44Mbps_N ] ,</v>
      </c>
    </row>
    <row r="23" spans="1:6" x14ac:dyDescent="0.25">
      <c r="A23">
        <v>44</v>
      </c>
      <c r="B23">
        <v>46</v>
      </c>
      <c r="C23" t="str">
        <f t="shared" si="0"/>
        <v>[ 44-46Mbps_N ] ,</v>
      </c>
      <c r="D23" t="s">
        <v>22</v>
      </c>
      <c r="F23" t="str">
        <f t="shared" si="1"/>
        <v>SUM(case when (v.direction='Downlink' and v.TestType='DL_CE' and v.Throughput/1000 &gt;=44 and v.Throughput/1000 &lt; 46) then 1 else 0 end ) as [ 44-46Mbps_N ] ,</v>
      </c>
    </row>
    <row r="24" spans="1:6" x14ac:dyDescent="0.25">
      <c r="A24">
        <v>46</v>
      </c>
      <c r="B24">
        <v>48</v>
      </c>
      <c r="C24" t="str">
        <f t="shared" si="0"/>
        <v>[ 46-48Mbps_N ] ,</v>
      </c>
      <c r="D24" t="s">
        <v>23</v>
      </c>
      <c r="F24" t="str">
        <f t="shared" si="1"/>
        <v>SUM(case when (v.direction='Downlink' and v.TestType='DL_CE' and v.Throughput/1000 &gt;=46 and v.Throughput/1000 &lt; 48) then 1 else 0 end ) as [ 46-48Mbps_N ] ,</v>
      </c>
    </row>
    <row r="25" spans="1:6" x14ac:dyDescent="0.25">
      <c r="A25">
        <v>48</v>
      </c>
      <c r="B25">
        <v>50</v>
      </c>
      <c r="C25" t="str">
        <f t="shared" si="0"/>
        <v>[ 48-50Mbps_N ] ,</v>
      </c>
      <c r="D25" t="s">
        <v>24</v>
      </c>
      <c r="F25" t="str">
        <f t="shared" si="1"/>
        <v>SUM(case when (v.direction='Downlink' and v.TestType='DL_CE' and v.Throughput/1000 &gt;=48 and v.Throughput/1000 &lt; 50) then 1 else 0 end ) as [ 48-50Mbps_N ] ,</v>
      </c>
    </row>
    <row r="26" spans="1:6" x14ac:dyDescent="0.25">
      <c r="A26">
        <v>50</v>
      </c>
      <c r="B26">
        <v>52</v>
      </c>
      <c r="C26" t="str">
        <f t="shared" si="0"/>
        <v>[ 50-52Mbps_N ] ,</v>
      </c>
      <c r="D26" t="s">
        <v>25</v>
      </c>
      <c r="F26" t="str">
        <f t="shared" si="1"/>
        <v>SUM(case when (v.direction='Downlink' and v.TestType='DL_CE' and v.Throughput/1000 &gt;=50 and v.Throughput/1000 &lt; 52) then 1 else 0 end ) as [ 50-52Mbps_N ] ,</v>
      </c>
    </row>
    <row r="27" spans="1:6" x14ac:dyDescent="0.25">
      <c r="A27">
        <v>52</v>
      </c>
      <c r="B27">
        <v>54</v>
      </c>
      <c r="C27" t="str">
        <f t="shared" si="0"/>
        <v>[ 52-54Mbps_N ] ,</v>
      </c>
      <c r="D27" t="s">
        <v>26</v>
      </c>
      <c r="F27" t="str">
        <f t="shared" si="1"/>
        <v>SUM(case when (v.direction='Downlink' and v.TestType='DL_CE' and v.Throughput/1000 &gt;=52 and v.Throughput/1000 &lt; 54) then 1 else 0 end ) as [ 52-54Mbps_N ] ,</v>
      </c>
    </row>
    <row r="28" spans="1:6" x14ac:dyDescent="0.25">
      <c r="A28">
        <v>54</v>
      </c>
      <c r="B28">
        <v>56</v>
      </c>
      <c r="C28" t="str">
        <f t="shared" si="0"/>
        <v>[ 54-56Mbps_N ] ,</v>
      </c>
      <c r="D28" t="s">
        <v>27</v>
      </c>
      <c r="F28" t="str">
        <f t="shared" si="1"/>
        <v>SUM(case when (v.direction='Downlink' and v.TestType='DL_CE' and v.Throughput/1000 &gt;=54 and v.Throughput/1000 &lt; 56) then 1 else 0 end ) as [ 54-56Mbps_N ] ,</v>
      </c>
    </row>
    <row r="29" spans="1:6" x14ac:dyDescent="0.25">
      <c r="A29">
        <v>56</v>
      </c>
      <c r="B29">
        <v>58</v>
      </c>
      <c r="C29" t="str">
        <f t="shared" si="0"/>
        <v>[ 56-58Mbps_N ] ,</v>
      </c>
      <c r="D29" t="s">
        <v>28</v>
      </c>
      <c r="F29" t="str">
        <f t="shared" si="1"/>
        <v>SUM(case when (v.direction='Downlink' and v.TestType='DL_CE' and v.Throughput/1000 &gt;=56 and v.Throughput/1000 &lt; 58) then 1 else 0 end ) as [ 56-58Mbps_N ] ,</v>
      </c>
    </row>
    <row r="30" spans="1:6" x14ac:dyDescent="0.25">
      <c r="A30">
        <v>58</v>
      </c>
      <c r="B30">
        <v>60</v>
      </c>
      <c r="C30" t="str">
        <f t="shared" si="0"/>
        <v>[ 58-60Mbps_N ] ,</v>
      </c>
      <c r="D30" t="s">
        <v>29</v>
      </c>
      <c r="F30" t="str">
        <f t="shared" si="1"/>
        <v>SUM(case when (v.direction='Downlink' and v.TestType='DL_CE' and v.Throughput/1000 &gt;=58 and v.Throughput/1000 &lt; 60) then 1 else 0 end ) as [ 58-60Mbps_N ] ,</v>
      </c>
    </row>
    <row r="31" spans="1:6" x14ac:dyDescent="0.25">
      <c r="A31">
        <v>60</v>
      </c>
      <c r="B31">
        <v>62</v>
      </c>
      <c r="C31" t="str">
        <f t="shared" si="0"/>
        <v>[ 60-62Mbps_N ] ,</v>
      </c>
      <c r="D31" t="s">
        <v>30</v>
      </c>
      <c r="F31" t="str">
        <f t="shared" si="1"/>
        <v>SUM(case when (v.direction='Downlink' and v.TestType='DL_CE' and v.Throughput/1000 &gt;=60 and v.Throughput/1000 &lt; 62) then 1 else 0 end ) as [ 60-62Mbps_N ] ,</v>
      </c>
    </row>
    <row r="32" spans="1:6" x14ac:dyDescent="0.25">
      <c r="A32">
        <v>62</v>
      </c>
      <c r="B32">
        <v>64</v>
      </c>
      <c r="C32" t="str">
        <f t="shared" si="0"/>
        <v>[ 62-64Mbps_N ] ,</v>
      </c>
      <c r="D32" t="s">
        <v>31</v>
      </c>
      <c r="F32" t="str">
        <f t="shared" si="1"/>
        <v>SUM(case when (v.direction='Downlink' and v.TestType='DL_CE' and v.Throughput/1000 &gt;=62 and v.Throughput/1000 &lt; 64) then 1 else 0 end ) as [ 62-64Mbps_N ] ,</v>
      </c>
    </row>
    <row r="33" spans="1:6" x14ac:dyDescent="0.25">
      <c r="A33">
        <v>64</v>
      </c>
      <c r="B33">
        <v>66</v>
      </c>
      <c r="C33" t="str">
        <f t="shared" si="0"/>
        <v>[ 64-66Mbps_N ] ,</v>
      </c>
      <c r="D33" t="s">
        <v>32</v>
      </c>
      <c r="F33" t="str">
        <f t="shared" si="1"/>
        <v>SUM(case when (v.direction='Downlink' and v.TestType='DL_CE' and v.Throughput/1000 &gt;=64 and v.Throughput/1000 &lt; 66) then 1 else 0 end ) as [ 64-66Mbps_N ] ,</v>
      </c>
    </row>
    <row r="34" spans="1:6" x14ac:dyDescent="0.25">
      <c r="A34">
        <v>66</v>
      </c>
      <c r="B34">
        <v>68</v>
      </c>
      <c r="C34" t="str">
        <f t="shared" si="0"/>
        <v>[ 66-68Mbps_N ] ,</v>
      </c>
      <c r="D34" t="s">
        <v>33</v>
      </c>
      <c r="F34" t="str">
        <f t="shared" si="1"/>
        <v>SUM(case when (v.direction='Downlink' and v.TestType='DL_CE' and v.Throughput/1000 &gt;=66 and v.Throughput/1000 &lt; 68) then 1 else 0 end ) as [ 66-68Mbps_N ] ,</v>
      </c>
    </row>
    <row r="35" spans="1:6" x14ac:dyDescent="0.25">
      <c r="A35">
        <v>68</v>
      </c>
      <c r="B35">
        <v>70</v>
      </c>
      <c r="C35" t="str">
        <f t="shared" si="0"/>
        <v>[ 68-70Mbps_N ] ,</v>
      </c>
      <c r="D35" t="s">
        <v>34</v>
      </c>
      <c r="F35" t="str">
        <f t="shared" si="1"/>
        <v>SUM(case when (v.direction='Downlink' and v.TestType='DL_CE' and v.Throughput/1000 &gt;=68 and v.Throughput/1000 &lt; 70) then 1 else 0 end ) as [ 68-70Mbps_N ] ,</v>
      </c>
    </row>
    <row r="36" spans="1:6" x14ac:dyDescent="0.25">
      <c r="A36">
        <v>70</v>
      </c>
      <c r="B36">
        <v>72</v>
      </c>
      <c r="C36" t="str">
        <f t="shared" si="0"/>
        <v>[ 70-72Mbps_N ] ,</v>
      </c>
      <c r="D36" t="s">
        <v>35</v>
      </c>
      <c r="F36" t="str">
        <f t="shared" si="1"/>
        <v>SUM(case when (v.direction='Downlink' and v.TestType='DL_CE' and v.Throughput/1000 &gt;=70 and v.Throughput/1000 &lt; 72) then 1 else 0 end ) as [ 70-72Mbps_N ] ,</v>
      </c>
    </row>
    <row r="37" spans="1:6" x14ac:dyDescent="0.25">
      <c r="A37">
        <v>72</v>
      </c>
      <c r="B37">
        <v>74</v>
      </c>
      <c r="C37" t="str">
        <f t="shared" si="0"/>
        <v>[ 72-74Mbps_N ] ,</v>
      </c>
      <c r="D37" t="s">
        <v>36</v>
      </c>
      <c r="F37" t="str">
        <f t="shared" si="1"/>
        <v>SUM(case when (v.direction='Downlink' and v.TestType='DL_CE' and v.Throughput/1000 &gt;=72 and v.Throughput/1000 &lt; 74) then 1 else 0 end ) as [ 72-74Mbps_N ] ,</v>
      </c>
    </row>
    <row r="38" spans="1:6" x14ac:dyDescent="0.25">
      <c r="A38">
        <v>74</v>
      </c>
      <c r="B38">
        <v>76</v>
      </c>
      <c r="C38" t="str">
        <f t="shared" si="0"/>
        <v>[ 74-76Mbps_N ] ,</v>
      </c>
      <c r="D38" t="s">
        <v>37</v>
      </c>
      <c r="F38" t="str">
        <f t="shared" si="1"/>
        <v>SUM(case when (v.direction='Downlink' and v.TestType='DL_CE' and v.Throughput/1000 &gt;=74 and v.Throughput/1000 &lt; 76) then 1 else 0 end ) as [ 74-76Mbps_N ] ,</v>
      </c>
    </row>
    <row r="39" spans="1:6" x14ac:dyDescent="0.25">
      <c r="A39">
        <v>76</v>
      </c>
      <c r="B39">
        <v>78</v>
      </c>
      <c r="C39" t="str">
        <f t="shared" si="0"/>
        <v>[ 76-78Mbps_N ] ,</v>
      </c>
      <c r="D39" t="s">
        <v>38</v>
      </c>
      <c r="F39" t="str">
        <f t="shared" si="1"/>
        <v>SUM(case when (v.direction='Downlink' and v.TestType='DL_CE' and v.Throughput/1000 &gt;=76 and v.Throughput/1000 &lt; 78) then 1 else 0 end ) as [ 76-78Mbps_N ] ,</v>
      </c>
    </row>
    <row r="40" spans="1:6" x14ac:dyDescent="0.25">
      <c r="A40">
        <v>78</v>
      </c>
      <c r="B40">
        <v>80</v>
      </c>
      <c r="C40" t="str">
        <f t="shared" si="0"/>
        <v>[ 78-80Mbps_N ] ,</v>
      </c>
      <c r="D40" t="s">
        <v>39</v>
      </c>
      <c r="F40" t="str">
        <f t="shared" si="1"/>
        <v>SUM(case when (v.direction='Downlink' and v.TestType='DL_CE' and v.Throughput/1000 &gt;=78 and v.Throughput/1000 &lt; 80) then 1 else 0 end ) as [ 78-80Mbps_N ] ,</v>
      </c>
    </row>
    <row r="41" spans="1:6" x14ac:dyDescent="0.25">
      <c r="A41">
        <v>80</v>
      </c>
      <c r="B41">
        <v>82</v>
      </c>
      <c r="C41" t="str">
        <f t="shared" si="0"/>
        <v>[ 80-82Mbps_N ] ,</v>
      </c>
      <c r="D41" t="s">
        <v>40</v>
      </c>
      <c r="F41" t="str">
        <f t="shared" si="1"/>
        <v>SUM(case when (v.direction='Downlink' and v.TestType='DL_CE' and v.Throughput/1000 &gt;=80 and v.Throughput/1000 &lt; 82) then 1 else 0 end ) as [ 80-82Mbps_N ] ,</v>
      </c>
    </row>
    <row r="42" spans="1:6" x14ac:dyDescent="0.25">
      <c r="A42">
        <v>82</v>
      </c>
      <c r="B42">
        <v>84</v>
      </c>
      <c r="C42" t="str">
        <f t="shared" si="0"/>
        <v>[ 82-84Mbps_N ] ,</v>
      </c>
      <c r="D42" t="s">
        <v>41</v>
      </c>
      <c r="F42" t="str">
        <f t="shared" si="1"/>
        <v>SUM(case when (v.direction='Downlink' and v.TestType='DL_CE' and v.Throughput/1000 &gt;=82 and v.Throughput/1000 &lt; 84) then 1 else 0 end ) as [ 82-84Mbps_N ] ,</v>
      </c>
    </row>
    <row r="43" spans="1:6" x14ac:dyDescent="0.25">
      <c r="A43">
        <v>84</v>
      </c>
      <c r="B43">
        <v>86</v>
      </c>
      <c r="C43" t="str">
        <f t="shared" si="0"/>
        <v>[ 84-86Mbps_N ] ,</v>
      </c>
      <c r="D43" t="s">
        <v>42</v>
      </c>
      <c r="F43" t="str">
        <f t="shared" si="1"/>
        <v>SUM(case when (v.direction='Downlink' and v.TestType='DL_CE' and v.Throughput/1000 &gt;=84 and v.Throughput/1000 &lt; 86) then 1 else 0 end ) as [ 84-86Mbps_N ] ,</v>
      </c>
    </row>
    <row r="44" spans="1:6" x14ac:dyDescent="0.25">
      <c r="A44">
        <v>86</v>
      </c>
      <c r="B44">
        <v>88</v>
      </c>
      <c r="C44" t="str">
        <f t="shared" si="0"/>
        <v>[ 86-88Mbps_N ] ,</v>
      </c>
      <c r="D44" t="s">
        <v>43</v>
      </c>
      <c r="F44" t="str">
        <f t="shared" si="1"/>
        <v>SUM(case when (v.direction='Downlink' and v.TestType='DL_CE' and v.Throughput/1000 &gt;=86 and v.Throughput/1000 &lt; 88) then 1 else 0 end ) as [ 86-88Mbps_N ] ,</v>
      </c>
    </row>
    <row r="45" spans="1:6" x14ac:dyDescent="0.25">
      <c r="A45">
        <v>88</v>
      </c>
      <c r="B45">
        <v>90</v>
      </c>
      <c r="C45" t="str">
        <f t="shared" si="0"/>
        <v>[ 88-90Mbps_N ] ,</v>
      </c>
      <c r="D45" t="s">
        <v>44</v>
      </c>
      <c r="F45" t="str">
        <f t="shared" si="1"/>
        <v>SUM(case when (v.direction='Downlink' and v.TestType='DL_CE' and v.Throughput/1000 &gt;=88 and v.Throughput/1000 &lt; 90) then 1 else 0 end ) as [ 88-90Mbps_N ] ,</v>
      </c>
    </row>
    <row r="46" spans="1:6" x14ac:dyDescent="0.25">
      <c r="A46">
        <v>90</v>
      </c>
      <c r="B46">
        <v>92</v>
      </c>
      <c r="C46" t="str">
        <f t="shared" si="0"/>
        <v>[ 90-92Mbps_N ] ,</v>
      </c>
      <c r="D46" t="s">
        <v>45</v>
      </c>
      <c r="F46" t="str">
        <f t="shared" si="1"/>
        <v>SUM(case when (v.direction='Downlink' and v.TestType='DL_CE' and v.Throughput/1000 &gt;=90 and v.Throughput/1000 &lt; 92) then 1 else 0 end ) as [ 90-92Mbps_N ] ,</v>
      </c>
    </row>
    <row r="47" spans="1:6" x14ac:dyDescent="0.25">
      <c r="A47">
        <v>92</v>
      </c>
      <c r="B47">
        <v>94</v>
      </c>
      <c r="C47" t="str">
        <f t="shared" si="0"/>
        <v>[ 92-94Mbps_N ] ,</v>
      </c>
      <c r="D47" t="s">
        <v>46</v>
      </c>
      <c r="F47" t="str">
        <f t="shared" si="1"/>
        <v>SUM(case when (v.direction='Downlink' and v.TestType='DL_CE' and v.Throughput/1000 &gt;=92 and v.Throughput/1000 &lt; 94) then 1 else 0 end ) as [ 92-94Mbps_N ] ,</v>
      </c>
    </row>
    <row r="48" spans="1:6" x14ac:dyDescent="0.25">
      <c r="A48">
        <v>94</v>
      </c>
      <c r="B48">
        <v>96</v>
      </c>
      <c r="C48" t="str">
        <f t="shared" si="0"/>
        <v>[ 94-96Mbps_N ] ,</v>
      </c>
      <c r="D48" t="s">
        <v>47</v>
      </c>
      <c r="F48" t="str">
        <f t="shared" si="1"/>
        <v>SUM(case when (v.direction='Downlink' and v.TestType='DL_CE' and v.Throughput/1000 &gt;=94 and v.Throughput/1000 &lt; 96) then 1 else 0 end ) as [ 94-96Mbps_N ] ,</v>
      </c>
    </row>
    <row r="49" spans="1:6" x14ac:dyDescent="0.25">
      <c r="A49">
        <v>96</v>
      </c>
      <c r="B49">
        <v>98</v>
      </c>
      <c r="C49" t="str">
        <f t="shared" si="0"/>
        <v>[ 96-98Mbps_N ] ,</v>
      </c>
      <c r="D49" t="s">
        <v>48</v>
      </c>
      <c r="F49" t="str">
        <f t="shared" si="1"/>
        <v>SUM(case when (v.direction='Downlink' and v.TestType='DL_CE' and v.Throughput/1000 &gt;=96 and v.Throughput/1000 &lt; 98) then 1 else 0 end ) as [ 96-98Mbps_N ] ,</v>
      </c>
    </row>
    <row r="50" spans="1:6" x14ac:dyDescent="0.25">
      <c r="A50">
        <v>98</v>
      </c>
      <c r="B50">
        <v>100</v>
      </c>
      <c r="C50" t="str">
        <f t="shared" si="0"/>
        <v>[ 98-100Mbps_N ] ,</v>
      </c>
      <c r="D50" t="s">
        <v>49</v>
      </c>
      <c r="F50" t="str">
        <f t="shared" si="1"/>
        <v>SUM(case when (v.direction='Downlink' and v.TestType='DL_CE' and v.Throughput/1000 &gt;=98 and v.Throughput/1000 &lt; 100) then 1 else 0 end ) as [ 98-100Mbps_N ] ,</v>
      </c>
    </row>
    <row r="51" spans="1:6" x14ac:dyDescent="0.25">
      <c r="A51">
        <v>100</v>
      </c>
      <c r="C51" t="str">
        <f>CONCATENATE("[ &gt;=",A51,B51,"Mbps_N"," ]"," ,")</f>
        <v>[ &gt;=100Mbps_N ] ,</v>
      </c>
      <c r="D51" t="s">
        <v>203</v>
      </c>
      <c r="F51" t="str">
        <f>CONCATENATE("SUM(case when (v.direction='Downlink' and v.TestType='DL_CE' and v.Throughput/1000 &gt;=",A51,") then 1 else 0 end ) as ",C51)</f>
        <v>SUM(case when (v.direction='Downlink' and v.TestType='DL_CE' and v.Throughput/1000 &gt;=100) then 1 else 0 end ) as [ &gt;=100Mbps_N ] 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22" workbookViewId="0">
      <selection activeCell="F1" sqref="F1:F45"/>
    </sheetView>
  </sheetViews>
  <sheetFormatPr baseColWidth="10" defaultRowHeight="15" x14ac:dyDescent="0.25"/>
  <cols>
    <col min="3" max="4" width="29.5703125" bestFit="1" customWidth="1"/>
  </cols>
  <sheetData>
    <row r="1" spans="1:6" x14ac:dyDescent="0.25">
      <c r="A1">
        <v>0</v>
      </c>
      <c r="B1">
        <v>0.75</v>
      </c>
      <c r="C1" t="str">
        <f>CONCATENATE("[ ",A1,"-",B1,"Mbps_N"," ]",",")</f>
        <v>[ 0-0.75Mbps_N ],</v>
      </c>
      <c r="D1" t="s">
        <v>50</v>
      </c>
      <c r="F1" t="str">
        <f>CONCATENATE("SUM(case when (v.direction='Downlink' and v.TestType='DL_CE' and v.Throughput/1000 &gt;=",A1," and v.Throughput/1000 &lt; ",B1,") then 1 else 0 end ) as ",C1)</f>
        <v>SUM(case when (v.direction='Downlink' and v.TestType='DL_CE' and v.Throughput/1000 &gt;=0 and v.Throughput/1000 &lt; 0.75) then 1 else 0 end ) as [ 0-0.75Mbps_N ],</v>
      </c>
    </row>
    <row r="2" spans="1:6" x14ac:dyDescent="0.25">
      <c r="A2">
        <v>0.75</v>
      </c>
      <c r="B2">
        <v>1.5</v>
      </c>
      <c r="C2" t="str">
        <f t="shared" ref="C2:C44" si="0">CONCATENATE("[ ",A2,"-",B2,"Mbps_N"," ]",",")</f>
        <v>[ 0.75-1.5Mbps_N ],</v>
      </c>
      <c r="D2" t="s">
        <v>51</v>
      </c>
      <c r="F2" t="str">
        <f t="shared" ref="F2:F44" si="1">CONCATENATE("SUM(case when (v.direction='Downlink' and v.TestType='DL_CE' and v.Throughput/1000 &gt;=",A2," and v.Throughput/1000 &lt; ",B2,") then 1 else 0 end ) as ",C2)</f>
        <v>SUM(case when (v.direction='Downlink' and v.TestType='DL_CE' and v.Throughput/1000 &gt;=0.75 and v.Throughput/1000 &lt; 1.5) then 1 else 0 end ) as [ 0.75-1.5Mbps_N ],</v>
      </c>
    </row>
    <row r="3" spans="1:6" x14ac:dyDescent="0.25">
      <c r="A3">
        <v>1.5</v>
      </c>
      <c r="B3">
        <v>2.25</v>
      </c>
      <c r="C3" t="str">
        <f t="shared" si="0"/>
        <v>[ 1.5-2.25Mbps_N ],</v>
      </c>
      <c r="D3" t="s">
        <v>52</v>
      </c>
      <c r="F3" t="str">
        <f t="shared" si="1"/>
        <v>SUM(case when (v.direction='Downlink' and v.TestType='DL_CE' and v.Throughput/1000 &gt;=1.5 and v.Throughput/1000 &lt; 2.25) then 1 else 0 end ) as [ 1.5-2.25Mbps_N ],</v>
      </c>
    </row>
    <row r="4" spans="1:6" x14ac:dyDescent="0.25">
      <c r="A4">
        <v>2.25</v>
      </c>
      <c r="B4">
        <v>3</v>
      </c>
      <c r="C4" t="str">
        <f t="shared" si="0"/>
        <v>[ 2.25-3Mbps_N ],</v>
      </c>
      <c r="D4" t="s">
        <v>53</v>
      </c>
      <c r="F4" t="str">
        <f t="shared" si="1"/>
        <v>SUM(case when (v.direction='Downlink' and v.TestType='DL_CE' and v.Throughput/1000 &gt;=2.25 and v.Throughput/1000 &lt; 3) then 1 else 0 end ) as [ 2.25-3Mbps_N ],</v>
      </c>
    </row>
    <row r="5" spans="1:6" x14ac:dyDescent="0.25">
      <c r="A5">
        <v>3</v>
      </c>
      <c r="B5">
        <v>3.75</v>
      </c>
      <c r="C5" t="str">
        <f t="shared" si="0"/>
        <v>[ 3-3.75Mbps_N ],</v>
      </c>
      <c r="D5" t="s">
        <v>54</v>
      </c>
      <c r="F5" t="str">
        <f t="shared" si="1"/>
        <v>SUM(case when (v.direction='Downlink' and v.TestType='DL_CE' and v.Throughput/1000 &gt;=3 and v.Throughput/1000 &lt; 3.75) then 1 else 0 end ) as [ 3-3.75Mbps_N ],</v>
      </c>
    </row>
    <row r="6" spans="1:6" x14ac:dyDescent="0.25">
      <c r="A6">
        <v>3.75</v>
      </c>
      <c r="B6">
        <v>4.5</v>
      </c>
      <c r="C6" t="str">
        <f t="shared" si="0"/>
        <v>[ 3.75-4.5Mbps_N ],</v>
      </c>
      <c r="D6" t="s">
        <v>55</v>
      </c>
      <c r="F6" t="str">
        <f t="shared" si="1"/>
        <v>SUM(case when (v.direction='Downlink' and v.TestType='DL_CE' and v.Throughput/1000 &gt;=3.75 and v.Throughput/1000 &lt; 4.5) then 1 else 0 end ) as [ 3.75-4.5Mbps_N ],</v>
      </c>
    </row>
    <row r="7" spans="1:6" x14ac:dyDescent="0.25">
      <c r="A7">
        <v>4.5</v>
      </c>
      <c r="B7">
        <v>5.25</v>
      </c>
      <c r="C7" t="str">
        <f t="shared" si="0"/>
        <v>[ 4.5-5.25Mbps_N ],</v>
      </c>
      <c r="D7" t="s">
        <v>56</v>
      </c>
      <c r="F7" t="str">
        <f t="shared" si="1"/>
        <v>SUM(case when (v.direction='Downlink' and v.TestType='DL_CE' and v.Throughput/1000 &gt;=4.5 and v.Throughput/1000 &lt; 5.25) then 1 else 0 end ) as [ 4.5-5.25Mbps_N ],</v>
      </c>
    </row>
    <row r="8" spans="1:6" x14ac:dyDescent="0.25">
      <c r="A8">
        <v>5.25</v>
      </c>
      <c r="B8">
        <v>6</v>
      </c>
      <c r="C8" t="str">
        <f t="shared" si="0"/>
        <v>[ 5.25-6Mbps_N ],</v>
      </c>
      <c r="D8" t="s">
        <v>57</v>
      </c>
      <c r="F8" t="str">
        <f t="shared" si="1"/>
        <v>SUM(case when (v.direction='Downlink' and v.TestType='DL_CE' and v.Throughput/1000 &gt;=5.25 and v.Throughput/1000 &lt; 6) then 1 else 0 end ) as [ 5.25-6Mbps_N ],</v>
      </c>
    </row>
    <row r="9" spans="1:6" x14ac:dyDescent="0.25">
      <c r="A9">
        <v>6</v>
      </c>
      <c r="B9">
        <v>6.75</v>
      </c>
      <c r="C9" t="str">
        <f t="shared" si="0"/>
        <v>[ 6-6.75Mbps_N ],</v>
      </c>
      <c r="D9" t="s">
        <v>58</v>
      </c>
      <c r="F9" t="str">
        <f t="shared" si="1"/>
        <v>SUM(case when (v.direction='Downlink' and v.TestType='DL_CE' and v.Throughput/1000 &gt;=6 and v.Throughput/1000 &lt; 6.75) then 1 else 0 end ) as [ 6-6.75Mbps_N ],</v>
      </c>
    </row>
    <row r="10" spans="1:6" x14ac:dyDescent="0.25">
      <c r="A10">
        <v>6.75</v>
      </c>
      <c r="B10">
        <v>7.5</v>
      </c>
      <c r="C10" t="str">
        <f t="shared" si="0"/>
        <v>[ 6.75-7.5Mbps_N ],</v>
      </c>
      <c r="D10" t="s">
        <v>59</v>
      </c>
      <c r="F10" t="str">
        <f t="shared" si="1"/>
        <v>SUM(case when (v.direction='Downlink' and v.TestType='DL_CE' and v.Throughput/1000 &gt;=6.75 and v.Throughput/1000 &lt; 7.5) then 1 else 0 end ) as [ 6.75-7.5Mbps_N ],</v>
      </c>
    </row>
    <row r="11" spans="1:6" x14ac:dyDescent="0.25">
      <c r="A11">
        <v>7.5</v>
      </c>
      <c r="B11">
        <v>8.25</v>
      </c>
      <c r="C11" t="str">
        <f t="shared" si="0"/>
        <v>[ 7.5-8.25Mbps_N ],</v>
      </c>
      <c r="D11" t="s">
        <v>60</v>
      </c>
      <c r="F11" t="str">
        <f t="shared" si="1"/>
        <v>SUM(case when (v.direction='Downlink' and v.TestType='DL_CE' and v.Throughput/1000 &gt;=7.5 and v.Throughput/1000 &lt; 8.25) then 1 else 0 end ) as [ 7.5-8.25Mbps_N ],</v>
      </c>
    </row>
    <row r="12" spans="1:6" x14ac:dyDescent="0.25">
      <c r="A12">
        <v>8.25</v>
      </c>
      <c r="B12">
        <v>9</v>
      </c>
      <c r="C12" t="str">
        <f t="shared" si="0"/>
        <v>[ 8.25-9Mbps_N ],</v>
      </c>
      <c r="D12" t="s">
        <v>61</v>
      </c>
      <c r="F12" t="str">
        <f t="shared" si="1"/>
        <v>SUM(case when (v.direction='Downlink' and v.TestType='DL_CE' and v.Throughput/1000 &gt;=8.25 and v.Throughput/1000 &lt; 9) then 1 else 0 end ) as [ 8.25-9Mbps_N ],</v>
      </c>
    </row>
    <row r="13" spans="1:6" x14ac:dyDescent="0.25">
      <c r="A13">
        <v>9</v>
      </c>
      <c r="B13">
        <v>9.75</v>
      </c>
      <c r="C13" t="str">
        <f t="shared" si="0"/>
        <v>[ 9-9.75Mbps_N ],</v>
      </c>
      <c r="D13" t="s">
        <v>62</v>
      </c>
      <c r="F13" t="str">
        <f t="shared" si="1"/>
        <v>SUM(case when (v.direction='Downlink' and v.TestType='DL_CE' and v.Throughput/1000 &gt;=9 and v.Throughput/1000 &lt; 9.75) then 1 else 0 end ) as [ 9-9.75Mbps_N ],</v>
      </c>
    </row>
    <row r="14" spans="1:6" x14ac:dyDescent="0.25">
      <c r="A14">
        <v>9.75</v>
      </c>
      <c r="B14">
        <v>10.5</v>
      </c>
      <c r="C14" t="str">
        <f t="shared" si="0"/>
        <v>[ 9.75-10.5Mbps_N ],</v>
      </c>
      <c r="D14" t="s">
        <v>63</v>
      </c>
      <c r="F14" t="str">
        <f t="shared" si="1"/>
        <v>SUM(case when (v.direction='Downlink' and v.TestType='DL_CE' and v.Throughput/1000 &gt;=9.75 and v.Throughput/1000 &lt; 10.5) then 1 else 0 end ) as [ 9.75-10.5Mbps_N ],</v>
      </c>
    </row>
    <row r="15" spans="1:6" x14ac:dyDescent="0.25">
      <c r="A15">
        <v>10.5</v>
      </c>
      <c r="B15">
        <v>11.25</v>
      </c>
      <c r="C15" t="str">
        <f t="shared" si="0"/>
        <v>[ 10.5-11.25Mbps_N ],</v>
      </c>
      <c r="D15" t="s">
        <v>64</v>
      </c>
      <c r="F15" t="str">
        <f t="shared" si="1"/>
        <v>SUM(case when (v.direction='Downlink' and v.TestType='DL_CE' and v.Throughput/1000 &gt;=10.5 and v.Throughput/1000 &lt; 11.25) then 1 else 0 end ) as [ 10.5-11.25Mbps_N ],</v>
      </c>
    </row>
    <row r="16" spans="1:6" x14ac:dyDescent="0.25">
      <c r="A16">
        <v>11.25</v>
      </c>
      <c r="B16">
        <v>12</v>
      </c>
      <c r="C16" t="str">
        <f t="shared" si="0"/>
        <v>[ 11.25-12Mbps_N ],</v>
      </c>
      <c r="D16" t="s">
        <v>65</v>
      </c>
      <c r="F16" t="str">
        <f t="shared" si="1"/>
        <v>SUM(case when (v.direction='Downlink' and v.TestType='DL_CE' and v.Throughput/1000 &gt;=11.25 and v.Throughput/1000 &lt; 12) then 1 else 0 end ) as [ 11.25-12Mbps_N ],</v>
      </c>
    </row>
    <row r="17" spans="1:6" x14ac:dyDescent="0.25">
      <c r="A17">
        <v>12</v>
      </c>
      <c r="B17">
        <v>12.75</v>
      </c>
      <c r="C17" t="str">
        <f t="shared" si="0"/>
        <v>[ 12-12.75Mbps_N ],</v>
      </c>
      <c r="D17" t="s">
        <v>66</v>
      </c>
      <c r="F17" t="str">
        <f t="shared" si="1"/>
        <v>SUM(case when (v.direction='Downlink' and v.TestType='DL_CE' and v.Throughput/1000 &gt;=12 and v.Throughput/1000 &lt; 12.75) then 1 else 0 end ) as [ 12-12.75Mbps_N ],</v>
      </c>
    </row>
    <row r="18" spans="1:6" x14ac:dyDescent="0.25">
      <c r="A18">
        <v>12.75</v>
      </c>
      <c r="B18">
        <v>13.5</v>
      </c>
      <c r="C18" t="str">
        <f t="shared" si="0"/>
        <v>[ 12.75-13.5Mbps_N ],</v>
      </c>
      <c r="D18" t="s">
        <v>67</v>
      </c>
      <c r="F18" t="str">
        <f t="shared" si="1"/>
        <v>SUM(case when (v.direction='Downlink' and v.TestType='DL_CE' and v.Throughput/1000 &gt;=12.75 and v.Throughput/1000 &lt; 13.5) then 1 else 0 end ) as [ 12.75-13.5Mbps_N ],</v>
      </c>
    </row>
    <row r="19" spans="1:6" x14ac:dyDescent="0.25">
      <c r="A19">
        <v>13.5</v>
      </c>
      <c r="B19">
        <v>14.25</v>
      </c>
      <c r="C19" t="str">
        <f t="shared" si="0"/>
        <v>[ 13.5-14.25Mbps_N ],</v>
      </c>
      <c r="D19" t="s">
        <v>68</v>
      </c>
      <c r="F19" t="str">
        <f t="shared" si="1"/>
        <v>SUM(case when (v.direction='Downlink' and v.TestType='DL_CE' and v.Throughput/1000 &gt;=13.5 and v.Throughput/1000 &lt; 14.25) then 1 else 0 end ) as [ 13.5-14.25Mbps_N ],</v>
      </c>
    </row>
    <row r="20" spans="1:6" x14ac:dyDescent="0.25">
      <c r="A20">
        <v>14.25</v>
      </c>
      <c r="B20">
        <v>15</v>
      </c>
      <c r="C20" t="str">
        <f t="shared" si="0"/>
        <v>[ 14.25-15Mbps_N ],</v>
      </c>
      <c r="D20" t="s">
        <v>69</v>
      </c>
      <c r="F20" t="str">
        <f t="shared" si="1"/>
        <v>SUM(case when (v.direction='Downlink' and v.TestType='DL_CE' and v.Throughput/1000 &gt;=14.25 and v.Throughput/1000 &lt; 15) then 1 else 0 end ) as [ 14.25-15Mbps_N ],</v>
      </c>
    </row>
    <row r="21" spans="1:6" x14ac:dyDescent="0.25">
      <c r="A21">
        <v>15</v>
      </c>
      <c r="B21">
        <v>15.75</v>
      </c>
      <c r="C21" t="str">
        <f t="shared" si="0"/>
        <v>[ 15-15.75Mbps_N ],</v>
      </c>
      <c r="D21" t="s">
        <v>70</v>
      </c>
      <c r="F21" t="str">
        <f t="shared" si="1"/>
        <v>SUM(case when (v.direction='Downlink' and v.TestType='DL_CE' and v.Throughput/1000 &gt;=15 and v.Throughput/1000 &lt; 15.75) then 1 else 0 end ) as [ 15-15.75Mbps_N ],</v>
      </c>
    </row>
    <row r="22" spans="1:6" x14ac:dyDescent="0.25">
      <c r="A22">
        <v>15.75</v>
      </c>
      <c r="B22">
        <v>16.5</v>
      </c>
      <c r="C22" t="str">
        <f t="shared" si="0"/>
        <v>[ 15.75-16.5Mbps_N ],</v>
      </c>
      <c r="D22" t="s">
        <v>71</v>
      </c>
      <c r="F22" t="str">
        <f t="shared" si="1"/>
        <v>SUM(case when (v.direction='Downlink' and v.TestType='DL_CE' and v.Throughput/1000 &gt;=15.75 and v.Throughput/1000 &lt; 16.5) then 1 else 0 end ) as [ 15.75-16.5Mbps_N ],</v>
      </c>
    </row>
    <row r="23" spans="1:6" x14ac:dyDescent="0.25">
      <c r="A23">
        <v>16.5</v>
      </c>
      <c r="B23">
        <v>17.25</v>
      </c>
      <c r="C23" t="str">
        <f t="shared" si="0"/>
        <v>[ 16.5-17.25Mbps_N ],</v>
      </c>
      <c r="D23" t="s">
        <v>72</v>
      </c>
      <c r="F23" t="str">
        <f t="shared" si="1"/>
        <v>SUM(case when (v.direction='Downlink' and v.TestType='DL_CE' and v.Throughput/1000 &gt;=16.5 and v.Throughput/1000 &lt; 17.25) then 1 else 0 end ) as [ 16.5-17.25Mbps_N ],</v>
      </c>
    </row>
    <row r="24" spans="1:6" x14ac:dyDescent="0.25">
      <c r="A24">
        <v>17.25</v>
      </c>
      <c r="B24">
        <v>18</v>
      </c>
      <c r="C24" t="str">
        <f t="shared" si="0"/>
        <v>[ 17.25-18Mbps_N ],</v>
      </c>
      <c r="D24" t="s">
        <v>73</v>
      </c>
      <c r="F24" t="str">
        <f t="shared" si="1"/>
        <v>SUM(case when (v.direction='Downlink' and v.TestType='DL_CE' and v.Throughput/1000 &gt;=17.25 and v.Throughput/1000 &lt; 18) then 1 else 0 end ) as [ 17.25-18Mbps_N ],</v>
      </c>
    </row>
    <row r="25" spans="1:6" x14ac:dyDescent="0.25">
      <c r="A25">
        <v>18</v>
      </c>
      <c r="B25">
        <v>18.75</v>
      </c>
      <c r="C25" t="str">
        <f t="shared" si="0"/>
        <v>[ 18-18.75Mbps_N ],</v>
      </c>
      <c r="D25" t="s">
        <v>74</v>
      </c>
      <c r="F25" t="str">
        <f t="shared" si="1"/>
        <v>SUM(case when (v.direction='Downlink' and v.TestType='DL_CE' and v.Throughput/1000 &gt;=18 and v.Throughput/1000 &lt; 18.75) then 1 else 0 end ) as [ 18-18.75Mbps_N ],</v>
      </c>
    </row>
    <row r="26" spans="1:6" x14ac:dyDescent="0.25">
      <c r="A26">
        <v>18.75</v>
      </c>
      <c r="B26">
        <v>19.5</v>
      </c>
      <c r="C26" t="str">
        <f t="shared" si="0"/>
        <v>[ 18.75-19.5Mbps_N ],</v>
      </c>
      <c r="D26" t="s">
        <v>75</v>
      </c>
      <c r="F26" t="str">
        <f t="shared" si="1"/>
        <v>SUM(case when (v.direction='Downlink' and v.TestType='DL_CE' and v.Throughput/1000 &gt;=18.75 and v.Throughput/1000 &lt; 19.5) then 1 else 0 end ) as [ 18.75-19.5Mbps_N ],</v>
      </c>
    </row>
    <row r="27" spans="1:6" x14ac:dyDescent="0.25">
      <c r="A27">
        <v>19.5</v>
      </c>
      <c r="B27">
        <v>20.25</v>
      </c>
      <c r="C27" t="str">
        <f t="shared" si="0"/>
        <v>[ 19.5-20.25Mbps_N ],</v>
      </c>
      <c r="D27" t="s">
        <v>76</v>
      </c>
      <c r="F27" t="str">
        <f t="shared" si="1"/>
        <v>SUM(case when (v.direction='Downlink' and v.TestType='DL_CE' and v.Throughput/1000 &gt;=19.5 and v.Throughput/1000 &lt; 20.25) then 1 else 0 end ) as [ 19.5-20.25Mbps_N ],</v>
      </c>
    </row>
    <row r="28" spans="1:6" x14ac:dyDescent="0.25">
      <c r="A28">
        <v>20.25</v>
      </c>
      <c r="B28">
        <v>21</v>
      </c>
      <c r="C28" t="str">
        <f t="shared" si="0"/>
        <v>[ 20.25-21Mbps_N ],</v>
      </c>
      <c r="D28" t="s">
        <v>77</v>
      </c>
      <c r="F28" t="str">
        <f t="shared" si="1"/>
        <v>SUM(case when (v.direction='Downlink' and v.TestType='DL_CE' and v.Throughput/1000 &gt;=20.25 and v.Throughput/1000 &lt; 21) then 1 else 0 end ) as [ 20.25-21Mbps_N ],</v>
      </c>
    </row>
    <row r="29" spans="1:6" x14ac:dyDescent="0.25">
      <c r="A29">
        <v>21</v>
      </c>
      <c r="B29">
        <v>21.75</v>
      </c>
      <c r="C29" t="str">
        <f t="shared" si="0"/>
        <v>[ 21-21.75Mbps_N ],</v>
      </c>
      <c r="D29" t="s">
        <v>78</v>
      </c>
      <c r="F29" t="str">
        <f t="shared" si="1"/>
        <v>SUM(case when (v.direction='Downlink' and v.TestType='DL_CE' and v.Throughput/1000 &gt;=21 and v.Throughput/1000 &lt; 21.75) then 1 else 0 end ) as [ 21-21.75Mbps_N ],</v>
      </c>
    </row>
    <row r="30" spans="1:6" x14ac:dyDescent="0.25">
      <c r="A30">
        <v>21.75</v>
      </c>
      <c r="B30">
        <v>22.5</v>
      </c>
      <c r="C30" t="str">
        <f t="shared" si="0"/>
        <v>[ 21.75-22.5Mbps_N ],</v>
      </c>
      <c r="D30" t="s">
        <v>79</v>
      </c>
      <c r="F30" t="str">
        <f t="shared" si="1"/>
        <v>SUM(case when (v.direction='Downlink' and v.TestType='DL_CE' and v.Throughput/1000 &gt;=21.75 and v.Throughput/1000 &lt; 22.5) then 1 else 0 end ) as [ 21.75-22.5Mbps_N ],</v>
      </c>
    </row>
    <row r="31" spans="1:6" x14ac:dyDescent="0.25">
      <c r="A31">
        <v>22.5</v>
      </c>
      <c r="B31">
        <v>23.25</v>
      </c>
      <c r="C31" t="str">
        <f t="shared" si="0"/>
        <v>[ 22.5-23.25Mbps_N ],</v>
      </c>
      <c r="D31" t="s">
        <v>80</v>
      </c>
      <c r="F31" t="str">
        <f t="shared" si="1"/>
        <v>SUM(case when (v.direction='Downlink' and v.TestType='DL_CE' and v.Throughput/1000 &gt;=22.5 and v.Throughput/1000 &lt; 23.25) then 1 else 0 end ) as [ 22.5-23.25Mbps_N ],</v>
      </c>
    </row>
    <row r="32" spans="1:6" x14ac:dyDescent="0.25">
      <c r="A32">
        <v>23.25</v>
      </c>
      <c r="B32">
        <v>24</v>
      </c>
      <c r="C32" t="str">
        <f t="shared" si="0"/>
        <v>[ 23.25-24Mbps_N ],</v>
      </c>
      <c r="D32" t="s">
        <v>81</v>
      </c>
      <c r="F32" t="str">
        <f t="shared" si="1"/>
        <v>SUM(case when (v.direction='Downlink' and v.TestType='DL_CE' and v.Throughput/1000 &gt;=23.25 and v.Throughput/1000 &lt; 24) then 1 else 0 end ) as [ 23.25-24Mbps_N ],</v>
      </c>
    </row>
    <row r="33" spans="1:6" x14ac:dyDescent="0.25">
      <c r="A33">
        <v>24</v>
      </c>
      <c r="B33">
        <v>24.75</v>
      </c>
      <c r="C33" t="str">
        <f t="shared" si="0"/>
        <v>[ 24-24.75Mbps_N ],</v>
      </c>
      <c r="D33" t="s">
        <v>82</v>
      </c>
      <c r="F33" t="str">
        <f t="shared" si="1"/>
        <v>SUM(case when (v.direction='Downlink' and v.TestType='DL_CE' and v.Throughput/1000 &gt;=24 and v.Throughput/1000 &lt; 24.75) then 1 else 0 end ) as [ 24-24.75Mbps_N ],</v>
      </c>
    </row>
    <row r="34" spans="1:6" x14ac:dyDescent="0.25">
      <c r="A34">
        <v>24.75</v>
      </c>
      <c r="B34">
        <v>25.5</v>
      </c>
      <c r="C34" t="str">
        <f t="shared" si="0"/>
        <v>[ 24.75-25.5Mbps_N ],</v>
      </c>
      <c r="D34" t="s">
        <v>83</v>
      </c>
      <c r="F34" t="str">
        <f t="shared" si="1"/>
        <v>SUM(case when (v.direction='Downlink' and v.TestType='DL_CE' and v.Throughput/1000 &gt;=24.75 and v.Throughput/1000 &lt; 25.5) then 1 else 0 end ) as [ 24.75-25.5Mbps_N ],</v>
      </c>
    </row>
    <row r="35" spans="1:6" x14ac:dyDescent="0.25">
      <c r="A35">
        <v>25.5</v>
      </c>
      <c r="B35">
        <v>26.25</v>
      </c>
      <c r="C35" t="str">
        <f t="shared" si="0"/>
        <v>[ 25.5-26.25Mbps_N ],</v>
      </c>
      <c r="D35" t="s">
        <v>84</v>
      </c>
      <c r="F35" t="str">
        <f t="shared" si="1"/>
        <v>SUM(case when (v.direction='Downlink' and v.TestType='DL_CE' and v.Throughput/1000 &gt;=25.5 and v.Throughput/1000 &lt; 26.25) then 1 else 0 end ) as [ 25.5-26.25Mbps_N ],</v>
      </c>
    </row>
    <row r="36" spans="1:6" x14ac:dyDescent="0.25">
      <c r="A36">
        <v>26.25</v>
      </c>
      <c r="B36">
        <v>27</v>
      </c>
      <c r="C36" t="str">
        <f t="shared" si="0"/>
        <v>[ 26.25-27Mbps_N ],</v>
      </c>
      <c r="D36" t="s">
        <v>85</v>
      </c>
      <c r="F36" t="str">
        <f t="shared" si="1"/>
        <v>SUM(case when (v.direction='Downlink' and v.TestType='DL_CE' and v.Throughput/1000 &gt;=26.25 and v.Throughput/1000 &lt; 27) then 1 else 0 end ) as [ 26.25-27Mbps_N ],</v>
      </c>
    </row>
    <row r="37" spans="1:6" x14ac:dyDescent="0.25">
      <c r="A37">
        <v>27</v>
      </c>
      <c r="B37">
        <v>27.75</v>
      </c>
      <c r="C37" t="str">
        <f t="shared" si="0"/>
        <v>[ 27-27.75Mbps_N ],</v>
      </c>
      <c r="D37" t="s">
        <v>86</v>
      </c>
      <c r="F37" t="str">
        <f t="shared" si="1"/>
        <v>SUM(case when (v.direction='Downlink' and v.TestType='DL_CE' and v.Throughput/1000 &gt;=27 and v.Throughput/1000 &lt; 27.75) then 1 else 0 end ) as [ 27-27.75Mbps_N ],</v>
      </c>
    </row>
    <row r="38" spans="1:6" x14ac:dyDescent="0.25">
      <c r="A38">
        <v>27.75</v>
      </c>
      <c r="B38">
        <v>28.5</v>
      </c>
      <c r="C38" t="str">
        <f t="shared" si="0"/>
        <v>[ 27.75-28.5Mbps_N ],</v>
      </c>
      <c r="D38" t="s">
        <v>87</v>
      </c>
      <c r="F38" t="str">
        <f t="shared" si="1"/>
        <v>SUM(case when (v.direction='Downlink' and v.TestType='DL_CE' and v.Throughput/1000 &gt;=27.75 and v.Throughput/1000 &lt; 28.5) then 1 else 0 end ) as [ 27.75-28.5Mbps_N ],</v>
      </c>
    </row>
    <row r="39" spans="1:6" x14ac:dyDescent="0.25">
      <c r="A39">
        <v>28.5</v>
      </c>
      <c r="B39">
        <v>29.25</v>
      </c>
      <c r="C39" t="str">
        <f t="shared" si="0"/>
        <v>[ 28.5-29.25Mbps_N ],</v>
      </c>
      <c r="D39" t="s">
        <v>88</v>
      </c>
      <c r="F39" t="str">
        <f t="shared" si="1"/>
        <v>SUM(case when (v.direction='Downlink' and v.TestType='DL_CE' and v.Throughput/1000 &gt;=28.5 and v.Throughput/1000 &lt; 29.25) then 1 else 0 end ) as [ 28.5-29.25Mbps_N ],</v>
      </c>
    </row>
    <row r="40" spans="1:6" x14ac:dyDescent="0.25">
      <c r="A40">
        <v>29.25</v>
      </c>
      <c r="B40">
        <v>30</v>
      </c>
      <c r="C40" t="str">
        <f t="shared" si="0"/>
        <v>[ 29.25-30Mbps_N ],</v>
      </c>
      <c r="D40" t="s">
        <v>89</v>
      </c>
      <c r="F40" t="str">
        <f t="shared" si="1"/>
        <v>SUM(case when (v.direction='Downlink' and v.TestType='DL_CE' and v.Throughput/1000 &gt;=29.25 and v.Throughput/1000 &lt; 30) then 1 else 0 end ) as [ 29.25-30Mbps_N ],</v>
      </c>
    </row>
    <row r="41" spans="1:6" x14ac:dyDescent="0.25">
      <c r="A41">
        <v>30</v>
      </c>
      <c r="B41">
        <v>30.75</v>
      </c>
      <c r="C41" t="str">
        <f t="shared" si="0"/>
        <v>[ 30-30.75Mbps_N ],</v>
      </c>
      <c r="D41" t="s">
        <v>90</v>
      </c>
      <c r="F41" t="str">
        <f t="shared" si="1"/>
        <v>SUM(case when (v.direction='Downlink' and v.TestType='DL_CE' and v.Throughput/1000 &gt;=30 and v.Throughput/1000 &lt; 30.75) then 1 else 0 end ) as [ 30-30.75Mbps_N ],</v>
      </c>
    </row>
    <row r="42" spans="1:6" x14ac:dyDescent="0.25">
      <c r="A42">
        <v>30.75</v>
      </c>
      <c r="B42">
        <v>31.5</v>
      </c>
      <c r="C42" t="str">
        <f t="shared" si="0"/>
        <v>[ 30.75-31.5Mbps_N ],</v>
      </c>
      <c r="D42" t="s">
        <v>91</v>
      </c>
      <c r="F42" t="str">
        <f t="shared" si="1"/>
        <v>SUM(case when (v.direction='Downlink' and v.TestType='DL_CE' and v.Throughput/1000 &gt;=30.75 and v.Throughput/1000 &lt; 31.5) then 1 else 0 end ) as [ 30.75-31.5Mbps_N ],</v>
      </c>
    </row>
    <row r="43" spans="1:6" x14ac:dyDescent="0.25">
      <c r="A43">
        <v>31.5</v>
      </c>
      <c r="B43">
        <v>32.25</v>
      </c>
      <c r="C43" t="str">
        <f t="shared" si="0"/>
        <v>[ 31.5-32.25Mbps_N ],</v>
      </c>
      <c r="D43" t="s">
        <v>92</v>
      </c>
      <c r="F43" t="str">
        <f t="shared" si="1"/>
        <v>SUM(case when (v.direction='Downlink' and v.TestType='DL_CE' and v.Throughput/1000 &gt;=31.5 and v.Throughput/1000 &lt; 32.25) then 1 else 0 end ) as [ 31.5-32.25Mbps_N ],</v>
      </c>
    </row>
    <row r="44" spans="1:6" x14ac:dyDescent="0.25">
      <c r="A44">
        <v>32.25</v>
      </c>
      <c r="B44">
        <v>33</v>
      </c>
      <c r="C44" t="str">
        <f t="shared" si="0"/>
        <v>[ 32.25-33Mbps_N ],</v>
      </c>
      <c r="D44" t="s">
        <v>93</v>
      </c>
      <c r="F44" t="str">
        <f t="shared" si="1"/>
        <v>SUM(case when (v.direction='Downlink' and v.TestType='DL_CE' and v.Throughput/1000 &gt;=32.25 and v.Throughput/1000 &lt; 33) then 1 else 0 end ) as [ 32.25-33Mbps_N ],</v>
      </c>
    </row>
    <row r="45" spans="1:6" x14ac:dyDescent="0.25">
      <c r="A45">
        <v>33</v>
      </c>
      <c r="C45" t="str">
        <f>CONCATENATE("[ &gt;=",A45,B45,"Mbps_N"," ]",",")</f>
        <v>[ &gt;=33Mbps_N ],</v>
      </c>
      <c r="D45" t="s">
        <v>201</v>
      </c>
      <c r="F45" t="str">
        <f>CONCATENATE("SUM(case when (v.direction='Downlink' and v.TestType='DL_CE' and v.Throughput/1000 &gt;=",A45,") then 1 else 0 end ) as ",C45)</f>
        <v>SUM(case when (v.direction='Downlink' and v.TestType='DL_CE' and v.Throughput/1000 &gt;=33) then 1 else 0 end ) as [ &gt;=33Mbps_N ],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F57" sqref="F1:F57"/>
    </sheetView>
  </sheetViews>
  <sheetFormatPr baseColWidth="10" defaultRowHeight="15" x14ac:dyDescent="0.25"/>
  <cols>
    <col min="3" max="4" width="29" bestFit="1" customWidth="1"/>
  </cols>
  <sheetData>
    <row r="1" spans="1:6" x14ac:dyDescent="0.25">
      <c r="A1">
        <v>0</v>
      </c>
      <c r="B1">
        <v>3.5</v>
      </c>
      <c r="C1" t="str">
        <f>CONCATENATE("[ ",A1,"-",B1,"Mbps_N"," ]",",")</f>
        <v>[ 0-3.5Mbps_N ],</v>
      </c>
      <c r="D1" t="s">
        <v>94</v>
      </c>
      <c r="F1" t="str">
        <f>CONCATENATE("SUM(case when (v.direction='Downlink' and v.TestType='DL_NC' and v.Throughput/1000 &gt;=",A1," and v.Throughput/1000 &lt; ",B1,") then 1 else 0 end ) as ",C1)</f>
        <v>SUM(case when (v.direction='Downlink' and v.TestType='DL_NC' and v.Throughput/1000 &gt;=0 and v.Throughput/1000 &lt; 3.5) then 1 else 0 end ) as [ 0-3.5Mbps_N ],</v>
      </c>
    </row>
    <row r="2" spans="1:6" x14ac:dyDescent="0.25">
      <c r="A2">
        <v>3.5</v>
      </c>
      <c r="B2">
        <v>7</v>
      </c>
      <c r="C2" t="str">
        <f t="shared" ref="C2:C56" si="0">CONCATENATE("[ ",A2,"-",B2,"Mbps_N"," ]",",")</f>
        <v>[ 3.5-7Mbps_N ],</v>
      </c>
      <c r="D2" t="s">
        <v>95</v>
      </c>
      <c r="F2" t="str">
        <f t="shared" ref="F2:F56" si="1">CONCATENATE("SUM(case when (v.direction='Downlink' and v.TestType='DL_NC' and v.Throughput/1000 &gt;=",A2," and v.Throughput/1000 &lt; ",B2,") then 1 else 0 end ) as ",C2)</f>
        <v>SUM(case when (v.direction='Downlink' and v.TestType='DL_NC' and v.Throughput/1000 &gt;=3.5 and v.Throughput/1000 &lt; 7) then 1 else 0 end ) as [ 3.5-7Mbps_N ],</v>
      </c>
    </row>
    <row r="3" spans="1:6" x14ac:dyDescent="0.25">
      <c r="A3">
        <v>7</v>
      </c>
      <c r="B3">
        <v>10.5</v>
      </c>
      <c r="C3" t="str">
        <f t="shared" si="0"/>
        <v>[ 7-10.5Mbps_N ],</v>
      </c>
      <c r="D3" t="s">
        <v>96</v>
      </c>
      <c r="F3" t="str">
        <f t="shared" si="1"/>
        <v>SUM(case when (v.direction='Downlink' and v.TestType='DL_NC' and v.Throughput/1000 &gt;=7 and v.Throughput/1000 &lt; 10.5) then 1 else 0 end ) as [ 7-10.5Mbps_N ],</v>
      </c>
    </row>
    <row r="4" spans="1:6" x14ac:dyDescent="0.25">
      <c r="A4">
        <v>10.5</v>
      </c>
      <c r="B4">
        <v>14</v>
      </c>
      <c r="C4" t="str">
        <f t="shared" si="0"/>
        <v>[ 10.5-14Mbps_N ],</v>
      </c>
      <c r="D4" t="s">
        <v>97</v>
      </c>
      <c r="F4" t="str">
        <f t="shared" si="1"/>
        <v>SUM(case when (v.direction='Downlink' and v.TestType='DL_NC' and v.Throughput/1000 &gt;=10.5 and v.Throughput/1000 &lt; 14) then 1 else 0 end ) as [ 10.5-14Mbps_N ],</v>
      </c>
    </row>
    <row r="5" spans="1:6" x14ac:dyDescent="0.25">
      <c r="A5">
        <v>14</v>
      </c>
      <c r="B5">
        <v>17.5</v>
      </c>
      <c r="C5" t="str">
        <f t="shared" si="0"/>
        <v>[ 14-17.5Mbps_N ],</v>
      </c>
      <c r="D5" t="s">
        <v>98</v>
      </c>
      <c r="F5" t="str">
        <f t="shared" si="1"/>
        <v>SUM(case when (v.direction='Downlink' and v.TestType='DL_NC' and v.Throughput/1000 &gt;=14 and v.Throughput/1000 &lt; 17.5) then 1 else 0 end ) as [ 14-17.5Mbps_N ],</v>
      </c>
    </row>
    <row r="6" spans="1:6" x14ac:dyDescent="0.25">
      <c r="A6">
        <v>17.5</v>
      </c>
      <c r="B6">
        <v>21</v>
      </c>
      <c r="C6" t="str">
        <f t="shared" si="0"/>
        <v>[ 17.5-21Mbps_N ],</v>
      </c>
      <c r="D6" t="s">
        <v>99</v>
      </c>
      <c r="F6" t="str">
        <f t="shared" si="1"/>
        <v>SUM(case when (v.direction='Downlink' and v.TestType='DL_NC' and v.Throughput/1000 &gt;=17.5 and v.Throughput/1000 &lt; 21) then 1 else 0 end ) as [ 17.5-21Mbps_N ],</v>
      </c>
    </row>
    <row r="7" spans="1:6" x14ac:dyDescent="0.25">
      <c r="A7">
        <v>21</v>
      </c>
      <c r="B7">
        <v>24.5</v>
      </c>
      <c r="C7" t="str">
        <f t="shared" si="0"/>
        <v>[ 21-24.5Mbps_N ],</v>
      </c>
      <c r="D7" t="s">
        <v>100</v>
      </c>
      <c r="F7" t="str">
        <f t="shared" si="1"/>
        <v>SUM(case when (v.direction='Downlink' and v.TestType='DL_NC' and v.Throughput/1000 &gt;=21 and v.Throughput/1000 &lt; 24.5) then 1 else 0 end ) as [ 21-24.5Mbps_N ],</v>
      </c>
    </row>
    <row r="8" spans="1:6" x14ac:dyDescent="0.25">
      <c r="A8">
        <v>24.5</v>
      </c>
      <c r="B8">
        <v>28</v>
      </c>
      <c r="C8" t="str">
        <f t="shared" si="0"/>
        <v>[ 24.5-28Mbps_N ],</v>
      </c>
      <c r="D8" t="s">
        <v>101</v>
      </c>
      <c r="F8" t="str">
        <f t="shared" si="1"/>
        <v>SUM(case when (v.direction='Downlink' and v.TestType='DL_NC' and v.Throughput/1000 &gt;=24.5 and v.Throughput/1000 &lt; 28) then 1 else 0 end ) as [ 24.5-28Mbps_N ],</v>
      </c>
    </row>
    <row r="9" spans="1:6" x14ac:dyDescent="0.25">
      <c r="A9">
        <v>28</v>
      </c>
      <c r="B9">
        <v>31.5</v>
      </c>
      <c r="C9" t="str">
        <f t="shared" si="0"/>
        <v>[ 28-31.5Mbps_N ],</v>
      </c>
      <c r="D9" t="s">
        <v>102</v>
      </c>
      <c r="F9" t="str">
        <f t="shared" si="1"/>
        <v>SUM(case when (v.direction='Downlink' and v.TestType='DL_NC' and v.Throughput/1000 &gt;=28 and v.Throughput/1000 &lt; 31.5) then 1 else 0 end ) as [ 28-31.5Mbps_N ],</v>
      </c>
    </row>
    <row r="10" spans="1:6" x14ac:dyDescent="0.25">
      <c r="A10">
        <v>31.5</v>
      </c>
      <c r="B10">
        <v>35</v>
      </c>
      <c r="C10" t="str">
        <f t="shared" si="0"/>
        <v>[ 31.5-35Mbps_N ],</v>
      </c>
      <c r="D10" t="s">
        <v>103</v>
      </c>
      <c r="F10" t="str">
        <f t="shared" si="1"/>
        <v>SUM(case when (v.direction='Downlink' and v.TestType='DL_NC' and v.Throughput/1000 &gt;=31.5 and v.Throughput/1000 &lt; 35) then 1 else 0 end ) as [ 31.5-35Mbps_N ],</v>
      </c>
    </row>
    <row r="11" spans="1:6" x14ac:dyDescent="0.25">
      <c r="A11">
        <v>35</v>
      </c>
      <c r="B11">
        <v>38.5</v>
      </c>
      <c r="C11" t="str">
        <f t="shared" si="0"/>
        <v>[ 35-38.5Mbps_N ],</v>
      </c>
      <c r="D11" t="s">
        <v>104</v>
      </c>
      <c r="F11" t="str">
        <f t="shared" si="1"/>
        <v>SUM(case when (v.direction='Downlink' and v.TestType='DL_NC' and v.Throughput/1000 &gt;=35 and v.Throughput/1000 &lt; 38.5) then 1 else 0 end ) as [ 35-38.5Mbps_N ],</v>
      </c>
    </row>
    <row r="12" spans="1:6" x14ac:dyDescent="0.25">
      <c r="A12">
        <v>38.5</v>
      </c>
      <c r="B12">
        <v>42</v>
      </c>
      <c r="C12" t="str">
        <f t="shared" si="0"/>
        <v>[ 38.5-42Mbps_N ],</v>
      </c>
      <c r="D12" t="s">
        <v>105</v>
      </c>
      <c r="F12" t="str">
        <f t="shared" si="1"/>
        <v>SUM(case when (v.direction='Downlink' and v.TestType='DL_NC' and v.Throughput/1000 &gt;=38.5 and v.Throughput/1000 &lt; 42) then 1 else 0 end ) as [ 38.5-42Mbps_N ],</v>
      </c>
    </row>
    <row r="13" spans="1:6" x14ac:dyDescent="0.25">
      <c r="A13">
        <v>42</v>
      </c>
      <c r="B13">
        <v>45.5</v>
      </c>
      <c r="C13" t="str">
        <f t="shared" si="0"/>
        <v>[ 42-45.5Mbps_N ],</v>
      </c>
      <c r="D13" t="s">
        <v>106</v>
      </c>
      <c r="F13" t="str">
        <f t="shared" si="1"/>
        <v>SUM(case when (v.direction='Downlink' and v.TestType='DL_NC' and v.Throughput/1000 &gt;=42 and v.Throughput/1000 &lt; 45.5) then 1 else 0 end ) as [ 42-45.5Mbps_N ],</v>
      </c>
    </row>
    <row r="14" spans="1:6" x14ac:dyDescent="0.25">
      <c r="A14">
        <v>45.5</v>
      </c>
      <c r="B14">
        <v>49</v>
      </c>
      <c r="C14" t="str">
        <f t="shared" si="0"/>
        <v>[ 45.5-49Mbps_N ],</v>
      </c>
      <c r="D14" t="s">
        <v>107</v>
      </c>
      <c r="F14" t="str">
        <f t="shared" si="1"/>
        <v>SUM(case when (v.direction='Downlink' and v.TestType='DL_NC' and v.Throughput/1000 &gt;=45.5 and v.Throughput/1000 &lt; 49) then 1 else 0 end ) as [ 45.5-49Mbps_N ],</v>
      </c>
    </row>
    <row r="15" spans="1:6" x14ac:dyDescent="0.25">
      <c r="A15">
        <v>49</v>
      </c>
      <c r="B15">
        <v>52.5</v>
      </c>
      <c r="C15" t="str">
        <f t="shared" si="0"/>
        <v>[ 49-52.5Mbps_N ],</v>
      </c>
      <c r="D15" t="s">
        <v>108</v>
      </c>
      <c r="F15" t="str">
        <f t="shared" si="1"/>
        <v>SUM(case when (v.direction='Downlink' and v.TestType='DL_NC' and v.Throughput/1000 &gt;=49 and v.Throughput/1000 &lt; 52.5) then 1 else 0 end ) as [ 49-52.5Mbps_N ],</v>
      </c>
    </row>
    <row r="16" spans="1:6" x14ac:dyDescent="0.25">
      <c r="A16">
        <v>52.5</v>
      </c>
      <c r="B16">
        <v>56</v>
      </c>
      <c r="C16" t="str">
        <f t="shared" si="0"/>
        <v>[ 52.5-56Mbps_N ],</v>
      </c>
      <c r="D16" t="s">
        <v>109</v>
      </c>
      <c r="F16" t="str">
        <f t="shared" si="1"/>
        <v>SUM(case when (v.direction='Downlink' and v.TestType='DL_NC' and v.Throughput/1000 &gt;=52.5 and v.Throughput/1000 &lt; 56) then 1 else 0 end ) as [ 52.5-56Mbps_N ],</v>
      </c>
    </row>
    <row r="17" spans="1:6" x14ac:dyDescent="0.25">
      <c r="A17">
        <v>56</v>
      </c>
      <c r="B17">
        <v>59.5</v>
      </c>
      <c r="C17" t="str">
        <f t="shared" si="0"/>
        <v>[ 56-59.5Mbps_N ],</v>
      </c>
      <c r="D17" t="s">
        <v>110</v>
      </c>
      <c r="F17" t="str">
        <f t="shared" si="1"/>
        <v>SUM(case when (v.direction='Downlink' and v.TestType='DL_NC' and v.Throughput/1000 &gt;=56 and v.Throughput/1000 &lt; 59.5) then 1 else 0 end ) as [ 56-59.5Mbps_N ],</v>
      </c>
    </row>
    <row r="18" spans="1:6" x14ac:dyDescent="0.25">
      <c r="A18">
        <v>59.5</v>
      </c>
      <c r="B18">
        <v>63</v>
      </c>
      <c r="C18" t="str">
        <f t="shared" si="0"/>
        <v>[ 59.5-63Mbps_N ],</v>
      </c>
      <c r="D18" t="s">
        <v>111</v>
      </c>
      <c r="F18" t="str">
        <f t="shared" si="1"/>
        <v>SUM(case when (v.direction='Downlink' and v.TestType='DL_NC' and v.Throughput/1000 &gt;=59.5 and v.Throughput/1000 &lt; 63) then 1 else 0 end ) as [ 59.5-63Mbps_N ],</v>
      </c>
    </row>
    <row r="19" spans="1:6" x14ac:dyDescent="0.25">
      <c r="A19">
        <v>63</v>
      </c>
      <c r="B19">
        <v>66.5</v>
      </c>
      <c r="C19" t="str">
        <f t="shared" si="0"/>
        <v>[ 63-66.5Mbps_N ],</v>
      </c>
      <c r="D19" t="s">
        <v>112</v>
      </c>
      <c r="F19" t="str">
        <f t="shared" si="1"/>
        <v>SUM(case when (v.direction='Downlink' and v.TestType='DL_NC' and v.Throughput/1000 &gt;=63 and v.Throughput/1000 &lt; 66.5) then 1 else 0 end ) as [ 63-66.5Mbps_N ],</v>
      </c>
    </row>
    <row r="20" spans="1:6" x14ac:dyDescent="0.25">
      <c r="A20">
        <v>66.5</v>
      </c>
      <c r="B20">
        <v>70</v>
      </c>
      <c r="C20" t="str">
        <f t="shared" si="0"/>
        <v>[ 66.5-70Mbps_N ],</v>
      </c>
      <c r="D20" t="s">
        <v>113</v>
      </c>
      <c r="F20" t="str">
        <f t="shared" si="1"/>
        <v>SUM(case when (v.direction='Downlink' and v.TestType='DL_NC' and v.Throughput/1000 &gt;=66.5 and v.Throughput/1000 &lt; 70) then 1 else 0 end ) as [ 66.5-70Mbps_N ],</v>
      </c>
    </row>
    <row r="21" spans="1:6" x14ac:dyDescent="0.25">
      <c r="A21">
        <v>70</v>
      </c>
      <c r="B21">
        <v>73.5</v>
      </c>
      <c r="C21" t="str">
        <f t="shared" si="0"/>
        <v>[ 70-73.5Mbps_N ],</v>
      </c>
      <c r="D21" t="s">
        <v>114</v>
      </c>
      <c r="F21" t="str">
        <f t="shared" si="1"/>
        <v>SUM(case when (v.direction='Downlink' and v.TestType='DL_NC' and v.Throughput/1000 &gt;=70 and v.Throughput/1000 &lt; 73.5) then 1 else 0 end ) as [ 70-73.5Mbps_N ],</v>
      </c>
    </row>
    <row r="22" spans="1:6" x14ac:dyDescent="0.25">
      <c r="A22">
        <v>73.5</v>
      </c>
      <c r="B22">
        <v>77</v>
      </c>
      <c r="C22" t="str">
        <f t="shared" si="0"/>
        <v>[ 73.5-77Mbps_N ],</v>
      </c>
      <c r="D22" t="s">
        <v>115</v>
      </c>
      <c r="F22" t="str">
        <f t="shared" si="1"/>
        <v>SUM(case when (v.direction='Downlink' and v.TestType='DL_NC' and v.Throughput/1000 &gt;=73.5 and v.Throughput/1000 &lt; 77) then 1 else 0 end ) as [ 73.5-77Mbps_N ],</v>
      </c>
    </row>
    <row r="23" spans="1:6" x14ac:dyDescent="0.25">
      <c r="A23">
        <v>77</v>
      </c>
      <c r="B23">
        <v>80.5</v>
      </c>
      <c r="C23" t="str">
        <f t="shared" si="0"/>
        <v>[ 77-80.5Mbps_N ],</v>
      </c>
      <c r="D23" t="s">
        <v>116</v>
      </c>
      <c r="F23" t="str">
        <f t="shared" si="1"/>
        <v>SUM(case when (v.direction='Downlink' and v.TestType='DL_NC' and v.Throughput/1000 &gt;=77 and v.Throughput/1000 &lt; 80.5) then 1 else 0 end ) as [ 77-80.5Mbps_N ],</v>
      </c>
    </row>
    <row r="24" spans="1:6" x14ac:dyDescent="0.25">
      <c r="A24">
        <v>80.5</v>
      </c>
      <c r="B24">
        <v>84</v>
      </c>
      <c r="C24" t="str">
        <f t="shared" si="0"/>
        <v>[ 80.5-84Mbps_N ],</v>
      </c>
      <c r="D24" t="s">
        <v>117</v>
      </c>
      <c r="F24" t="str">
        <f t="shared" si="1"/>
        <v>SUM(case when (v.direction='Downlink' and v.TestType='DL_NC' and v.Throughput/1000 &gt;=80.5 and v.Throughput/1000 &lt; 84) then 1 else 0 end ) as [ 80.5-84Mbps_N ],</v>
      </c>
    </row>
    <row r="25" spans="1:6" x14ac:dyDescent="0.25">
      <c r="A25">
        <v>84</v>
      </c>
      <c r="B25">
        <v>87.5</v>
      </c>
      <c r="C25" t="str">
        <f t="shared" si="0"/>
        <v>[ 84-87.5Mbps_N ],</v>
      </c>
      <c r="D25" t="s">
        <v>118</v>
      </c>
      <c r="F25" t="str">
        <f t="shared" si="1"/>
        <v>SUM(case when (v.direction='Downlink' and v.TestType='DL_NC' and v.Throughput/1000 &gt;=84 and v.Throughput/1000 &lt; 87.5) then 1 else 0 end ) as [ 84-87.5Mbps_N ],</v>
      </c>
    </row>
    <row r="26" spans="1:6" x14ac:dyDescent="0.25">
      <c r="A26">
        <v>87.5</v>
      </c>
      <c r="B26">
        <v>91</v>
      </c>
      <c r="C26" t="str">
        <f t="shared" si="0"/>
        <v>[ 87.5-91Mbps_N ],</v>
      </c>
      <c r="D26" t="s">
        <v>119</v>
      </c>
      <c r="F26" t="str">
        <f t="shared" si="1"/>
        <v>SUM(case when (v.direction='Downlink' and v.TestType='DL_NC' and v.Throughput/1000 &gt;=87.5 and v.Throughput/1000 &lt; 91) then 1 else 0 end ) as [ 87.5-91Mbps_N ],</v>
      </c>
    </row>
    <row r="27" spans="1:6" x14ac:dyDescent="0.25">
      <c r="A27">
        <v>91</v>
      </c>
      <c r="B27">
        <v>94.5</v>
      </c>
      <c r="C27" t="str">
        <f t="shared" si="0"/>
        <v>[ 91-94.5Mbps_N ],</v>
      </c>
      <c r="D27" t="s">
        <v>120</v>
      </c>
      <c r="F27" t="str">
        <f t="shared" si="1"/>
        <v>SUM(case when (v.direction='Downlink' and v.TestType='DL_NC' and v.Throughput/1000 &gt;=91 and v.Throughput/1000 &lt; 94.5) then 1 else 0 end ) as [ 91-94.5Mbps_N ],</v>
      </c>
    </row>
    <row r="28" spans="1:6" x14ac:dyDescent="0.25">
      <c r="A28">
        <v>94.5</v>
      </c>
      <c r="B28">
        <v>98</v>
      </c>
      <c r="C28" t="str">
        <f t="shared" si="0"/>
        <v>[ 94.5-98Mbps_N ],</v>
      </c>
      <c r="D28" t="s">
        <v>121</v>
      </c>
      <c r="F28" t="str">
        <f t="shared" si="1"/>
        <v>SUM(case when (v.direction='Downlink' and v.TestType='DL_NC' and v.Throughput/1000 &gt;=94.5 and v.Throughput/1000 &lt; 98) then 1 else 0 end ) as [ 94.5-98Mbps_N ],</v>
      </c>
    </row>
    <row r="29" spans="1:6" x14ac:dyDescent="0.25">
      <c r="A29">
        <v>98</v>
      </c>
      <c r="B29">
        <v>101.5</v>
      </c>
      <c r="C29" t="str">
        <f t="shared" si="0"/>
        <v>[ 98-101.5Mbps_N ],</v>
      </c>
      <c r="D29" t="s">
        <v>122</v>
      </c>
      <c r="F29" t="str">
        <f t="shared" si="1"/>
        <v>SUM(case when (v.direction='Downlink' and v.TestType='DL_NC' and v.Throughput/1000 &gt;=98 and v.Throughput/1000 &lt; 101.5) then 1 else 0 end ) as [ 98-101.5Mbps_N ],</v>
      </c>
    </row>
    <row r="30" spans="1:6" x14ac:dyDescent="0.25">
      <c r="A30">
        <v>101.5</v>
      </c>
      <c r="B30">
        <v>105</v>
      </c>
      <c r="C30" t="str">
        <f t="shared" si="0"/>
        <v>[ 101.5-105Mbps_N ],</v>
      </c>
      <c r="D30" t="s">
        <v>123</v>
      </c>
      <c r="F30" t="str">
        <f t="shared" si="1"/>
        <v>SUM(case when (v.direction='Downlink' and v.TestType='DL_NC' and v.Throughput/1000 &gt;=101.5 and v.Throughput/1000 &lt; 105) then 1 else 0 end ) as [ 101.5-105Mbps_N ],</v>
      </c>
    </row>
    <row r="31" spans="1:6" x14ac:dyDescent="0.25">
      <c r="A31">
        <v>105</v>
      </c>
      <c r="B31">
        <v>108.5</v>
      </c>
      <c r="C31" t="str">
        <f t="shared" si="0"/>
        <v>[ 105-108.5Mbps_N ],</v>
      </c>
      <c r="D31" t="s">
        <v>124</v>
      </c>
      <c r="F31" t="str">
        <f t="shared" si="1"/>
        <v>SUM(case when (v.direction='Downlink' and v.TestType='DL_NC' and v.Throughput/1000 &gt;=105 and v.Throughput/1000 &lt; 108.5) then 1 else 0 end ) as [ 105-108.5Mbps_N ],</v>
      </c>
    </row>
    <row r="32" spans="1:6" x14ac:dyDescent="0.25">
      <c r="A32">
        <v>108.5</v>
      </c>
      <c r="B32">
        <v>112</v>
      </c>
      <c r="C32" t="str">
        <f t="shared" si="0"/>
        <v>[ 108.5-112Mbps_N ],</v>
      </c>
      <c r="D32" t="s">
        <v>125</v>
      </c>
      <c r="F32" t="str">
        <f t="shared" si="1"/>
        <v>SUM(case when (v.direction='Downlink' and v.TestType='DL_NC' and v.Throughput/1000 &gt;=108.5 and v.Throughput/1000 &lt; 112) then 1 else 0 end ) as [ 108.5-112Mbps_N ],</v>
      </c>
    </row>
    <row r="33" spans="1:6" x14ac:dyDescent="0.25">
      <c r="A33">
        <v>112</v>
      </c>
      <c r="B33">
        <v>115.5</v>
      </c>
      <c r="C33" t="str">
        <f t="shared" si="0"/>
        <v>[ 112-115.5Mbps_N ],</v>
      </c>
      <c r="D33" t="s">
        <v>126</v>
      </c>
      <c r="F33" t="str">
        <f t="shared" si="1"/>
        <v>SUM(case when (v.direction='Downlink' and v.TestType='DL_NC' and v.Throughput/1000 &gt;=112 and v.Throughput/1000 &lt; 115.5) then 1 else 0 end ) as [ 112-115.5Mbps_N ],</v>
      </c>
    </row>
    <row r="34" spans="1:6" x14ac:dyDescent="0.25">
      <c r="A34">
        <v>115.5</v>
      </c>
      <c r="B34">
        <v>119</v>
      </c>
      <c r="C34" t="str">
        <f t="shared" si="0"/>
        <v>[ 115.5-119Mbps_N ],</v>
      </c>
      <c r="D34" t="s">
        <v>127</v>
      </c>
      <c r="F34" t="str">
        <f t="shared" si="1"/>
        <v>SUM(case when (v.direction='Downlink' and v.TestType='DL_NC' and v.Throughput/1000 &gt;=115.5 and v.Throughput/1000 &lt; 119) then 1 else 0 end ) as [ 115.5-119Mbps_N ],</v>
      </c>
    </row>
    <row r="35" spans="1:6" x14ac:dyDescent="0.25">
      <c r="A35">
        <v>119</v>
      </c>
      <c r="B35">
        <v>122.5</v>
      </c>
      <c r="C35" t="str">
        <f t="shared" si="0"/>
        <v>[ 119-122.5Mbps_N ],</v>
      </c>
      <c r="D35" t="s">
        <v>128</v>
      </c>
      <c r="F35" t="str">
        <f t="shared" si="1"/>
        <v>SUM(case when (v.direction='Downlink' and v.TestType='DL_NC' and v.Throughput/1000 &gt;=119 and v.Throughput/1000 &lt; 122.5) then 1 else 0 end ) as [ 119-122.5Mbps_N ],</v>
      </c>
    </row>
    <row r="36" spans="1:6" x14ac:dyDescent="0.25">
      <c r="A36">
        <v>122.5</v>
      </c>
      <c r="B36">
        <v>126</v>
      </c>
      <c r="C36" t="str">
        <f t="shared" si="0"/>
        <v>[ 122.5-126Mbps_N ],</v>
      </c>
      <c r="D36" t="s">
        <v>129</v>
      </c>
      <c r="F36" t="str">
        <f t="shared" si="1"/>
        <v>SUM(case when (v.direction='Downlink' and v.TestType='DL_NC' and v.Throughput/1000 &gt;=122.5 and v.Throughput/1000 &lt; 126) then 1 else 0 end ) as [ 122.5-126Mbps_N ],</v>
      </c>
    </row>
    <row r="37" spans="1:6" x14ac:dyDescent="0.25">
      <c r="A37">
        <v>126</v>
      </c>
      <c r="B37">
        <v>129.5</v>
      </c>
      <c r="C37" t="str">
        <f t="shared" si="0"/>
        <v>[ 126-129.5Mbps_N ],</v>
      </c>
      <c r="D37" t="s">
        <v>130</v>
      </c>
      <c r="F37" t="str">
        <f t="shared" si="1"/>
        <v>SUM(case when (v.direction='Downlink' and v.TestType='DL_NC' and v.Throughput/1000 &gt;=126 and v.Throughput/1000 &lt; 129.5) then 1 else 0 end ) as [ 126-129.5Mbps_N ],</v>
      </c>
    </row>
    <row r="38" spans="1:6" x14ac:dyDescent="0.25">
      <c r="A38">
        <v>129.5</v>
      </c>
      <c r="B38">
        <v>133</v>
      </c>
      <c r="C38" t="str">
        <f t="shared" si="0"/>
        <v>[ 129.5-133Mbps_N ],</v>
      </c>
      <c r="D38" t="s">
        <v>131</v>
      </c>
      <c r="F38" t="str">
        <f t="shared" si="1"/>
        <v>SUM(case when (v.direction='Downlink' and v.TestType='DL_NC' and v.Throughput/1000 &gt;=129.5 and v.Throughput/1000 &lt; 133) then 1 else 0 end ) as [ 129.5-133Mbps_N ],</v>
      </c>
    </row>
    <row r="39" spans="1:6" x14ac:dyDescent="0.25">
      <c r="A39">
        <v>133</v>
      </c>
      <c r="B39">
        <v>136.5</v>
      </c>
      <c r="C39" t="str">
        <f t="shared" si="0"/>
        <v>[ 133-136.5Mbps_N ],</v>
      </c>
      <c r="D39" t="s">
        <v>132</v>
      </c>
      <c r="F39" t="str">
        <f t="shared" si="1"/>
        <v>SUM(case when (v.direction='Downlink' and v.TestType='DL_NC' and v.Throughput/1000 &gt;=133 and v.Throughput/1000 &lt; 136.5) then 1 else 0 end ) as [ 133-136.5Mbps_N ],</v>
      </c>
    </row>
    <row r="40" spans="1:6" x14ac:dyDescent="0.25">
      <c r="A40">
        <v>136.5</v>
      </c>
      <c r="B40">
        <v>140</v>
      </c>
      <c r="C40" t="str">
        <f t="shared" si="0"/>
        <v>[ 136.5-140Mbps_N ],</v>
      </c>
      <c r="D40" t="s">
        <v>133</v>
      </c>
      <c r="F40" t="str">
        <f t="shared" si="1"/>
        <v>SUM(case when (v.direction='Downlink' and v.TestType='DL_NC' and v.Throughput/1000 &gt;=136.5 and v.Throughput/1000 &lt; 140) then 1 else 0 end ) as [ 136.5-140Mbps_N ],</v>
      </c>
    </row>
    <row r="41" spans="1:6" x14ac:dyDescent="0.25">
      <c r="A41">
        <v>140</v>
      </c>
      <c r="B41">
        <v>143.5</v>
      </c>
      <c r="C41" t="str">
        <f t="shared" si="0"/>
        <v>[ 140-143.5Mbps_N ],</v>
      </c>
      <c r="D41" t="s">
        <v>134</v>
      </c>
      <c r="F41" t="str">
        <f t="shared" si="1"/>
        <v>SUM(case when (v.direction='Downlink' and v.TestType='DL_NC' and v.Throughput/1000 &gt;=140 and v.Throughput/1000 &lt; 143.5) then 1 else 0 end ) as [ 140-143.5Mbps_N ],</v>
      </c>
    </row>
    <row r="42" spans="1:6" x14ac:dyDescent="0.25">
      <c r="A42">
        <v>143.5</v>
      </c>
      <c r="B42">
        <v>147</v>
      </c>
      <c r="C42" t="str">
        <f t="shared" si="0"/>
        <v>[ 143.5-147Mbps_N ],</v>
      </c>
      <c r="D42" t="s">
        <v>135</v>
      </c>
      <c r="F42" t="str">
        <f t="shared" si="1"/>
        <v>SUM(case when (v.direction='Downlink' and v.TestType='DL_NC' and v.Throughput/1000 &gt;=143.5 and v.Throughput/1000 &lt; 147) then 1 else 0 end ) as [ 143.5-147Mbps_N ],</v>
      </c>
    </row>
    <row r="43" spans="1:6" x14ac:dyDescent="0.25">
      <c r="A43">
        <v>147</v>
      </c>
      <c r="B43">
        <v>150.5</v>
      </c>
      <c r="C43" t="str">
        <f t="shared" si="0"/>
        <v>[ 147-150.5Mbps_N ],</v>
      </c>
      <c r="D43" t="s">
        <v>136</v>
      </c>
      <c r="F43" t="str">
        <f t="shared" si="1"/>
        <v>SUM(case when (v.direction='Downlink' and v.TestType='DL_NC' and v.Throughput/1000 &gt;=147 and v.Throughput/1000 &lt; 150.5) then 1 else 0 end ) as [ 147-150.5Mbps_N ],</v>
      </c>
    </row>
    <row r="44" spans="1:6" x14ac:dyDescent="0.25">
      <c r="A44">
        <v>150.5</v>
      </c>
      <c r="B44">
        <v>154</v>
      </c>
      <c r="C44" t="str">
        <f t="shared" si="0"/>
        <v>[ 150.5-154Mbps_N ],</v>
      </c>
      <c r="D44" t="s">
        <v>137</v>
      </c>
      <c r="F44" t="str">
        <f t="shared" si="1"/>
        <v>SUM(case when (v.direction='Downlink' and v.TestType='DL_NC' and v.Throughput/1000 &gt;=150.5 and v.Throughput/1000 &lt; 154) then 1 else 0 end ) as [ 150.5-154Mbps_N ],</v>
      </c>
    </row>
    <row r="45" spans="1:6" x14ac:dyDescent="0.25">
      <c r="A45">
        <v>154</v>
      </c>
      <c r="B45">
        <v>157.5</v>
      </c>
      <c r="C45" t="str">
        <f t="shared" si="0"/>
        <v>[ 154-157.5Mbps_N ],</v>
      </c>
      <c r="D45" t="s">
        <v>138</v>
      </c>
      <c r="F45" t="str">
        <f t="shared" si="1"/>
        <v>SUM(case when (v.direction='Downlink' and v.TestType='DL_NC' and v.Throughput/1000 &gt;=154 and v.Throughput/1000 &lt; 157.5) then 1 else 0 end ) as [ 154-157.5Mbps_N ],</v>
      </c>
    </row>
    <row r="46" spans="1:6" x14ac:dyDescent="0.25">
      <c r="A46">
        <v>157.5</v>
      </c>
      <c r="B46">
        <v>161</v>
      </c>
      <c r="C46" t="str">
        <f t="shared" si="0"/>
        <v>[ 157.5-161Mbps_N ],</v>
      </c>
      <c r="D46" t="s">
        <v>139</v>
      </c>
      <c r="F46" t="str">
        <f t="shared" si="1"/>
        <v>SUM(case when (v.direction='Downlink' and v.TestType='DL_NC' and v.Throughput/1000 &gt;=157.5 and v.Throughput/1000 &lt; 161) then 1 else 0 end ) as [ 157.5-161Mbps_N ],</v>
      </c>
    </row>
    <row r="47" spans="1:6" x14ac:dyDescent="0.25">
      <c r="A47">
        <v>161</v>
      </c>
      <c r="B47">
        <v>164.5</v>
      </c>
      <c r="C47" t="str">
        <f t="shared" si="0"/>
        <v>[ 161-164.5Mbps_N ],</v>
      </c>
      <c r="D47" t="s">
        <v>140</v>
      </c>
      <c r="F47" t="str">
        <f t="shared" si="1"/>
        <v>SUM(case when (v.direction='Downlink' and v.TestType='DL_NC' and v.Throughput/1000 &gt;=161 and v.Throughput/1000 &lt; 164.5) then 1 else 0 end ) as [ 161-164.5Mbps_N ],</v>
      </c>
    </row>
    <row r="48" spans="1:6" x14ac:dyDescent="0.25">
      <c r="A48">
        <v>164.5</v>
      </c>
      <c r="B48">
        <v>168</v>
      </c>
      <c r="C48" t="str">
        <f t="shared" si="0"/>
        <v>[ 164.5-168Mbps_N ],</v>
      </c>
      <c r="D48" t="s">
        <v>141</v>
      </c>
      <c r="F48" t="str">
        <f t="shared" si="1"/>
        <v>SUM(case when (v.direction='Downlink' and v.TestType='DL_NC' and v.Throughput/1000 &gt;=164.5 and v.Throughput/1000 &lt; 168) then 1 else 0 end ) as [ 164.5-168Mbps_N ],</v>
      </c>
    </row>
    <row r="49" spans="1:6" x14ac:dyDescent="0.25">
      <c r="A49">
        <v>168</v>
      </c>
      <c r="B49">
        <v>171.5</v>
      </c>
      <c r="C49" t="str">
        <f t="shared" si="0"/>
        <v>[ 168-171.5Mbps_N ],</v>
      </c>
      <c r="D49" t="s">
        <v>142</v>
      </c>
      <c r="F49" t="str">
        <f t="shared" si="1"/>
        <v>SUM(case when (v.direction='Downlink' and v.TestType='DL_NC' and v.Throughput/1000 &gt;=168 and v.Throughput/1000 &lt; 171.5) then 1 else 0 end ) as [ 168-171.5Mbps_N ],</v>
      </c>
    </row>
    <row r="50" spans="1:6" x14ac:dyDescent="0.25">
      <c r="A50">
        <v>171.5</v>
      </c>
      <c r="B50">
        <v>175</v>
      </c>
      <c r="C50" t="str">
        <f t="shared" si="0"/>
        <v>[ 171.5-175Mbps_N ],</v>
      </c>
      <c r="D50" t="s">
        <v>143</v>
      </c>
      <c r="F50" t="str">
        <f t="shared" si="1"/>
        <v>SUM(case when (v.direction='Downlink' and v.TestType='DL_NC' and v.Throughput/1000 &gt;=171.5 and v.Throughput/1000 &lt; 175) then 1 else 0 end ) as [ 171.5-175Mbps_N ],</v>
      </c>
    </row>
    <row r="51" spans="1:6" x14ac:dyDescent="0.25">
      <c r="A51">
        <v>175</v>
      </c>
      <c r="B51">
        <v>178.5</v>
      </c>
      <c r="C51" t="str">
        <f t="shared" si="0"/>
        <v>[ 175-178.5Mbps_N ],</v>
      </c>
      <c r="D51" t="s">
        <v>144</v>
      </c>
      <c r="F51" t="str">
        <f t="shared" si="1"/>
        <v>SUM(case when (v.direction='Downlink' and v.TestType='DL_NC' and v.Throughput/1000 &gt;=175 and v.Throughput/1000 &lt; 178.5) then 1 else 0 end ) as [ 175-178.5Mbps_N ],</v>
      </c>
    </row>
    <row r="52" spans="1:6" x14ac:dyDescent="0.25">
      <c r="A52">
        <v>178.5</v>
      </c>
      <c r="B52">
        <v>182</v>
      </c>
      <c r="C52" t="str">
        <f t="shared" si="0"/>
        <v>[ 178.5-182Mbps_N ],</v>
      </c>
      <c r="D52" t="s">
        <v>145</v>
      </c>
      <c r="F52" t="str">
        <f t="shared" si="1"/>
        <v>SUM(case when (v.direction='Downlink' and v.TestType='DL_NC' and v.Throughput/1000 &gt;=178.5 and v.Throughput/1000 &lt; 182) then 1 else 0 end ) as [ 178.5-182Mbps_N ],</v>
      </c>
    </row>
    <row r="53" spans="1:6" x14ac:dyDescent="0.25">
      <c r="A53">
        <v>182</v>
      </c>
      <c r="B53">
        <v>185.5</v>
      </c>
      <c r="C53" t="str">
        <f t="shared" si="0"/>
        <v>[ 182-185.5Mbps_N ],</v>
      </c>
      <c r="D53" t="s">
        <v>146</v>
      </c>
      <c r="F53" t="str">
        <f t="shared" si="1"/>
        <v>SUM(case when (v.direction='Downlink' and v.TestType='DL_NC' and v.Throughput/1000 &gt;=182 and v.Throughput/1000 &lt; 185.5) then 1 else 0 end ) as [ 182-185.5Mbps_N ],</v>
      </c>
    </row>
    <row r="54" spans="1:6" x14ac:dyDescent="0.25">
      <c r="A54">
        <v>185.5</v>
      </c>
      <c r="B54">
        <v>189</v>
      </c>
      <c r="C54" t="str">
        <f t="shared" si="0"/>
        <v>[ 185.5-189Mbps_N ],</v>
      </c>
      <c r="D54" t="s">
        <v>147</v>
      </c>
      <c r="F54" t="str">
        <f t="shared" si="1"/>
        <v>SUM(case when (v.direction='Downlink' and v.TestType='DL_NC' and v.Throughput/1000 &gt;=185.5 and v.Throughput/1000 &lt; 189) then 1 else 0 end ) as [ 185.5-189Mbps_N ],</v>
      </c>
    </row>
    <row r="55" spans="1:6" x14ac:dyDescent="0.25">
      <c r="A55">
        <v>189</v>
      </c>
      <c r="B55">
        <v>192.5</v>
      </c>
      <c r="C55" t="str">
        <f t="shared" si="0"/>
        <v>[ 189-192.5Mbps_N ],</v>
      </c>
      <c r="D55" t="s">
        <v>148</v>
      </c>
      <c r="F55" t="str">
        <f t="shared" si="1"/>
        <v>SUM(case when (v.direction='Downlink' and v.TestType='DL_NC' and v.Throughput/1000 &gt;=189 and v.Throughput/1000 &lt; 192.5) then 1 else 0 end ) as [ 189-192.5Mbps_N ],</v>
      </c>
    </row>
    <row r="56" spans="1:6" x14ac:dyDescent="0.25">
      <c r="A56">
        <v>192.5</v>
      </c>
      <c r="B56">
        <v>196</v>
      </c>
      <c r="C56" t="str">
        <f t="shared" si="0"/>
        <v>[ 192.5-196Mbps_N ],</v>
      </c>
      <c r="D56" t="s">
        <v>149</v>
      </c>
      <c r="F56" t="str">
        <f t="shared" si="1"/>
        <v>SUM(case when (v.direction='Downlink' and v.TestType='DL_NC' and v.Throughput/1000 &gt;=192.5 and v.Throughput/1000 &lt; 196) then 1 else 0 end ) as [ 192.5-196Mbps_N ],</v>
      </c>
    </row>
    <row r="57" spans="1:6" x14ac:dyDescent="0.25">
      <c r="A57">
        <v>196</v>
      </c>
      <c r="C57" t="str">
        <f>CONCATENATE("[ &gt;=",A57,B57,"Mbps_N"," ]",",")</f>
        <v>[ &gt;=196Mbps_N ],</v>
      </c>
      <c r="D57" t="s">
        <v>202</v>
      </c>
      <c r="F57" t="str">
        <f>CONCATENATE("SUM(case when (v.direction='Downlink' and v.TestType='DL_NC' and v.Throughput/1000 &gt;=",A57,") then 1 else 0 end ) as ",C57)</f>
        <v>SUM(case when (v.direction='Downlink' and v.TestType='DL_NC' and v.Throughput/1000 &gt;=196) then 1 else 0 end ) as [ &gt;=196Mbps_N ],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5" workbookViewId="0">
      <selection activeCell="F1" sqref="F1:F45"/>
    </sheetView>
  </sheetViews>
  <sheetFormatPr baseColWidth="10" defaultRowHeight="15" x14ac:dyDescent="0.25"/>
  <cols>
    <col min="3" max="4" width="29.5703125" bestFit="1" customWidth="1"/>
  </cols>
  <sheetData>
    <row r="1" spans="1:6" x14ac:dyDescent="0.25">
      <c r="A1">
        <v>0</v>
      </c>
      <c r="B1">
        <v>0.75</v>
      </c>
      <c r="C1" t="str">
        <f>CONCATENATE("[ ",A1,"-",B1,"Mbps_N"," ]",",")</f>
        <v>[ 0-0.75Mbps_N ],</v>
      </c>
      <c r="D1" t="s">
        <v>50</v>
      </c>
      <c r="F1" t="str">
        <f t="shared" ref="F1:F44" si="0">CONCATENATE("SUM(case when (v.direction='Downlink' and v.TestType='DL_NC' and v.Throughput/1000 &gt;=",A1," and v.Throughput/1000 &lt; ",B1,") then 1 else 0 end ) as ",C1)</f>
        <v>SUM(case when (v.direction='Downlink' and v.TestType='DL_NC' and v.Throughput/1000 &gt;=0 and v.Throughput/1000 &lt; 0.75) then 1 else 0 end ) as [ 0-0.75Mbps_N ],</v>
      </c>
    </row>
    <row r="2" spans="1:6" x14ac:dyDescent="0.25">
      <c r="A2">
        <v>0.75</v>
      </c>
      <c r="B2">
        <v>1.5</v>
      </c>
      <c r="C2" t="str">
        <f t="shared" ref="C2:C44" si="1">CONCATENATE("[ ",A2,"-",B2,"Mbps_N"," ]",",")</f>
        <v>[ 0.75-1.5Mbps_N ],</v>
      </c>
      <c r="D2" t="s">
        <v>51</v>
      </c>
      <c r="F2" t="str">
        <f t="shared" si="0"/>
        <v>SUM(case when (v.direction='Downlink' and v.TestType='DL_NC' and v.Throughput/1000 &gt;=0.75 and v.Throughput/1000 &lt; 1.5) then 1 else 0 end ) as [ 0.75-1.5Mbps_N ],</v>
      </c>
    </row>
    <row r="3" spans="1:6" x14ac:dyDescent="0.25">
      <c r="A3">
        <v>1.5</v>
      </c>
      <c r="B3">
        <v>2.25</v>
      </c>
      <c r="C3" t="str">
        <f t="shared" si="1"/>
        <v>[ 1.5-2.25Mbps_N ],</v>
      </c>
      <c r="D3" t="s">
        <v>52</v>
      </c>
      <c r="F3" t="str">
        <f t="shared" si="0"/>
        <v>SUM(case when (v.direction='Downlink' and v.TestType='DL_NC' and v.Throughput/1000 &gt;=1.5 and v.Throughput/1000 &lt; 2.25) then 1 else 0 end ) as [ 1.5-2.25Mbps_N ],</v>
      </c>
    </row>
    <row r="4" spans="1:6" x14ac:dyDescent="0.25">
      <c r="A4">
        <v>2.25</v>
      </c>
      <c r="B4">
        <v>3</v>
      </c>
      <c r="C4" t="str">
        <f t="shared" si="1"/>
        <v>[ 2.25-3Mbps_N ],</v>
      </c>
      <c r="D4" t="s">
        <v>53</v>
      </c>
      <c r="F4" t="str">
        <f t="shared" si="0"/>
        <v>SUM(case when (v.direction='Downlink' and v.TestType='DL_NC' and v.Throughput/1000 &gt;=2.25 and v.Throughput/1000 &lt; 3) then 1 else 0 end ) as [ 2.25-3Mbps_N ],</v>
      </c>
    </row>
    <row r="5" spans="1:6" x14ac:dyDescent="0.25">
      <c r="A5">
        <v>3</v>
      </c>
      <c r="B5">
        <v>3.75</v>
      </c>
      <c r="C5" t="str">
        <f t="shared" si="1"/>
        <v>[ 3-3.75Mbps_N ],</v>
      </c>
      <c r="D5" t="s">
        <v>54</v>
      </c>
      <c r="F5" t="str">
        <f t="shared" si="0"/>
        <v>SUM(case when (v.direction='Downlink' and v.TestType='DL_NC' and v.Throughput/1000 &gt;=3 and v.Throughput/1000 &lt; 3.75) then 1 else 0 end ) as [ 3-3.75Mbps_N ],</v>
      </c>
    </row>
    <row r="6" spans="1:6" x14ac:dyDescent="0.25">
      <c r="A6">
        <v>3.75</v>
      </c>
      <c r="B6">
        <v>4.5</v>
      </c>
      <c r="C6" t="str">
        <f t="shared" si="1"/>
        <v>[ 3.75-4.5Mbps_N ],</v>
      </c>
      <c r="D6" t="s">
        <v>55</v>
      </c>
      <c r="F6" t="str">
        <f t="shared" si="0"/>
        <v>SUM(case when (v.direction='Downlink' and v.TestType='DL_NC' and v.Throughput/1000 &gt;=3.75 and v.Throughput/1000 &lt; 4.5) then 1 else 0 end ) as [ 3.75-4.5Mbps_N ],</v>
      </c>
    </row>
    <row r="7" spans="1:6" x14ac:dyDescent="0.25">
      <c r="A7">
        <v>4.5</v>
      </c>
      <c r="B7">
        <v>5.25</v>
      </c>
      <c r="C7" t="str">
        <f t="shared" si="1"/>
        <v>[ 4.5-5.25Mbps_N ],</v>
      </c>
      <c r="D7" t="s">
        <v>56</v>
      </c>
      <c r="F7" t="str">
        <f t="shared" si="0"/>
        <v>SUM(case when (v.direction='Downlink' and v.TestType='DL_NC' and v.Throughput/1000 &gt;=4.5 and v.Throughput/1000 &lt; 5.25) then 1 else 0 end ) as [ 4.5-5.25Mbps_N ],</v>
      </c>
    </row>
    <row r="8" spans="1:6" x14ac:dyDescent="0.25">
      <c r="A8">
        <v>5.25</v>
      </c>
      <c r="B8">
        <v>6</v>
      </c>
      <c r="C8" t="str">
        <f t="shared" si="1"/>
        <v>[ 5.25-6Mbps_N ],</v>
      </c>
      <c r="D8" t="s">
        <v>57</v>
      </c>
      <c r="F8" t="str">
        <f t="shared" si="0"/>
        <v>SUM(case when (v.direction='Downlink' and v.TestType='DL_NC' and v.Throughput/1000 &gt;=5.25 and v.Throughput/1000 &lt; 6) then 1 else 0 end ) as [ 5.25-6Mbps_N ],</v>
      </c>
    </row>
    <row r="9" spans="1:6" x14ac:dyDescent="0.25">
      <c r="A9">
        <v>6</v>
      </c>
      <c r="B9">
        <v>6.75</v>
      </c>
      <c r="C9" t="str">
        <f t="shared" si="1"/>
        <v>[ 6-6.75Mbps_N ],</v>
      </c>
      <c r="D9" t="s">
        <v>58</v>
      </c>
      <c r="F9" t="str">
        <f t="shared" si="0"/>
        <v>SUM(case when (v.direction='Downlink' and v.TestType='DL_NC' and v.Throughput/1000 &gt;=6 and v.Throughput/1000 &lt; 6.75) then 1 else 0 end ) as [ 6-6.75Mbps_N ],</v>
      </c>
    </row>
    <row r="10" spans="1:6" x14ac:dyDescent="0.25">
      <c r="A10">
        <v>6.75</v>
      </c>
      <c r="B10">
        <v>7.5</v>
      </c>
      <c r="C10" t="str">
        <f t="shared" si="1"/>
        <v>[ 6.75-7.5Mbps_N ],</v>
      </c>
      <c r="D10" t="s">
        <v>59</v>
      </c>
      <c r="F10" t="str">
        <f t="shared" si="0"/>
        <v>SUM(case when (v.direction='Downlink' and v.TestType='DL_NC' and v.Throughput/1000 &gt;=6.75 and v.Throughput/1000 &lt; 7.5) then 1 else 0 end ) as [ 6.75-7.5Mbps_N ],</v>
      </c>
    </row>
    <row r="11" spans="1:6" x14ac:dyDescent="0.25">
      <c r="A11">
        <v>7.5</v>
      </c>
      <c r="B11">
        <v>8.25</v>
      </c>
      <c r="C11" t="str">
        <f t="shared" si="1"/>
        <v>[ 7.5-8.25Mbps_N ],</v>
      </c>
      <c r="D11" t="s">
        <v>60</v>
      </c>
      <c r="F11" t="str">
        <f t="shared" si="0"/>
        <v>SUM(case when (v.direction='Downlink' and v.TestType='DL_NC' and v.Throughput/1000 &gt;=7.5 and v.Throughput/1000 &lt; 8.25) then 1 else 0 end ) as [ 7.5-8.25Mbps_N ],</v>
      </c>
    </row>
    <row r="12" spans="1:6" x14ac:dyDescent="0.25">
      <c r="A12">
        <v>8.25</v>
      </c>
      <c r="B12">
        <v>9</v>
      </c>
      <c r="C12" t="str">
        <f t="shared" si="1"/>
        <v>[ 8.25-9Mbps_N ],</v>
      </c>
      <c r="D12" t="s">
        <v>61</v>
      </c>
      <c r="F12" t="str">
        <f t="shared" si="0"/>
        <v>SUM(case when (v.direction='Downlink' and v.TestType='DL_NC' and v.Throughput/1000 &gt;=8.25 and v.Throughput/1000 &lt; 9) then 1 else 0 end ) as [ 8.25-9Mbps_N ],</v>
      </c>
    </row>
    <row r="13" spans="1:6" x14ac:dyDescent="0.25">
      <c r="A13">
        <v>9</v>
      </c>
      <c r="B13">
        <v>9.75</v>
      </c>
      <c r="C13" t="str">
        <f t="shared" si="1"/>
        <v>[ 9-9.75Mbps_N ],</v>
      </c>
      <c r="D13" t="s">
        <v>62</v>
      </c>
      <c r="F13" t="str">
        <f t="shared" si="0"/>
        <v>SUM(case when (v.direction='Downlink' and v.TestType='DL_NC' and v.Throughput/1000 &gt;=9 and v.Throughput/1000 &lt; 9.75) then 1 else 0 end ) as [ 9-9.75Mbps_N ],</v>
      </c>
    </row>
    <row r="14" spans="1:6" x14ac:dyDescent="0.25">
      <c r="A14">
        <v>9.75</v>
      </c>
      <c r="B14">
        <v>10.5</v>
      </c>
      <c r="C14" t="str">
        <f t="shared" si="1"/>
        <v>[ 9.75-10.5Mbps_N ],</v>
      </c>
      <c r="D14" t="s">
        <v>63</v>
      </c>
      <c r="F14" t="str">
        <f t="shared" si="0"/>
        <v>SUM(case when (v.direction='Downlink' and v.TestType='DL_NC' and v.Throughput/1000 &gt;=9.75 and v.Throughput/1000 &lt; 10.5) then 1 else 0 end ) as [ 9.75-10.5Mbps_N ],</v>
      </c>
    </row>
    <row r="15" spans="1:6" x14ac:dyDescent="0.25">
      <c r="A15">
        <v>10.5</v>
      </c>
      <c r="B15">
        <v>11.25</v>
      </c>
      <c r="C15" t="str">
        <f t="shared" si="1"/>
        <v>[ 10.5-11.25Mbps_N ],</v>
      </c>
      <c r="D15" t="s">
        <v>64</v>
      </c>
      <c r="F15" t="str">
        <f t="shared" si="0"/>
        <v>SUM(case when (v.direction='Downlink' and v.TestType='DL_NC' and v.Throughput/1000 &gt;=10.5 and v.Throughput/1000 &lt; 11.25) then 1 else 0 end ) as [ 10.5-11.25Mbps_N ],</v>
      </c>
    </row>
    <row r="16" spans="1:6" x14ac:dyDescent="0.25">
      <c r="A16">
        <v>11.25</v>
      </c>
      <c r="B16">
        <v>12</v>
      </c>
      <c r="C16" t="str">
        <f t="shared" si="1"/>
        <v>[ 11.25-12Mbps_N ],</v>
      </c>
      <c r="D16" t="s">
        <v>65</v>
      </c>
      <c r="F16" t="str">
        <f t="shared" si="0"/>
        <v>SUM(case when (v.direction='Downlink' and v.TestType='DL_NC' and v.Throughput/1000 &gt;=11.25 and v.Throughput/1000 &lt; 12) then 1 else 0 end ) as [ 11.25-12Mbps_N ],</v>
      </c>
    </row>
    <row r="17" spans="1:6" x14ac:dyDescent="0.25">
      <c r="A17">
        <v>12</v>
      </c>
      <c r="B17">
        <v>12.75</v>
      </c>
      <c r="C17" t="str">
        <f t="shared" si="1"/>
        <v>[ 12-12.75Mbps_N ],</v>
      </c>
      <c r="D17" t="s">
        <v>66</v>
      </c>
      <c r="F17" t="str">
        <f t="shared" si="0"/>
        <v>SUM(case when (v.direction='Downlink' and v.TestType='DL_NC' and v.Throughput/1000 &gt;=12 and v.Throughput/1000 &lt; 12.75) then 1 else 0 end ) as [ 12-12.75Mbps_N ],</v>
      </c>
    </row>
    <row r="18" spans="1:6" x14ac:dyDescent="0.25">
      <c r="A18">
        <v>12.75</v>
      </c>
      <c r="B18">
        <v>13.5</v>
      </c>
      <c r="C18" t="str">
        <f t="shared" si="1"/>
        <v>[ 12.75-13.5Mbps_N ],</v>
      </c>
      <c r="D18" t="s">
        <v>67</v>
      </c>
      <c r="F18" t="str">
        <f t="shared" si="0"/>
        <v>SUM(case when (v.direction='Downlink' and v.TestType='DL_NC' and v.Throughput/1000 &gt;=12.75 and v.Throughput/1000 &lt; 13.5) then 1 else 0 end ) as [ 12.75-13.5Mbps_N ],</v>
      </c>
    </row>
    <row r="19" spans="1:6" x14ac:dyDescent="0.25">
      <c r="A19">
        <v>13.5</v>
      </c>
      <c r="B19">
        <v>14.25</v>
      </c>
      <c r="C19" t="str">
        <f t="shared" si="1"/>
        <v>[ 13.5-14.25Mbps_N ],</v>
      </c>
      <c r="D19" t="s">
        <v>68</v>
      </c>
      <c r="F19" t="str">
        <f t="shared" si="0"/>
        <v>SUM(case when (v.direction='Downlink' and v.TestType='DL_NC' and v.Throughput/1000 &gt;=13.5 and v.Throughput/1000 &lt; 14.25) then 1 else 0 end ) as [ 13.5-14.25Mbps_N ],</v>
      </c>
    </row>
    <row r="20" spans="1:6" x14ac:dyDescent="0.25">
      <c r="A20">
        <v>14.25</v>
      </c>
      <c r="B20">
        <v>15</v>
      </c>
      <c r="C20" t="str">
        <f t="shared" si="1"/>
        <v>[ 14.25-15Mbps_N ],</v>
      </c>
      <c r="D20" t="s">
        <v>69</v>
      </c>
      <c r="F20" t="str">
        <f t="shared" si="0"/>
        <v>SUM(case when (v.direction='Downlink' and v.TestType='DL_NC' and v.Throughput/1000 &gt;=14.25 and v.Throughput/1000 &lt; 15) then 1 else 0 end ) as [ 14.25-15Mbps_N ],</v>
      </c>
    </row>
    <row r="21" spans="1:6" x14ac:dyDescent="0.25">
      <c r="A21">
        <v>15</v>
      </c>
      <c r="B21">
        <v>15.75</v>
      </c>
      <c r="C21" t="str">
        <f t="shared" si="1"/>
        <v>[ 15-15.75Mbps_N ],</v>
      </c>
      <c r="D21" t="s">
        <v>70</v>
      </c>
      <c r="F21" t="str">
        <f t="shared" si="0"/>
        <v>SUM(case when (v.direction='Downlink' and v.TestType='DL_NC' and v.Throughput/1000 &gt;=15 and v.Throughput/1000 &lt; 15.75) then 1 else 0 end ) as [ 15-15.75Mbps_N ],</v>
      </c>
    </row>
    <row r="22" spans="1:6" x14ac:dyDescent="0.25">
      <c r="A22">
        <v>15.75</v>
      </c>
      <c r="B22">
        <v>16.5</v>
      </c>
      <c r="C22" t="str">
        <f t="shared" si="1"/>
        <v>[ 15.75-16.5Mbps_N ],</v>
      </c>
      <c r="D22" t="s">
        <v>71</v>
      </c>
      <c r="F22" t="str">
        <f t="shared" si="0"/>
        <v>SUM(case when (v.direction='Downlink' and v.TestType='DL_NC' and v.Throughput/1000 &gt;=15.75 and v.Throughput/1000 &lt; 16.5) then 1 else 0 end ) as [ 15.75-16.5Mbps_N ],</v>
      </c>
    </row>
    <row r="23" spans="1:6" x14ac:dyDescent="0.25">
      <c r="A23">
        <v>16.5</v>
      </c>
      <c r="B23">
        <v>17.25</v>
      </c>
      <c r="C23" t="str">
        <f t="shared" si="1"/>
        <v>[ 16.5-17.25Mbps_N ],</v>
      </c>
      <c r="D23" t="s">
        <v>72</v>
      </c>
      <c r="F23" t="str">
        <f t="shared" si="0"/>
        <v>SUM(case when (v.direction='Downlink' and v.TestType='DL_NC' and v.Throughput/1000 &gt;=16.5 and v.Throughput/1000 &lt; 17.25) then 1 else 0 end ) as [ 16.5-17.25Mbps_N ],</v>
      </c>
    </row>
    <row r="24" spans="1:6" x14ac:dyDescent="0.25">
      <c r="A24">
        <v>17.25</v>
      </c>
      <c r="B24">
        <v>18</v>
      </c>
      <c r="C24" t="str">
        <f t="shared" si="1"/>
        <v>[ 17.25-18Mbps_N ],</v>
      </c>
      <c r="D24" t="s">
        <v>73</v>
      </c>
      <c r="F24" t="str">
        <f t="shared" si="0"/>
        <v>SUM(case when (v.direction='Downlink' and v.TestType='DL_NC' and v.Throughput/1000 &gt;=17.25 and v.Throughput/1000 &lt; 18) then 1 else 0 end ) as [ 17.25-18Mbps_N ],</v>
      </c>
    </row>
    <row r="25" spans="1:6" x14ac:dyDescent="0.25">
      <c r="A25">
        <v>18</v>
      </c>
      <c r="B25">
        <v>18.75</v>
      </c>
      <c r="C25" t="str">
        <f t="shared" si="1"/>
        <v>[ 18-18.75Mbps_N ],</v>
      </c>
      <c r="D25" t="s">
        <v>74</v>
      </c>
      <c r="F25" t="str">
        <f t="shared" si="0"/>
        <v>SUM(case when (v.direction='Downlink' and v.TestType='DL_NC' and v.Throughput/1000 &gt;=18 and v.Throughput/1000 &lt; 18.75) then 1 else 0 end ) as [ 18-18.75Mbps_N ],</v>
      </c>
    </row>
    <row r="26" spans="1:6" x14ac:dyDescent="0.25">
      <c r="A26">
        <v>18.75</v>
      </c>
      <c r="B26">
        <v>19.5</v>
      </c>
      <c r="C26" t="str">
        <f t="shared" si="1"/>
        <v>[ 18.75-19.5Mbps_N ],</v>
      </c>
      <c r="D26" t="s">
        <v>75</v>
      </c>
      <c r="F26" t="str">
        <f t="shared" si="0"/>
        <v>SUM(case when (v.direction='Downlink' and v.TestType='DL_NC' and v.Throughput/1000 &gt;=18.75 and v.Throughput/1000 &lt; 19.5) then 1 else 0 end ) as [ 18.75-19.5Mbps_N ],</v>
      </c>
    </row>
    <row r="27" spans="1:6" x14ac:dyDescent="0.25">
      <c r="A27">
        <v>19.5</v>
      </c>
      <c r="B27">
        <v>20.25</v>
      </c>
      <c r="C27" t="str">
        <f t="shared" si="1"/>
        <v>[ 19.5-20.25Mbps_N ],</v>
      </c>
      <c r="D27" t="s">
        <v>76</v>
      </c>
      <c r="F27" t="str">
        <f t="shared" si="0"/>
        <v>SUM(case when (v.direction='Downlink' and v.TestType='DL_NC' and v.Throughput/1000 &gt;=19.5 and v.Throughput/1000 &lt; 20.25) then 1 else 0 end ) as [ 19.5-20.25Mbps_N ],</v>
      </c>
    </row>
    <row r="28" spans="1:6" x14ac:dyDescent="0.25">
      <c r="A28">
        <v>20.25</v>
      </c>
      <c r="B28">
        <v>21</v>
      </c>
      <c r="C28" t="str">
        <f t="shared" si="1"/>
        <v>[ 20.25-21Mbps_N ],</v>
      </c>
      <c r="D28" t="s">
        <v>77</v>
      </c>
      <c r="F28" t="str">
        <f t="shared" si="0"/>
        <v>SUM(case when (v.direction='Downlink' and v.TestType='DL_NC' and v.Throughput/1000 &gt;=20.25 and v.Throughput/1000 &lt; 21) then 1 else 0 end ) as [ 20.25-21Mbps_N ],</v>
      </c>
    </row>
    <row r="29" spans="1:6" x14ac:dyDescent="0.25">
      <c r="A29">
        <v>21</v>
      </c>
      <c r="B29">
        <v>21.75</v>
      </c>
      <c r="C29" t="str">
        <f t="shared" si="1"/>
        <v>[ 21-21.75Mbps_N ],</v>
      </c>
      <c r="D29" t="s">
        <v>78</v>
      </c>
      <c r="F29" t="str">
        <f t="shared" si="0"/>
        <v>SUM(case when (v.direction='Downlink' and v.TestType='DL_NC' and v.Throughput/1000 &gt;=21 and v.Throughput/1000 &lt; 21.75) then 1 else 0 end ) as [ 21-21.75Mbps_N ],</v>
      </c>
    </row>
    <row r="30" spans="1:6" x14ac:dyDescent="0.25">
      <c r="A30">
        <v>21.75</v>
      </c>
      <c r="B30">
        <v>22.5</v>
      </c>
      <c r="C30" t="str">
        <f t="shared" si="1"/>
        <v>[ 21.75-22.5Mbps_N ],</v>
      </c>
      <c r="D30" t="s">
        <v>79</v>
      </c>
      <c r="F30" t="str">
        <f t="shared" si="0"/>
        <v>SUM(case when (v.direction='Downlink' and v.TestType='DL_NC' and v.Throughput/1000 &gt;=21.75 and v.Throughput/1000 &lt; 22.5) then 1 else 0 end ) as [ 21.75-22.5Mbps_N ],</v>
      </c>
    </row>
    <row r="31" spans="1:6" x14ac:dyDescent="0.25">
      <c r="A31">
        <v>22.5</v>
      </c>
      <c r="B31">
        <v>23.25</v>
      </c>
      <c r="C31" t="str">
        <f t="shared" si="1"/>
        <v>[ 22.5-23.25Mbps_N ],</v>
      </c>
      <c r="D31" t="s">
        <v>80</v>
      </c>
      <c r="F31" t="str">
        <f t="shared" si="0"/>
        <v>SUM(case when (v.direction='Downlink' and v.TestType='DL_NC' and v.Throughput/1000 &gt;=22.5 and v.Throughput/1000 &lt; 23.25) then 1 else 0 end ) as [ 22.5-23.25Mbps_N ],</v>
      </c>
    </row>
    <row r="32" spans="1:6" x14ac:dyDescent="0.25">
      <c r="A32">
        <v>23.25</v>
      </c>
      <c r="B32">
        <v>24</v>
      </c>
      <c r="C32" t="str">
        <f t="shared" si="1"/>
        <v>[ 23.25-24Mbps_N ],</v>
      </c>
      <c r="D32" t="s">
        <v>81</v>
      </c>
      <c r="F32" t="str">
        <f t="shared" si="0"/>
        <v>SUM(case when (v.direction='Downlink' and v.TestType='DL_NC' and v.Throughput/1000 &gt;=23.25 and v.Throughput/1000 &lt; 24) then 1 else 0 end ) as [ 23.25-24Mbps_N ],</v>
      </c>
    </row>
    <row r="33" spans="1:6" x14ac:dyDescent="0.25">
      <c r="A33">
        <v>24</v>
      </c>
      <c r="B33">
        <v>24.75</v>
      </c>
      <c r="C33" t="str">
        <f t="shared" si="1"/>
        <v>[ 24-24.75Mbps_N ],</v>
      </c>
      <c r="D33" t="s">
        <v>82</v>
      </c>
      <c r="F33" t="str">
        <f t="shared" si="0"/>
        <v>SUM(case when (v.direction='Downlink' and v.TestType='DL_NC' and v.Throughput/1000 &gt;=24 and v.Throughput/1000 &lt; 24.75) then 1 else 0 end ) as [ 24-24.75Mbps_N ],</v>
      </c>
    </row>
    <row r="34" spans="1:6" x14ac:dyDescent="0.25">
      <c r="A34">
        <v>24.75</v>
      </c>
      <c r="B34">
        <v>25.5</v>
      </c>
      <c r="C34" t="str">
        <f t="shared" si="1"/>
        <v>[ 24.75-25.5Mbps_N ],</v>
      </c>
      <c r="D34" t="s">
        <v>83</v>
      </c>
      <c r="F34" t="str">
        <f t="shared" si="0"/>
        <v>SUM(case when (v.direction='Downlink' and v.TestType='DL_NC' and v.Throughput/1000 &gt;=24.75 and v.Throughput/1000 &lt; 25.5) then 1 else 0 end ) as [ 24.75-25.5Mbps_N ],</v>
      </c>
    </row>
    <row r="35" spans="1:6" x14ac:dyDescent="0.25">
      <c r="A35">
        <v>25.5</v>
      </c>
      <c r="B35">
        <v>26.25</v>
      </c>
      <c r="C35" t="str">
        <f t="shared" si="1"/>
        <v>[ 25.5-26.25Mbps_N ],</v>
      </c>
      <c r="D35" t="s">
        <v>84</v>
      </c>
      <c r="F35" t="str">
        <f t="shared" si="0"/>
        <v>SUM(case when (v.direction='Downlink' and v.TestType='DL_NC' and v.Throughput/1000 &gt;=25.5 and v.Throughput/1000 &lt; 26.25) then 1 else 0 end ) as [ 25.5-26.25Mbps_N ],</v>
      </c>
    </row>
    <row r="36" spans="1:6" x14ac:dyDescent="0.25">
      <c r="A36">
        <v>26.25</v>
      </c>
      <c r="B36">
        <v>27</v>
      </c>
      <c r="C36" t="str">
        <f t="shared" si="1"/>
        <v>[ 26.25-27Mbps_N ],</v>
      </c>
      <c r="D36" t="s">
        <v>85</v>
      </c>
      <c r="F36" t="str">
        <f t="shared" si="0"/>
        <v>SUM(case when (v.direction='Downlink' and v.TestType='DL_NC' and v.Throughput/1000 &gt;=26.25 and v.Throughput/1000 &lt; 27) then 1 else 0 end ) as [ 26.25-27Mbps_N ],</v>
      </c>
    </row>
    <row r="37" spans="1:6" x14ac:dyDescent="0.25">
      <c r="A37">
        <v>27</v>
      </c>
      <c r="B37">
        <v>27.75</v>
      </c>
      <c r="C37" t="str">
        <f t="shared" si="1"/>
        <v>[ 27-27.75Mbps_N ],</v>
      </c>
      <c r="D37" t="s">
        <v>86</v>
      </c>
      <c r="F37" t="str">
        <f t="shared" si="0"/>
        <v>SUM(case when (v.direction='Downlink' and v.TestType='DL_NC' and v.Throughput/1000 &gt;=27 and v.Throughput/1000 &lt; 27.75) then 1 else 0 end ) as [ 27-27.75Mbps_N ],</v>
      </c>
    </row>
    <row r="38" spans="1:6" x14ac:dyDescent="0.25">
      <c r="A38">
        <v>27.75</v>
      </c>
      <c r="B38">
        <v>28.5</v>
      </c>
      <c r="C38" t="str">
        <f t="shared" si="1"/>
        <v>[ 27.75-28.5Mbps_N ],</v>
      </c>
      <c r="D38" t="s">
        <v>87</v>
      </c>
      <c r="F38" t="str">
        <f t="shared" si="0"/>
        <v>SUM(case when (v.direction='Downlink' and v.TestType='DL_NC' and v.Throughput/1000 &gt;=27.75 and v.Throughput/1000 &lt; 28.5) then 1 else 0 end ) as [ 27.75-28.5Mbps_N ],</v>
      </c>
    </row>
    <row r="39" spans="1:6" x14ac:dyDescent="0.25">
      <c r="A39">
        <v>28.5</v>
      </c>
      <c r="B39">
        <v>29.25</v>
      </c>
      <c r="C39" t="str">
        <f t="shared" si="1"/>
        <v>[ 28.5-29.25Mbps_N ],</v>
      </c>
      <c r="D39" t="s">
        <v>88</v>
      </c>
      <c r="F39" t="str">
        <f t="shared" si="0"/>
        <v>SUM(case when (v.direction='Downlink' and v.TestType='DL_NC' and v.Throughput/1000 &gt;=28.5 and v.Throughput/1000 &lt; 29.25) then 1 else 0 end ) as [ 28.5-29.25Mbps_N ],</v>
      </c>
    </row>
    <row r="40" spans="1:6" x14ac:dyDescent="0.25">
      <c r="A40">
        <v>29.25</v>
      </c>
      <c r="B40">
        <v>30</v>
      </c>
      <c r="C40" t="str">
        <f t="shared" si="1"/>
        <v>[ 29.25-30Mbps_N ],</v>
      </c>
      <c r="D40" t="s">
        <v>89</v>
      </c>
      <c r="F40" t="str">
        <f t="shared" si="0"/>
        <v>SUM(case when (v.direction='Downlink' and v.TestType='DL_NC' and v.Throughput/1000 &gt;=29.25 and v.Throughput/1000 &lt; 30) then 1 else 0 end ) as [ 29.25-30Mbps_N ],</v>
      </c>
    </row>
    <row r="41" spans="1:6" x14ac:dyDescent="0.25">
      <c r="A41">
        <v>30</v>
      </c>
      <c r="B41">
        <v>30.75</v>
      </c>
      <c r="C41" t="str">
        <f t="shared" si="1"/>
        <v>[ 30-30.75Mbps_N ],</v>
      </c>
      <c r="D41" t="s">
        <v>90</v>
      </c>
      <c r="F41" t="str">
        <f t="shared" si="0"/>
        <v>SUM(case when (v.direction='Downlink' and v.TestType='DL_NC' and v.Throughput/1000 &gt;=30 and v.Throughput/1000 &lt; 30.75) then 1 else 0 end ) as [ 30-30.75Mbps_N ],</v>
      </c>
    </row>
    <row r="42" spans="1:6" x14ac:dyDescent="0.25">
      <c r="A42">
        <v>30.75</v>
      </c>
      <c r="B42">
        <v>31.5</v>
      </c>
      <c r="C42" t="str">
        <f t="shared" si="1"/>
        <v>[ 30.75-31.5Mbps_N ],</v>
      </c>
      <c r="D42" t="s">
        <v>91</v>
      </c>
      <c r="F42" t="str">
        <f t="shared" si="0"/>
        <v>SUM(case when (v.direction='Downlink' and v.TestType='DL_NC' and v.Throughput/1000 &gt;=30.75 and v.Throughput/1000 &lt; 31.5) then 1 else 0 end ) as [ 30.75-31.5Mbps_N ],</v>
      </c>
    </row>
    <row r="43" spans="1:6" x14ac:dyDescent="0.25">
      <c r="A43">
        <v>31.5</v>
      </c>
      <c r="B43">
        <v>32.25</v>
      </c>
      <c r="C43" t="str">
        <f t="shared" si="1"/>
        <v>[ 31.5-32.25Mbps_N ],</v>
      </c>
      <c r="D43" t="s">
        <v>92</v>
      </c>
      <c r="F43" t="str">
        <f t="shared" si="0"/>
        <v>SUM(case when (v.direction='Downlink' and v.TestType='DL_NC' and v.Throughput/1000 &gt;=31.5 and v.Throughput/1000 &lt; 32.25) then 1 else 0 end ) as [ 31.5-32.25Mbps_N ],</v>
      </c>
    </row>
    <row r="44" spans="1:6" x14ac:dyDescent="0.25">
      <c r="A44">
        <v>32.25</v>
      </c>
      <c r="B44">
        <v>33</v>
      </c>
      <c r="C44" t="str">
        <f t="shared" si="1"/>
        <v>[ 32.25-33Mbps_N ],</v>
      </c>
      <c r="D44" t="s">
        <v>93</v>
      </c>
      <c r="F44" t="str">
        <f t="shared" si="0"/>
        <v>SUM(case when (v.direction='Downlink' and v.TestType='DL_NC' and v.Throughput/1000 &gt;=32.25 and v.Throughput/1000 &lt; 33) then 1 else 0 end ) as [ 32.25-33Mbps_N ],</v>
      </c>
    </row>
    <row r="45" spans="1:6" x14ac:dyDescent="0.25">
      <c r="A45">
        <v>33</v>
      </c>
      <c r="C45" t="str">
        <f>CONCATENATE("[ &gt;=",A45,B45,"Mbps_N"," ]",",")</f>
        <v>[ &gt;=33Mbps_N ],</v>
      </c>
      <c r="D45" t="s">
        <v>290</v>
      </c>
      <c r="F45" t="str">
        <f>CONCATENATE("SUM(case when (v.direction='Downlink' and v.TestType='DL_NC' and v.Throughput/1000 &gt;=",A45,") then 1 else 0 end ) as ",C45)</f>
        <v>SUM(case when (v.direction='Downlink' and v.TestType='DL_NC' and v.Throughput/1000 &gt;=33) then 1 else 0 end ) as [ &gt;=33Mbps_N ],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34" workbookViewId="0">
      <selection activeCell="F51" sqref="F1:F51"/>
    </sheetView>
  </sheetViews>
  <sheetFormatPr baseColWidth="10" defaultRowHeight="15" x14ac:dyDescent="0.25"/>
  <cols>
    <col min="3" max="4" width="27" bestFit="1" customWidth="1"/>
  </cols>
  <sheetData>
    <row r="1" spans="1:6" x14ac:dyDescent="0.25">
      <c r="A1">
        <v>0</v>
      </c>
      <c r="B1">
        <v>0.5</v>
      </c>
      <c r="C1" t="str">
        <f>CONCATENATE("[ ",A1,"-",B1,"Mbps_N"," ]",",")</f>
        <v>[ 0-0.5Mbps_N ],</v>
      </c>
      <c r="D1" t="s">
        <v>150</v>
      </c>
      <c r="F1" t="str">
        <f>CONCATENATE("SUM(case when (v.direction='Uplink' and v.TestType='UL_CE' and v.Throughput/1000 &gt;=",A1," and v.Throughput/1000 &lt; ",B1,") then 1 else 0 end ) as ",C1)</f>
        <v>SUM(case when (v.direction='Uplink' and v.TestType='UL_CE' and v.Throughput/1000 &gt;=0 and v.Throughput/1000 &lt; 0.5) then 1 else 0 end ) as [ 0-0.5Mbps_N ],</v>
      </c>
    </row>
    <row r="2" spans="1:6" x14ac:dyDescent="0.25">
      <c r="A2">
        <v>0.5</v>
      </c>
      <c r="B2">
        <v>1</v>
      </c>
      <c r="C2" t="str">
        <f t="shared" ref="C2:C50" si="0">CONCATENATE("[ ",A2,"-",B2,"Mbps_N"," ]",",")</f>
        <v>[ 0.5-1Mbps_N ],</v>
      </c>
      <c r="D2" t="s">
        <v>151</v>
      </c>
      <c r="F2" t="str">
        <f>CONCATENATE("SUM(case when (v.direction='Uplink' and v.TestType='UL_CE' and v.Throughput/1000 &gt;=",A2," and v.Throughput/1000 &lt; ",B2,") then 1 else 0 end ) as ",C2)</f>
        <v>SUM(case when (v.direction='Uplink' and v.TestType='UL_CE' and v.Throughput/1000 &gt;=0.5 and v.Throughput/1000 &lt; 1) then 1 else 0 end ) as [ 0.5-1Mbps_N ],</v>
      </c>
    </row>
    <row r="3" spans="1:6" x14ac:dyDescent="0.25">
      <c r="A3">
        <v>1</v>
      </c>
      <c r="B3">
        <v>1.5</v>
      </c>
      <c r="C3" t="str">
        <f t="shared" si="0"/>
        <v>[ 1-1.5Mbps_N ],</v>
      </c>
      <c r="D3" t="s">
        <v>152</v>
      </c>
      <c r="F3" t="str">
        <f>CONCATENATE("SUM(case when (v.direction='Uplink' and v.TestType='UL_CE' and v.Throughput/1000 &gt;=",A3," and v.Throughput/1000 &lt; ",B3,") then 1 else 0 end ) as ",C3)</f>
        <v>SUM(case when (v.direction='Uplink' and v.TestType='UL_CE' and v.Throughput/1000 &gt;=1 and v.Throughput/1000 &lt; 1.5) then 1 else 0 end ) as [ 1-1.5Mbps_N ],</v>
      </c>
    </row>
    <row r="4" spans="1:6" x14ac:dyDescent="0.25">
      <c r="A4">
        <v>1.5</v>
      </c>
      <c r="B4">
        <v>2</v>
      </c>
      <c r="C4" t="str">
        <f t="shared" si="0"/>
        <v>[ 1.5-2Mbps_N ],</v>
      </c>
      <c r="D4" t="s">
        <v>153</v>
      </c>
      <c r="F4" t="str">
        <f>CONCATENATE("SUM(case when (v.direction='Uplink' and v.TestType='UL_CE' and v.Throughput/1000 &gt;=",A4," and v.Throughput/1000 &lt; ",B4,") then 1 else 0 end ) as ",C4)</f>
        <v>SUM(case when (v.direction='Uplink' and v.TestType='UL_CE' and v.Throughput/1000 &gt;=1.5 and v.Throughput/1000 &lt; 2) then 1 else 0 end ) as [ 1.5-2Mbps_N ],</v>
      </c>
    </row>
    <row r="5" spans="1:6" x14ac:dyDescent="0.25">
      <c r="A5">
        <v>2</v>
      </c>
      <c r="B5">
        <v>2.5</v>
      </c>
      <c r="C5" t="str">
        <f t="shared" si="0"/>
        <v>[ 2-2.5Mbps_N ],</v>
      </c>
      <c r="D5" t="s">
        <v>154</v>
      </c>
      <c r="F5" t="str">
        <f>CONCATENATE("SUM(case when (v.direction='Uplink' and v.TestType='UL_CE' and v.Throughput/1000 &gt;=",A5," and v.Throughput/1000 &lt; ",B5,") then 1 else 0 end ) as ",C5)</f>
        <v>SUM(case when (v.direction='Uplink' and v.TestType='UL_CE' and v.Throughput/1000 &gt;=2 and v.Throughput/1000 &lt; 2.5) then 1 else 0 end ) as [ 2-2.5Mbps_N ],</v>
      </c>
    </row>
    <row r="6" spans="1:6" x14ac:dyDescent="0.25">
      <c r="A6">
        <v>2.5</v>
      </c>
      <c r="B6">
        <v>3</v>
      </c>
      <c r="C6" t="str">
        <f t="shared" si="0"/>
        <v>[ 2.5-3Mbps_N ],</v>
      </c>
      <c r="D6" t="s">
        <v>155</v>
      </c>
      <c r="F6" t="str">
        <f>CONCATENATE("SUM(case when (v.direction='Uplink' and v.TestType='UL_CE' and v.Throughput/1000 &gt;=",A6," and v.Throughput/1000 &lt; ",B6,") then 1 else 0 end ) as ",C6)</f>
        <v>SUM(case when (v.direction='Uplink' and v.TestType='UL_CE' and v.Throughput/1000 &gt;=2.5 and v.Throughput/1000 &lt; 3) then 1 else 0 end ) as [ 2.5-3Mbps_N ],</v>
      </c>
    </row>
    <row r="7" spans="1:6" x14ac:dyDescent="0.25">
      <c r="A7">
        <v>3</v>
      </c>
      <c r="B7">
        <v>3.5</v>
      </c>
      <c r="C7" t="str">
        <f t="shared" si="0"/>
        <v>[ 3-3.5Mbps_N ],</v>
      </c>
      <c r="D7" t="s">
        <v>156</v>
      </c>
      <c r="F7" t="str">
        <f>CONCATENATE("SUM(case when (v.direction='Uplink' and v.TestType='UL_CE' and v.Throughput/1000 &gt;=",A7," and v.Throughput/1000 &lt; ",B7,") then 1 else 0 end ) as ",C7)</f>
        <v>SUM(case when (v.direction='Uplink' and v.TestType='UL_CE' and v.Throughput/1000 &gt;=3 and v.Throughput/1000 &lt; 3.5) then 1 else 0 end ) as [ 3-3.5Mbps_N ],</v>
      </c>
    </row>
    <row r="8" spans="1:6" x14ac:dyDescent="0.25">
      <c r="A8">
        <v>3.5</v>
      </c>
      <c r="B8">
        <v>4</v>
      </c>
      <c r="C8" t="str">
        <f t="shared" si="0"/>
        <v>[ 3.5-4Mbps_N ],</v>
      </c>
      <c r="D8" t="s">
        <v>157</v>
      </c>
      <c r="F8" t="str">
        <f>CONCATENATE("SUM(case when (v.direction='Uplink' and v.TestType='UL_CE' and v.Throughput/1000 &gt;=",A8," and v.Throughput/1000 &lt; ",B8,") then 1 else 0 end ) as ",C8)</f>
        <v>SUM(case when (v.direction='Uplink' and v.TestType='UL_CE' and v.Throughput/1000 &gt;=3.5 and v.Throughput/1000 &lt; 4) then 1 else 0 end ) as [ 3.5-4Mbps_N ],</v>
      </c>
    </row>
    <row r="9" spans="1:6" x14ac:dyDescent="0.25">
      <c r="A9">
        <v>4</v>
      </c>
      <c r="B9">
        <v>4.5</v>
      </c>
      <c r="C9" t="str">
        <f t="shared" si="0"/>
        <v>[ 4-4.5Mbps_N ],</v>
      </c>
      <c r="D9" t="s">
        <v>158</v>
      </c>
      <c r="F9" t="str">
        <f>CONCATENATE("SUM(case when (v.direction='Uplink' and v.TestType='UL_CE' and v.Throughput/1000 &gt;=",A9," and v.Throughput/1000 &lt; ",B9,") then 1 else 0 end ) as ",C9)</f>
        <v>SUM(case when (v.direction='Uplink' and v.TestType='UL_CE' and v.Throughput/1000 &gt;=4 and v.Throughput/1000 &lt; 4.5) then 1 else 0 end ) as [ 4-4.5Mbps_N ],</v>
      </c>
    </row>
    <row r="10" spans="1:6" x14ac:dyDescent="0.25">
      <c r="A10">
        <v>4.5</v>
      </c>
      <c r="B10">
        <v>5</v>
      </c>
      <c r="C10" t="str">
        <f t="shared" si="0"/>
        <v>[ 4.5-5Mbps_N ],</v>
      </c>
      <c r="D10" t="s">
        <v>159</v>
      </c>
      <c r="F10" t="str">
        <f>CONCATENATE("SUM(case when (v.direction='Uplink' and v.TestType='UL_CE' and v.Throughput/1000 &gt;=",A10," and v.Throughput/1000 &lt; ",B10,") then 1 else 0 end ) as ",C10)</f>
        <v>SUM(case when (v.direction='Uplink' and v.TestType='UL_CE' and v.Throughput/1000 &gt;=4.5 and v.Throughput/1000 &lt; 5) then 1 else 0 end ) as [ 4.5-5Mbps_N ],</v>
      </c>
    </row>
    <row r="11" spans="1:6" x14ac:dyDescent="0.25">
      <c r="A11">
        <v>5</v>
      </c>
      <c r="B11">
        <v>5.5</v>
      </c>
      <c r="C11" t="str">
        <f t="shared" si="0"/>
        <v>[ 5-5.5Mbps_N ],</v>
      </c>
      <c r="D11" t="s">
        <v>160</v>
      </c>
      <c r="F11" t="str">
        <f>CONCATENATE("SUM(case when (v.direction='Uplink' and v.TestType='UL_CE' and v.Throughput/1000 &gt;=",A11," and v.Throughput/1000 &lt; ",B11,") then 1 else 0 end ) as ",C11)</f>
        <v>SUM(case when (v.direction='Uplink' and v.TestType='UL_CE' and v.Throughput/1000 &gt;=5 and v.Throughput/1000 &lt; 5.5) then 1 else 0 end ) as [ 5-5.5Mbps_N ],</v>
      </c>
    </row>
    <row r="12" spans="1:6" x14ac:dyDescent="0.25">
      <c r="A12">
        <v>5.5</v>
      </c>
      <c r="B12">
        <v>6</v>
      </c>
      <c r="C12" t="str">
        <f t="shared" si="0"/>
        <v>[ 5.5-6Mbps_N ],</v>
      </c>
      <c r="D12" t="s">
        <v>161</v>
      </c>
      <c r="F12" t="str">
        <f>CONCATENATE("SUM(case when (v.direction='Uplink' and v.TestType='UL_CE' and v.Throughput/1000 &gt;=",A12," and v.Throughput/1000 &lt; ",B12,") then 1 else 0 end ) as ",C12)</f>
        <v>SUM(case when (v.direction='Uplink' and v.TestType='UL_CE' and v.Throughput/1000 &gt;=5.5 and v.Throughput/1000 &lt; 6) then 1 else 0 end ) as [ 5.5-6Mbps_N ],</v>
      </c>
    </row>
    <row r="13" spans="1:6" x14ac:dyDescent="0.25">
      <c r="A13">
        <v>6</v>
      </c>
      <c r="B13">
        <v>6.5</v>
      </c>
      <c r="C13" t="str">
        <f t="shared" si="0"/>
        <v>[ 6-6.5Mbps_N ],</v>
      </c>
      <c r="D13" t="s">
        <v>162</v>
      </c>
      <c r="F13" t="str">
        <f>CONCATENATE("SUM(case when (v.direction='Uplink' and v.TestType='UL_CE' and v.Throughput/1000 &gt;=",A13," and v.Throughput/1000 &lt; ",B13,") then 1 else 0 end ) as ",C13)</f>
        <v>SUM(case when (v.direction='Uplink' and v.TestType='UL_CE' and v.Throughput/1000 &gt;=6 and v.Throughput/1000 &lt; 6.5) then 1 else 0 end ) as [ 6-6.5Mbps_N ],</v>
      </c>
    </row>
    <row r="14" spans="1:6" x14ac:dyDescent="0.25">
      <c r="A14">
        <v>6.5</v>
      </c>
      <c r="B14">
        <v>7</v>
      </c>
      <c r="C14" t="str">
        <f t="shared" si="0"/>
        <v>[ 6.5-7Mbps_N ],</v>
      </c>
      <c r="D14" t="s">
        <v>163</v>
      </c>
      <c r="F14" t="str">
        <f>CONCATENATE("SUM(case when (v.direction='Uplink' and v.TestType='UL_CE' and v.Throughput/1000 &gt;=",A14," and v.Throughput/1000 &lt; ",B14,") then 1 else 0 end ) as ",C14)</f>
        <v>SUM(case when (v.direction='Uplink' and v.TestType='UL_CE' and v.Throughput/1000 &gt;=6.5 and v.Throughput/1000 &lt; 7) then 1 else 0 end ) as [ 6.5-7Mbps_N ],</v>
      </c>
    </row>
    <row r="15" spans="1:6" x14ac:dyDescent="0.25">
      <c r="A15">
        <v>7</v>
      </c>
      <c r="B15">
        <v>7.5</v>
      </c>
      <c r="C15" t="str">
        <f t="shared" si="0"/>
        <v>[ 7-7.5Mbps_N ],</v>
      </c>
      <c r="D15" t="s">
        <v>164</v>
      </c>
      <c r="F15" t="str">
        <f>CONCATENATE("SUM(case when (v.direction='Uplink' and v.TestType='UL_CE' and v.Throughput/1000 &gt;=",A15," and v.Throughput/1000 &lt; ",B15,") then 1 else 0 end ) as ",C15)</f>
        <v>SUM(case when (v.direction='Uplink' and v.TestType='UL_CE' and v.Throughput/1000 &gt;=7 and v.Throughput/1000 &lt; 7.5) then 1 else 0 end ) as [ 7-7.5Mbps_N ],</v>
      </c>
    </row>
    <row r="16" spans="1:6" x14ac:dyDescent="0.25">
      <c r="A16">
        <v>7.5</v>
      </c>
      <c r="B16">
        <v>8</v>
      </c>
      <c r="C16" t="str">
        <f t="shared" si="0"/>
        <v>[ 7.5-8Mbps_N ],</v>
      </c>
      <c r="D16" t="s">
        <v>165</v>
      </c>
      <c r="F16" t="str">
        <f>CONCATENATE("SUM(case when (v.direction='Uplink' and v.TestType='UL_CE' and v.Throughput/1000 &gt;=",A16," and v.Throughput/1000 &lt; ",B16,") then 1 else 0 end ) as ",C16)</f>
        <v>SUM(case when (v.direction='Uplink' and v.TestType='UL_CE' and v.Throughput/1000 &gt;=7.5 and v.Throughput/1000 &lt; 8) then 1 else 0 end ) as [ 7.5-8Mbps_N ],</v>
      </c>
    </row>
    <row r="17" spans="1:6" x14ac:dyDescent="0.25">
      <c r="A17">
        <v>8</v>
      </c>
      <c r="B17">
        <v>8.5</v>
      </c>
      <c r="C17" t="str">
        <f t="shared" si="0"/>
        <v>[ 8-8.5Mbps_N ],</v>
      </c>
      <c r="D17" t="s">
        <v>166</v>
      </c>
      <c r="F17" t="str">
        <f>CONCATENATE("SUM(case when (v.direction='Uplink' and v.TestType='UL_CE' and v.Throughput/1000 &gt;=",A17," and v.Throughput/1000 &lt; ",B17,") then 1 else 0 end ) as ",C17)</f>
        <v>SUM(case when (v.direction='Uplink' and v.TestType='UL_CE' and v.Throughput/1000 &gt;=8 and v.Throughput/1000 &lt; 8.5) then 1 else 0 end ) as [ 8-8.5Mbps_N ],</v>
      </c>
    </row>
    <row r="18" spans="1:6" x14ac:dyDescent="0.25">
      <c r="A18">
        <v>8.5</v>
      </c>
      <c r="B18">
        <v>9</v>
      </c>
      <c r="C18" t="str">
        <f t="shared" si="0"/>
        <v>[ 8.5-9Mbps_N ],</v>
      </c>
      <c r="D18" t="s">
        <v>167</v>
      </c>
      <c r="F18" t="str">
        <f>CONCATENATE("SUM(case when (v.direction='Uplink' and v.TestType='UL_CE' and v.Throughput/1000 &gt;=",A18," and v.Throughput/1000 &lt; ",B18,") then 1 else 0 end ) as ",C18)</f>
        <v>SUM(case when (v.direction='Uplink' and v.TestType='UL_CE' and v.Throughput/1000 &gt;=8.5 and v.Throughput/1000 &lt; 9) then 1 else 0 end ) as [ 8.5-9Mbps_N ],</v>
      </c>
    </row>
    <row r="19" spans="1:6" x14ac:dyDescent="0.25">
      <c r="A19">
        <v>9</v>
      </c>
      <c r="B19">
        <v>9.5</v>
      </c>
      <c r="C19" t="str">
        <f t="shared" si="0"/>
        <v>[ 9-9.5Mbps_N ],</v>
      </c>
      <c r="D19" t="s">
        <v>168</v>
      </c>
      <c r="F19" t="str">
        <f>CONCATENATE("SUM(case when (v.direction='Uplink' and v.TestType='UL_CE' and v.Throughput/1000 &gt;=",A19," and v.Throughput/1000 &lt; ",B19,") then 1 else 0 end ) as ",C19)</f>
        <v>SUM(case when (v.direction='Uplink' and v.TestType='UL_CE' and v.Throughput/1000 &gt;=9 and v.Throughput/1000 &lt; 9.5) then 1 else 0 end ) as [ 9-9.5Mbps_N ],</v>
      </c>
    </row>
    <row r="20" spans="1:6" x14ac:dyDescent="0.25">
      <c r="A20">
        <v>9.5</v>
      </c>
      <c r="B20">
        <v>10</v>
      </c>
      <c r="C20" t="str">
        <f t="shared" si="0"/>
        <v>[ 9.5-10Mbps_N ],</v>
      </c>
      <c r="D20" t="s">
        <v>169</v>
      </c>
      <c r="F20" t="str">
        <f>CONCATENATE("SUM(case when (v.direction='Uplink' and v.TestType='UL_CE' and v.Throughput/1000 &gt;=",A20," and v.Throughput/1000 &lt; ",B20,") then 1 else 0 end ) as ",C20)</f>
        <v>SUM(case when (v.direction='Uplink' and v.TestType='UL_CE' and v.Throughput/1000 &gt;=9.5 and v.Throughput/1000 &lt; 10) then 1 else 0 end ) as [ 9.5-10Mbps_N ],</v>
      </c>
    </row>
    <row r="21" spans="1:6" x14ac:dyDescent="0.25">
      <c r="A21">
        <v>10</v>
      </c>
      <c r="B21">
        <v>10.5</v>
      </c>
      <c r="C21" t="str">
        <f t="shared" si="0"/>
        <v>[ 10-10.5Mbps_N ],</v>
      </c>
      <c r="D21" t="s">
        <v>170</v>
      </c>
      <c r="F21" t="str">
        <f>CONCATENATE("SUM(case when (v.direction='Uplink' and v.TestType='UL_CE' and v.Throughput/1000 &gt;=",A21," and v.Throughput/1000 &lt; ",B21,") then 1 else 0 end ) as ",C21)</f>
        <v>SUM(case when (v.direction='Uplink' and v.TestType='UL_CE' and v.Throughput/1000 &gt;=10 and v.Throughput/1000 &lt; 10.5) then 1 else 0 end ) as [ 10-10.5Mbps_N ],</v>
      </c>
    </row>
    <row r="22" spans="1:6" x14ac:dyDescent="0.25">
      <c r="A22">
        <v>10.5</v>
      </c>
      <c r="B22">
        <v>11</v>
      </c>
      <c r="C22" t="str">
        <f t="shared" si="0"/>
        <v>[ 10.5-11Mbps_N ],</v>
      </c>
      <c r="D22" t="s">
        <v>171</v>
      </c>
      <c r="F22" t="str">
        <f>CONCATENATE("SUM(case when (v.direction='Uplink' and v.TestType='UL_CE' and v.Throughput/1000 &gt;=",A22," and v.Throughput/1000 &lt; ",B22,") then 1 else 0 end ) as ",C22)</f>
        <v>SUM(case when (v.direction='Uplink' and v.TestType='UL_CE' and v.Throughput/1000 &gt;=10.5 and v.Throughput/1000 &lt; 11) then 1 else 0 end ) as [ 10.5-11Mbps_N ],</v>
      </c>
    </row>
    <row r="23" spans="1:6" x14ac:dyDescent="0.25">
      <c r="A23">
        <v>11</v>
      </c>
      <c r="B23">
        <v>11.5</v>
      </c>
      <c r="C23" t="str">
        <f t="shared" si="0"/>
        <v>[ 11-11.5Mbps_N ],</v>
      </c>
      <c r="D23" t="s">
        <v>172</v>
      </c>
      <c r="F23" t="str">
        <f>CONCATENATE("SUM(case when (v.direction='Uplink' and v.TestType='UL_CE' and v.Throughput/1000 &gt;=",A23," and v.Throughput/1000 &lt; ",B23,") then 1 else 0 end ) as ",C23)</f>
        <v>SUM(case when (v.direction='Uplink' and v.TestType='UL_CE' and v.Throughput/1000 &gt;=11 and v.Throughput/1000 &lt; 11.5) then 1 else 0 end ) as [ 11-11.5Mbps_N ],</v>
      </c>
    </row>
    <row r="24" spans="1:6" x14ac:dyDescent="0.25">
      <c r="A24">
        <v>11.5</v>
      </c>
      <c r="B24">
        <v>12</v>
      </c>
      <c r="C24" t="str">
        <f t="shared" si="0"/>
        <v>[ 11.5-12Mbps_N ],</v>
      </c>
      <c r="D24" t="s">
        <v>173</v>
      </c>
      <c r="F24" t="str">
        <f>CONCATENATE("SUM(case when (v.direction='Uplink' and v.TestType='UL_CE' and v.Throughput/1000 &gt;=",A24," and v.Throughput/1000 &lt; ",B24,") then 1 else 0 end ) as ",C24)</f>
        <v>SUM(case when (v.direction='Uplink' and v.TestType='UL_CE' and v.Throughput/1000 &gt;=11.5 and v.Throughput/1000 &lt; 12) then 1 else 0 end ) as [ 11.5-12Mbps_N ],</v>
      </c>
    </row>
    <row r="25" spans="1:6" x14ac:dyDescent="0.25">
      <c r="A25">
        <v>12</v>
      </c>
      <c r="B25">
        <v>12.5</v>
      </c>
      <c r="C25" t="str">
        <f t="shared" si="0"/>
        <v>[ 12-12.5Mbps_N ],</v>
      </c>
      <c r="D25" t="s">
        <v>174</v>
      </c>
      <c r="F25" t="str">
        <f>CONCATENATE("SUM(case when (v.direction='Uplink' and v.TestType='UL_CE' and v.Throughput/1000 &gt;=",A25," and v.Throughput/1000 &lt; ",B25,") then 1 else 0 end ) as ",C25)</f>
        <v>SUM(case when (v.direction='Uplink' and v.TestType='UL_CE' and v.Throughput/1000 &gt;=12 and v.Throughput/1000 &lt; 12.5) then 1 else 0 end ) as [ 12-12.5Mbps_N ],</v>
      </c>
    </row>
    <row r="26" spans="1:6" x14ac:dyDescent="0.25">
      <c r="A26">
        <v>12.5</v>
      </c>
      <c r="B26">
        <v>13</v>
      </c>
      <c r="C26" t="str">
        <f t="shared" si="0"/>
        <v>[ 12.5-13Mbps_N ],</v>
      </c>
      <c r="D26" t="s">
        <v>175</v>
      </c>
      <c r="F26" t="str">
        <f>CONCATENATE("SUM(case when (v.direction='Uplink' and v.TestType='UL_CE' and v.Throughput/1000 &gt;=",A26," and v.Throughput/1000 &lt; ",B26,") then 1 else 0 end ) as ",C26)</f>
        <v>SUM(case when (v.direction='Uplink' and v.TestType='UL_CE' and v.Throughput/1000 &gt;=12.5 and v.Throughput/1000 &lt; 13) then 1 else 0 end ) as [ 12.5-13Mbps_N ],</v>
      </c>
    </row>
    <row r="27" spans="1:6" x14ac:dyDescent="0.25">
      <c r="A27">
        <v>13</v>
      </c>
      <c r="B27">
        <v>13.5</v>
      </c>
      <c r="C27" t="str">
        <f t="shared" si="0"/>
        <v>[ 13-13.5Mbps_N ],</v>
      </c>
      <c r="D27" t="s">
        <v>176</v>
      </c>
      <c r="F27" t="str">
        <f>CONCATENATE("SUM(case when (v.direction='Uplink' and v.TestType='UL_CE' and v.Throughput/1000 &gt;=",A27," and v.Throughput/1000 &lt; ",B27,") then 1 else 0 end ) as ",C27)</f>
        <v>SUM(case when (v.direction='Uplink' and v.TestType='UL_CE' and v.Throughput/1000 &gt;=13 and v.Throughput/1000 &lt; 13.5) then 1 else 0 end ) as [ 13-13.5Mbps_N ],</v>
      </c>
    </row>
    <row r="28" spans="1:6" x14ac:dyDescent="0.25">
      <c r="A28">
        <v>13.5</v>
      </c>
      <c r="B28">
        <v>14</v>
      </c>
      <c r="C28" t="str">
        <f t="shared" si="0"/>
        <v>[ 13.5-14Mbps_N ],</v>
      </c>
      <c r="D28" t="s">
        <v>177</v>
      </c>
      <c r="F28" t="str">
        <f>CONCATENATE("SUM(case when (v.direction='Uplink' and v.TestType='UL_CE' and v.Throughput/1000 &gt;=",A28," and v.Throughput/1000 &lt; ",B28,") then 1 else 0 end ) as ",C28)</f>
        <v>SUM(case when (v.direction='Uplink' and v.TestType='UL_CE' and v.Throughput/1000 &gt;=13.5 and v.Throughput/1000 &lt; 14) then 1 else 0 end ) as [ 13.5-14Mbps_N ],</v>
      </c>
    </row>
    <row r="29" spans="1:6" x14ac:dyDescent="0.25">
      <c r="A29">
        <v>14</v>
      </c>
      <c r="B29">
        <v>14.5</v>
      </c>
      <c r="C29" t="str">
        <f t="shared" si="0"/>
        <v>[ 14-14.5Mbps_N ],</v>
      </c>
      <c r="D29" t="s">
        <v>178</v>
      </c>
      <c r="F29" t="str">
        <f>CONCATENATE("SUM(case when (v.direction='Uplink' and v.TestType='UL_CE' and v.Throughput/1000 &gt;=",A29," and v.Throughput/1000 &lt; ",B29,") then 1 else 0 end ) as ",C29)</f>
        <v>SUM(case when (v.direction='Uplink' and v.TestType='UL_CE' and v.Throughput/1000 &gt;=14 and v.Throughput/1000 &lt; 14.5) then 1 else 0 end ) as [ 14-14.5Mbps_N ],</v>
      </c>
    </row>
    <row r="30" spans="1:6" x14ac:dyDescent="0.25">
      <c r="A30">
        <v>14.5</v>
      </c>
      <c r="B30">
        <v>15</v>
      </c>
      <c r="C30" t="str">
        <f t="shared" si="0"/>
        <v>[ 14.5-15Mbps_N ],</v>
      </c>
      <c r="D30" t="s">
        <v>179</v>
      </c>
      <c r="F30" t="str">
        <f>CONCATENATE("SUM(case when (v.direction='Uplink' and v.TestType='UL_CE' and v.Throughput/1000 &gt;=",A30," and v.Throughput/1000 &lt; ",B30,") then 1 else 0 end ) as ",C30)</f>
        <v>SUM(case when (v.direction='Uplink' and v.TestType='UL_CE' and v.Throughput/1000 &gt;=14.5 and v.Throughput/1000 &lt; 15) then 1 else 0 end ) as [ 14.5-15Mbps_N ],</v>
      </c>
    </row>
    <row r="31" spans="1:6" x14ac:dyDescent="0.25">
      <c r="A31">
        <v>15</v>
      </c>
      <c r="B31">
        <v>15.5</v>
      </c>
      <c r="C31" t="str">
        <f t="shared" si="0"/>
        <v>[ 15-15.5Mbps_N ],</v>
      </c>
      <c r="D31" t="s">
        <v>180</v>
      </c>
      <c r="F31" t="str">
        <f>CONCATENATE("SUM(case when (v.direction='Uplink' and v.TestType='UL_CE' and v.Throughput/1000 &gt;=",A31," and v.Throughput/1000 &lt; ",B31,") then 1 else 0 end ) as ",C31)</f>
        <v>SUM(case when (v.direction='Uplink' and v.TestType='UL_CE' and v.Throughput/1000 &gt;=15 and v.Throughput/1000 &lt; 15.5) then 1 else 0 end ) as [ 15-15.5Mbps_N ],</v>
      </c>
    </row>
    <row r="32" spans="1:6" x14ac:dyDescent="0.25">
      <c r="A32">
        <v>15.5</v>
      </c>
      <c r="B32">
        <v>16</v>
      </c>
      <c r="C32" t="str">
        <f t="shared" si="0"/>
        <v>[ 15.5-16Mbps_N ],</v>
      </c>
      <c r="D32" t="s">
        <v>181</v>
      </c>
      <c r="F32" t="str">
        <f>CONCATENATE("SUM(case when (v.direction='Uplink' and v.TestType='UL_CE' and v.Throughput/1000 &gt;=",A32," and v.Throughput/1000 &lt; ",B32,") then 1 else 0 end ) as ",C32)</f>
        <v>SUM(case when (v.direction='Uplink' and v.TestType='UL_CE' and v.Throughput/1000 &gt;=15.5 and v.Throughput/1000 &lt; 16) then 1 else 0 end ) as [ 15.5-16Mbps_N ],</v>
      </c>
    </row>
    <row r="33" spans="1:6" x14ac:dyDescent="0.25">
      <c r="A33">
        <v>16</v>
      </c>
      <c r="B33">
        <v>16.5</v>
      </c>
      <c r="C33" t="str">
        <f t="shared" si="0"/>
        <v>[ 16-16.5Mbps_N ],</v>
      </c>
      <c r="D33" t="s">
        <v>182</v>
      </c>
      <c r="F33" t="str">
        <f>CONCATENATE("SUM(case when (v.direction='Uplink' and v.TestType='UL_CE' and v.Throughput/1000 &gt;=",A33," and v.Throughput/1000 &lt; ",B33,") then 1 else 0 end ) as ",C33)</f>
        <v>SUM(case when (v.direction='Uplink' and v.TestType='UL_CE' and v.Throughput/1000 &gt;=16 and v.Throughput/1000 &lt; 16.5) then 1 else 0 end ) as [ 16-16.5Mbps_N ],</v>
      </c>
    </row>
    <row r="34" spans="1:6" x14ac:dyDescent="0.25">
      <c r="A34">
        <v>16.5</v>
      </c>
      <c r="B34">
        <v>17</v>
      </c>
      <c r="C34" t="str">
        <f t="shared" si="0"/>
        <v>[ 16.5-17Mbps_N ],</v>
      </c>
      <c r="D34" t="s">
        <v>183</v>
      </c>
      <c r="F34" t="str">
        <f>CONCATENATE("SUM(case when (v.direction='Uplink' and v.TestType='UL_CE' and v.Throughput/1000 &gt;=",A34," and v.Throughput/1000 &lt; ",B34,") then 1 else 0 end ) as ",C34)</f>
        <v>SUM(case when (v.direction='Uplink' and v.TestType='UL_CE' and v.Throughput/1000 &gt;=16.5 and v.Throughput/1000 &lt; 17) then 1 else 0 end ) as [ 16.5-17Mbps_N ],</v>
      </c>
    </row>
    <row r="35" spans="1:6" x14ac:dyDescent="0.25">
      <c r="A35">
        <v>17</v>
      </c>
      <c r="B35">
        <v>17.5</v>
      </c>
      <c r="C35" t="str">
        <f t="shared" si="0"/>
        <v>[ 17-17.5Mbps_N ],</v>
      </c>
      <c r="D35" t="s">
        <v>184</v>
      </c>
      <c r="F35" t="str">
        <f>CONCATENATE("SUM(case when (v.direction='Uplink' and v.TestType='UL_CE' and v.Throughput/1000 &gt;=",A35," and v.Throughput/1000 &lt; ",B35,") then 1 else 0 end ) as ",C35)</f>
        <v>SUM(case when (v.direction='Uplink' and v.TestType='UL_CE' and v.Throughput/1000 &gt;=17 and v.Throughput/1000 &lt; 17.5) then 1 else 0 end ) as [ 17-17.5Mbps_N ],</v>
      </c>
    </row>
    <row r="36" spans="1:6" x14ac:dyDescent="0.25">
      <c r="A36">
        <v>17.5</v>
      </c>
      <c r="B36">
        <v>18</v>
      </c>
      <c r="C36" t="str">
        <f t="shared" si="0"/>
        <v>[ 17.5-18Mbps_N ],</v>
      </c>
      <c r="D36" t="s">
        <v>185</v>
      </c>
      <c r="F36" t="str">
        <f>CONCATENATE("SUM(case when (v.direction='Uplink' and v.TestType='UL_CE' and v.Throughput/1000 &gt;=",A36," and v.Throughput/1000 &lt; ",B36,") then 1 else 0 end ) as ",C36)</f>
        <v>SUM(case when (v.direction='Uplink' and v.TestType='UL_CE' and v.Throughput/1000 &gt;=17.5 and v.Throughput/1000 &lt; 18) then 1 else 0 end ) as [ 17.5-18Mbps_N ],</v>
      </c>
    </row>
    <row r="37" spans="1:6" x14ac:dyDescent="0.25">
      <c r="A37">
        <v>18</v>
      </c>
      <c r="B37">
        <v>18.5</v>
      </c>
      <c r="C37" t="str">
        <f t="shared" si="0"/>
        <v>[ 18-18.5Mbps_N ],</v>
      </c>
      <c r="D37" t="s">
        <v>186</v>
      </c>
      <c r="F37" t="str">
        <f>CONCATENATE("SUM(case when (v.direction='Uplink' and v.TestType='UL_CE' and v.Throughput/1000 &gt;=",A37," and v.Throughput/1000 &lt; ",B37,") then 1 else 0 end ) as ",C37)</f>
        <v>SUM(case when (v.direction='Uplink' and v.TestType='UL_CE' and v.Throughput/1000 &gt;=18 and v.Throughput/1000 &lt; 18.5) then 1 else 0 end ) as [ 18-18.5Mbps_N ],</v>
      </c>
    </row>
    <row r="38" spans="1:6" x14ac:dyDescent="0.25">
      <c r="A38">
        <v>18.5</v>
      </c>
      <c r="B38">
        <v>19</v>
      </c>
      <c r="C38" t="str">
        <f t="shared" si="0"/>
        <v>[ 18.5-19Mbps_N ],</v>
      </c>
      <c r="D38" t="s">
        <v>187</v>
      </c>
      <c r="F38" t="str">
        <f>CONCATENATE("SUM(case when (v.direction='Uplink' and v.TestType='UL_CE' and v.Throughput/1000 &gt;=",A38," and v.Throughput/1000 &lt; ",B38,") then 1 else 0 end ) as ",C38)</f>
        <v>SUM(case when (v.direction='Uplink' and v.TestType='UL_CE' and v.Throughput/1000 &gt;=18.5 and v.Throughput/1000 &lt; 19) then 1 else 0 end ) as [ 18.5-19Mbps_N ],</v>
      </c>
    </row>
    <row r="39" spans="1:6" x14ac:dyDescent="0.25">
      <c r="A39">
        <v>19</v>
      </c>
      <c r="B39">
        <v>19.5</v>
      </c>
      <c r="C39" t="str">
        <f t="shared" si="0"/>
        <v>[ 19-19.5Mbps_N ],</v>
      </c>
      <c r="D39" t="s">
        <v>188</v>
      </c>
      <c r="F39" t="str">
        <f>CONCATENATE("SUM(case when (v.direction='Uplink' and v.TestType='UL_CE' and v.Throughput/1000 &gt;=",A39," and v.Throughput/1000 &lt; ",B39,") then 1 else 0 end ) as ",C39)</f>
        <v>SUM(case when (v.direction='Uplink' and v.TestType='UL_CE' and v.Throughput/1000 &gt;=19 and v.Throughput/1000 &lt; 19.5) then 1 else 0 end ) as [ 19-19.5Mbps_N ],</v>
      </c>
    </row>
    <row r="40" spans="1:6" x14ac:dyDescent="0.25">
      <c r="A40">
        <v>19.5</v>
      </c>
      <c r="B40">
        <v>20</v>
      </c>
      <c r="C40" t="str">
        <f t="shared" si="0"/>
        <v>[ 19.5-20Mbps_N ],</v>
      </c>
      <c r="D40" t="s">
        <v>189</v>
      </c>
      <c r="F40" t="str">
        <f>CONCATENATE("SUM(case when (v.direction='Uplink' and v.TestType='UL_CE' and v.Throughput/1000 &gt;=",A40," and v.Throughput/1000 &lt; ",B40,") then 1 else 0 end ) as ",C40)</f>
        <v>SUM(case when (v.direction='Uplink' and v.TestType='UL_CE' and v.Throughput/1000 &gt;=19.5 and v.Throughput/1000 &lt; 20) then 1 else 0 end ) as [ 19.5-20Mbps_N ],</v>
      </c>
    </row>
    <row r="41" spans="1:6" x14ac:dyDescent="0.25">
      <c r="A41">
        <v>20</v>
      </c>
      <c r="B41">
        <v>20.5</v>
      </c>
      <c r="C41" t="str">
        <f t="shared" si="0"/>
        <v>[ 20-20.5Mbps_N ],</v>
      </c>
      <c r="D41" t="s">
        <v>190</v>
      </c>
      <c r="F41" t="str">
        <f>CONCATENATE("SUM(case when (v.direction='Uplink' and v.TestType='UL_CE' and v.Throughput/1000 &gt;=",A41," and v.Throughput/1000 &lt; ",B41,") then 1 else 0 end ) as ",C41)</f>
        <v>SUM(case when (v.direction='Uplink' and v.TestType='UL_CE' and v.Throughput/1000 &gt;=20 and v.Throughput/1000 &lt; 20.5) then 1 else 0 end ) as [ 20-20.5Mbps_N ],</v>
      </c>
    </row>
    <row r="42" spans="1:6" x14ac:dyDescent="0.25">
      <c r="A42">
        <v>20.5</v>
      </c>
      <c r="B42">
        <v>21</v>
      </c>
      <c r="C42" t="str">
        <f t="shared" si="0"/>
        <v>[ 20.5-21Mbps_N ],</v>
      </c>
      <c r="D42" t="s">
        <v>191</v>
      </c>
      <c r="F42" t="str">
        <f>CONCATENATE("SUM(case when (v.direction='Uplink' and v.TestType='UL_CE' and v.Throughput/1000 &gt;=",A42," and v.Throughput/1000 &lt; ",B42,") then 1 else 0 end ) as ",C42)</f>
        <v>SUM(case when (v.direction='Uplink' and v.TestType='UL_CE' and v.Throughput/1000 &gt;=20.5 and v.Throughput/1000 &lt; 21) then 1 else 0 end ) as [ 20.5-21Mbps_N ],</v>
      </c>
    </row>
    <row r="43" spans="1:6" x14ac:dyDescent="0.25">
      <c r="A43">
        <v>21</v>
      </c>
      <c r="B43">
        <v>21.5</v>
      </c>
      <c r="C43" t="str">
        <f t="shared" si="0"/>
        <v>[ 21-21.5Mbps_N ],</v>
      </c>
      <c r="D43" t="s">
        <v>192</v>
      </c>
      <c r="F43" t="str">
        <f>CONCATENATE("SUM(case when (v.direction='Uplink' and v.TestType='UL_CE' and v.Throughput/1000 &gt;=",A43," and v.Throughput/1000 &lt; ",B43,") then 1 else 0 end ) as ",C43)</f>
        <v>SUM(case when (v.direction='Uplink' and v.TestType='UL_CE' and v.Throughput/1000 &gt;=21 and v.Throughput/1000 &lt; 21.5) then 1 else 0 end ) as [ 21-21.5Mbps_N ],</v>
      </c>
    </row>
    <row r="44" spans="1:6" x14ac:dyDescent="0.25">
      <c r="A44">
        <v>21.5</v>
      </c>
      <c r="B44">
        <v>22</v>
      </c>
      <c r="C44" t="str">
        <f t="shared" si="0"/>
        <v>[ 21.5-22Mbps_N ],</v>
      </c>
      <c r="D44" t="s">
        <v>193</v>
      </c>
      <c r="F44" t="str">
        <f>CONCATENATE("SUM(case when (v.direction='Uplink' and v.TestType='UL_CE' and v.Throughput/1000 &gt;=",A44," and v.Throughput/1000 &lt; ",B44,") then 1 else 0 end ) as ",C44)</f>
        <v>SUM(case when (v.direction='Uplink' and v.TestType='UL_CE' and v.Throughput/1000 &gt;=21.5 and v.Throughput/1000 &lt; 22) then 1 else 0 end ) as [ 21.5-22Mbps_N ],</v>
      </c>
    </row>
    <row r="45" spans="1:6" x14ac:dyDescent="0.25">
      <c r="A45">
        <v>22</v>
      </c>
      <c r="B45">
        <v>22.5</v>
      </c>
      <c r="C45" t="str">
        <f t="shared" si="0"/>
        <v>[ 22-22.5Mbps_N ],</v>
      </c>
      <c r="D45" t="s">
        <v>194</v>
      </c>
      <c r="F45" t="str">
        <f>CONCATENATE("SUM(case when (v.direction='Uplink' and v.TestType='UL_CE' and v.Throughput/1000 &gt;=",A45," and v.Throughput/1000 &lt; ",B45,") then 1 else 0 end ) as ",C45)</f>
        <v>SUM(case when (v.direction='Uplink' and v.TestType='UL_CE' and v.Throughput/1000 &gt;=22 and v.Throughput/1000 &lt; 22.5) then 1 else 0 end ) as [ 22-22.5Mbps_N ],</v>
      </c>
    </row>
    <row r="46" spans="1:6" x14ac:dyDescent="0.25">
      <c r="A46">
        <v>22.5</v>
      </c>
      <c r="B46">
        <v>23</v>
      </c>
      <c r="C46" t="str">
        <f t="shared" si="0"/>
        <v>[ 22.5-23Mbps_N ],</v>
      </c>
      <c r="D46" t="s">
        <v>195</v>
      </c>
      <c r="F46" t="str">
        <f>CONCATENATE("SUM(case when (v.direction='Uplink' and v.TestType='UL_CE' and v.Throughput/1000 &gt;=",A46," and v.Throughput/1000 &lt; ",B46,") then 1 else 0 end ) as ",C46)</f>
        <v>SUM(case when (v.direction='Uplink' and v.TestType='UL_CE' and v.Throughput/1000 &gt;=22.5 and v.Throughput/1000 &lt; 23) then 1 else 0 end ) as [ 22.5-23Mbps_N ],</v>
      </c>
    </row>
    <row r="47" spans="1:6" x14ac:dyDescent="0.25">
      <c r="A47">
        <v>23</v>
      </c>
      <c r="B47">
        <v>23.5</v>
      </c>
      <c r="C47" t="str">
        <f t="shared" si="0"/>
        <v>[ 23-23.5Mbps_N ],</v>
      </c>
      <c r="D47" t="s">
        <v>196</v>
      </c>
      <c r="F47" t="str">
        <f>CONCATENATE("SUM(case when (v.direction='Uplink' and v.TestType='UL_CE' and v.Throughput/1000 &gt;=",A47," and v.Throughput/1000 &lt; ",B47,") then 1 else 0 end ) as ",C47)</f>
        <v>SUM(case when (v.direction='Uplink' and v.TestType='UL_CE' and v.Throughput/1000 &gt;=23 and v.Throughput/1000 &lt; 23.5) then 1 else 0 end ) as [ 23-23.5Mbps_N ],</v>
      </c>
    </row>
    <row r="48" spans="1:6" x14ac:dyDescent="0.25">
      <c r="A48">
        <v>23.5</v>
      </c>
      <c r="B48">
        <v>24</v>
      </c>
      <c r="C48" t="str">
        <f t="shared" si="0"/>
        <v>[ 23.5-24Mbps_N ],</v>
      </c>
      <c r="D48" t="s">
        <v>197</v>
      </c>
      <c r="F48" t="str">
        <f>CONCATENATE("SUM(case when (v.direction='Uplink' and v.TestType='UL_CE' and v.Throughput/1000 &gt;=",A48," and v.Throughput/1000 &lt; ",B48,") then 1 else 0 end ) as ",C48)</f>
        <v>SUM(case when (v.direction='Uplink' and v.TestType='UL_CE' and v.Throughput/1000 &gt;=23.5 and v.Throughput/1000 &lt; 24) then 1 else 0 end ) as [ 23.5-24Mbps_N ],</v>
      </c>
    </row>
    <row r="49" spans="1:6" x14ac:dyDescent="0.25">
      <c r="A49">
        <v>24</v>
      </c>
      <c r="B49">
        <v>24.5</v>
      </c>
      <c r="C49" t="str">
        <f t="shared" si="0"/>
        <v>[ 24-24.5Mbps_N ],</v>
      </c>
      <c r="D49" t="s">
        <v>198</v>
      </c>
      <c r="F49" t="str">
        <f>CONCATENATE("SUM(case when (v.direction='Uplink' and v.TestType='UL_CE' and v.Throughput/1000 &gt;=",A49," and v.Throughput/1000 &lt; ",B49,") then 1 else 0 end ) as ",C49)</f>
        <v>SUM(case when (v.direction='Uplink' and v.TestType='UL_CE' and v.Throughput/1000 &gt;=24 and v.Throughput/1000 &lt; 24.5) then 1 else 0 end ) as [ 24-24.5Mbps_N ],</v>
      </c>
    </row>
    <row r="50" spans="1:6" x14ac:dyDescent="0.25">
      <c r="A50">
        <v>24.5</v>
      </c>
      <c r="B50">
        <v>25</v>
      </c>
      <c r="C50" t="str">
        <f t="shared" si="0"/>
        <v>[ 24.5-25Mbps_N ],</v>
      </c>
      <c r="D50" t="s">
        <v>199</v>
      </c>
      <c r="F50" t="str">
        <f>CONCATENATE("SUM(case when (v.direction='Uplink' and v.TestType='UL_CE' and v.Throughput/1000 &gt;=",A50," and v.Throughput/1000 &lt; ",B50,") then 1 else 0 end ) as ",C50)</f>
        <v>SUM(case when (v.direction='Uplink' and v.TestType='UL_CE' and v.Throughput/1000 &gt;=24.5 and v.Throughput/1000 &lt; 25) then 1 else 0 end ) as [ 24.5-25Mbps_N ],</v>
      </c>
    </row>
    <row r="51" spans="1:6" x14ac:dyDescent="0.25">
      <c r="A51">
        <v>25</v>
      </c>
      <c r="C51" t="str">
        <f>CONCATENATE("[ &gt;=",A51,B51,"Mbps_N"," ]",",")</f>
        <v>[ &gt;=25Mbps_N ],</v>
      </c>
      <c r="D51" t="s">
        <v>200</v>
      </c>
      <c r="F51" t="str">
        <f>CONCATENATE("SUM(case when (v.direction='Uplink' and v.TestType='UL_CE' and v.Throughput/1000 &gt;=",A51,") then 1 else 0 end ) as ",C51)</f>
        <v>SUM(case when (v.direction='Uplink' and v.TestType='UL_CE' and v.Throughput/1000 &gt;=25) then 1 else 0 end ) as [ &gt;=25Mbps_N ],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1" sqref="F1:F21"/>
    </sheetView>
  </sheetViews>
  <sheetFormatPr baseColWidth="10" defaultRowHeight="15" x14ac:dyDescent="0.25"/>
  <cols>
    <col min="3" max="4" width="27.5703125" bestFit="1" customWidth="1"/>
  </cols>
  <sheetData>
    <row r="1" spans="1:6" x14ac:dyDescent="0.25">
      <c r="A1">
        <v>0</v>
      </c>
      <c r="B1">
        <v>0.25</v>
      </c>
      <c r="C1" t="str">
        <f>CONCATENATE("[ ",A1,"-",B1,"Mbps_N"," ]",",")</f>
        <v>[ 0-0.25Mbps_N ],</v>
      </c>
      <c r="D1" t="s">
        <v>204</v>
      </c>
      <c r="F1" t="str">
        <f>CONCATENATE("SUM(case when (v.direction='Uplink' and v.TestType='UL_CE' and v.Throughput/1000 &gt;=",A1," and v.Throughput/1000 &lt; ",B1,") then 1 else 0 end ) as ",C1)</f>
        <v>SUM(case when (v.direction='Uplink' and v.TestType='UL_CE' and v.Throughput/1000 &gt;=0 and v.Throughput/1000 &lt; 0.25) then 1 else 0 end ) as [ 0-0.25Mbps_N ],</v>
      </c>
    </row>
    <row r="2" spans="1:6" x14ac:dyDescent="0.25">
      <c r="A2">
        <v>0.25</v>
      </c>
      <c r="B2">
        <v>0.5</v>
      </c>
      <c r="C2" t="str">
        <f t="shared" ref="C2:C20" si="0">CONCATENATE("[ ",A2,"-",B2,"Mbps_N"," ]",",")</f>
        <v>[ 0.25-0.5Mbps_N ],</v>
      </c>
      <c r="D2" t="s">
        <v>205</v>
      </c>
      <c r="F2" t="str">
        <f>CONCATENATE("SUM(case when (v.direction='Uplink' and v.TestType='UL_CE' and v.Throughput/1000 &gt;=",A2," and v.Throughput/1000 &lt; ",B2,") then 1 else 0 end ) as ",C2)</f>
        <v>SUM(case when (v.direction='Uplink' and v.TestType='UL_CE' and v.Throughput/1000 &gt;=0.25 and v.Throughput/1000 &lt; 0.5) then 1 else 0 end ) as [ 0.25-0.5Mbps_N ],</v>
      </c>
    </row>
    <row r="3" spans="1:6" x14ac:dyDescent="0.25">
      <c r="A3">
        <v>0.5</v>
      </c>
      <c r="B3">
        <v>0.75</v>
      </c>
      <c r="C3" t="str">
        <f t="shared" si="0"/>
        <v>[ 0.5-0.75Mbps_N ],</v>
      </c>
      <c r="D3" t="s">
        <v>206</v>
      </c>
      <c r="F3" t="str">
        <f>CONCATENATE("SUM(case when (v.direction='Uplink' and v.TestType='UL_CE' and v.Throughput/1000 &gt;=",A3," and v.Throughput/1000 &lt; ",B3,") then 1 else 0 end ) as ",C3)</f>
        <v>SUM(case when (v.direction='Uplink' and v.TestType='UL_CE' and v.Throughput/1000 &gt;=0.5 and v.Throughput/1000 &lt; 0.75) then 1 else 0 end ) as [ 0.5-0.75Mbps_N ],</v>
      </c>
    </row>
    <row r="4" spans="1:6" x14ac:dyDescent="0.25">
      <c r="A4">
        <v>0.75</v>
      </c>
      <c r="B4">
        <v>1</v>
      </c>
      <c r="C4" t="str">
        <f t="shared" si="0"/>
        <v>[ 0.75-1Mbps_N ],</v>
      </c>
      <c r="D4" t="s">
        <v>207</v>
      </c>
      <c r="F4" t="str">
        <f>CONCATENATE("SUM(case when (v.direction='Uplink' and v.TestType='UL_CE' and v.Throughput/1000 &gt;=",A4," and v.Throughput/1000 &lt; ",B4,") then 1 else 0 end ) as ",C4)</f>
        <v>SUM(case when (v.direction='Uplink' and v.TestType='UL_CE' and v.Throughput/1000 &gt;=0.75 and v.Throughput/1000 &lt; 1) then 1 else 0 end ) as [ 0.75-1Mbps_N ],</v>
      </c>
    </row>
    <row r="5" spans="1:6" x14ac:dyDescent="0.25">
      <c r="A5">
        <v>1</v>
      </c>
      <c r="B5">
        <v>1.25</v>
      </c>
      <c r="C5" t="str">
        <f t="shared" si="0"/>
        <v>[ 1-1.25Mbps_N ],</v>
      </c>
      <c r="D5" t="s">
        <v>208</v>
      </c>
      <c r="F5" t="str">
        <f>CONCATENATE("SUM(case when (v.direction='Uplink' and v.TestType='UL_CE' and v.Throughput/1000 &gt;=",A5," and v.Throughput/1000 &lt; ",B5,") then 1 else 0 end ) as ",C5)</f>
        <v>SUM(case when (v.direction='Uplink' and v.TestType='UL_CE' and v.Throughput/1000 &gt;=1 and v.Throughput/1000 &lt; 1.25) then 1 else 0 end ) as [ 1-1.25Mbps_N ],</v>
      </c>
    </row>
    <row r="6" spans="1:6" x14ac:dyDescent="0.25">
      <c r="A6">
        <v>1.25</v>
      </c>
      <c r="B6">
        <v>1.5</v>
      </c>
      <c r="C6" t="str">
        <f t="shared" si="0"/>
        <v>[ 1.25-1.5Mbps_N ],</v>
      </c>
      <c r="D6" t="s">
        <v>209</v>
      </c>
      <c r="F6" t="str">
        <f>CONCATENATE("SUM(case when (v.direction='Uplink' and v.TestType='UL_CE' and v.Throughput/1000 &gt;=",A6," and v.Throughput/1000 &lt; ",B6,") then 1 else 0 end ) as ",C6)</f>
        <v>SUM(case when (v.direction='Uplink' and v.TestType='UL_CE' and v.Throughput/1000 &gt;=1.25 and v.Throughput/1000 &lt; 1.5) then 1 else 0 end ) as [ 1.25-1.5Mbps_N ],</v>
      </c>
    </row>
    <row r="7" spans="1:6" x14ac:dyDescent="0.25">
      <c r="A7">
        <v>1.5</v>
      </c>
      <c r="B7">
        <v>1.75</v>
      </c>
      <c r="C7" t="str">
        <f t="shared" si="0"/>
        <v>[ 1.5-1.75Mbps_N ],</v>
      </c>
      <c r="D7" t="s">
        <v>210</v>
      </c>
      <c r="F7" t="str">
        <f>CONCATENATE("SUM(case when (v.direction='Uplink' and v.TestType='UL_CE' and v.Throughput/1000 &gt;=",A7," and v.Throughput/1000 &lt; ",B7,") then 1 else 0 end ) as ",C7)</f>
        <v>SUM(case when (v.direction='Uplink' and v.TestType='UL_CE' and v.Throughput/1000 &gt;=1.5 and v.Throughput/1000 &lt; 1.75) then 1 else 0 end ) as [ 1.5-1.75Mbps_N ],</v>
      </c>
    </row>
    <row r="8" spans="1:6" x14ac:dyDescent="0.25">
      <c r="A8">
        <v>1.75</v>
      </c>
      <c r="B8">
        <v>2</v>
      </c>
      <c r="C8" t="str">
        <f t="shared" si="0"/>
        <v>[ 1.75-2Mbps_N ],</v>
      </c>
      <c r="D8" t="s">
        <v>211</v>
      </c>
      <c r="F8" t="str">
        <f>CONCATENATE("SUM(case when (v.direction='Uplink' and v.TestType='UL_CE' and v.Throughput/1000 &gt;=",A8," and v.Throughput/1000 &lt; ",B8,") then 1 else 0 end ) as ",C8)</f>
        <v>SUM(case when (v.direction='Uplink' and v.TestType='UL_CE' and v.Throughput/1000 &gt;=1.75 and v.Throughput/1000 &lt; 2) then 1 else 0 end ) as [ 1.75-2Mbps_N ],</v>
      </c>
    </row>
    <row r="9" spans="1:6" x14ac:dyDescent="0.25">
      <c r="A9">
        <v>2</v>
      </c>
      <c r="B9">
        <v>2.25</v>
      </c>
      <c r="C9" t="str">
        <f t="shared" si="0"/>
        <v>[ 2-2.25Mbps_N ],</v>
      </c>
      <c r="D9" t="s">
        <v>212</v>
      </c>
      <c r="F9" t="str">
        <f>CONCATENATE("SUM(case when (v.direction='Uplink' and v.TestType='UL_CE' and v.Throughput/1000 &gt;=",A9," and v.Throughput/1000 &lt; ",B9,") then 1 else 0 end ) as ",C9)</f>
        <v>SUM(case when (v.direction='Uplink' and v.TestType='UL_CE' and v.Throughput/1000 &gt;=2 and v.Throughput/1000 &lt; 2.25) then 1 else 0 end ) as [ 2-2.25Mbps_N ],</v>
      </c>
    </row>
    <row r="10" spans="1:6" x14ac:dyDescent="0.25">
      <c r="A10">
        <v>2.25</v>
      </c>
      <c r="B10">
        <v>2.5</v>
      </c>
      <c r="C10" t="str">
        <f t="shared" si="0"/>
        <v>[ 2.25-2.5Mbps_N ],</v>
      </c>
      <c r="D10" t="s">
        <v>213</v>
      </c>
      <c r="F10" t="str">
        <f>CONCATENATE("SUM(case when (v.direction='Uplink' and v.TestType='UL_CE' and v.Throughput/1000 &gt;=",A10," and v.Throughput/1000 &lt; ",B10,") then 1 else 0 end ) as ",C10)</f>
        <v>SUM(case when (v.direction='Uplink' and v.TestType='UL_CE' and v.Throughput/1000 &gt;=2.25 and v.Throughput/1000 &lt; 2.5) then 1 else 0 end ) as [ 2.25-2.5Mbps_N ],</v>
      </c>
    </row>
    <row r="11" spans="1:6" x14ac:dyDescent="0.25">
      <c r="A11">
        <v>2.5</v>
      </c>
      <c r="B11">
        <v>2.75</v>
      </c>
      <c r="C11" t="str">
        <f t="shared" si="0"/>
        <v>[ 2.5-2.75Mbps_N ],</v>
      </c>
      <c r="D11" t="s">
        <v>214</v>
      </c>
      <c r="F11" t="str">
        <f>CONCATENATE("SUM(case when (v.direction='Uplink' and v.TestType='UL_CE' and v.Throughput/1000 &gt;=",A11," and v.Throughput/1000 &lt; ",B11,") then 1 else 0 end ) as ",C11)</f>
        <v>SUM(case when (v.direction='Uplink' and v.TestType='UL_CE' and v.Throughput/1000 &gt;=2.5 and v.Throughput/1000 &lt; 2.75) then 1 else 0 end ) as [ 2.5-2.75Mbps_N ],</v>
      </c>
    </row>
    <row r="12" spans="1:6" x14ac:dyDescent="0.25">
      <c r="A12">
        <v>2.75</v>
      </c>
      <c r="B12">
        <v>3</v>
      </c>
      <c r="C12" t="str">
        <f t="shared" si="0"/>
        <v>[ 2.75-3Mbps_N ],</v>
      </c>
      <c r="D12" t="s">
        <v>215</v>
      </c>
      <c r="F12" t="str">
        <f>CONCATENATE("SUM(case when (v.direction='Uplink' and v.TestType='UL_CE' and v.Throughput/1000 &gt;=",A12," and v.Throughput/1000 &lt; ",B12,") then 1 else 0 end ) as ",C12)</f>
        <v>SUM(case when (v.direction='Uplink' and v.TestType='UL_CE' and v.Throughput/1000 &gt;=2.75 and v.Throughput/1000 &lt; 3) then 1 else 0 end ) as [ 2.75-3Mbps_N ],</v>
      </c>
    </row>
    <row r="13" spans="1:6" x14ac:dyDescent="0.25">
      <c r="A13">
        <v>3</v>
      </c>
      <c r="B13">
        <v>3.25</v>
      </c>
      <c r="C13" t="str">
        <f t="shared" si="0"/>
        <v>[ 3-3.25Mbps_N ],</v>
      </c>
      <c r="D13" t="s">
        <v>216</v>
      </c>
      <c r="F13" t="str">
        <f>CONCATENATE("SUM(case when (v.direction='Uplink' and v.TestType='UL_CE' and v.Throughput/1000 &gt;=",A13," and v.Throughput/1000 &lt; ",B13,") then 1 else 0 end ) as ",C13)</f>
        <v>SUM(case when (v.direction='Uplink' and v.TestType='UL_CE' and v.Throughput/1000 &gt;=3 and v.Throughput/1000 &lt; 3.25) then 1 else 0 end ) as [ 3-3.25Mbps_N ],</v>
      </c>
    </row>
    <row r="14" spans="1:6" x14ac:dyDescent="0.25">
      <c r="A14">
        <v>3.25</v>
      </c>
      <c r="B14">
        <v>3.5</v>
      </c>
      <c r="C14" t="str">
        <f t="shared" si="0"/>
        <v>[ 3.25-3.5Mbps_N ],</v>
      </c>
      <c r="D14" t="s">
        <v>217</v>
      </c>
      <c r="F14" t="str">
        <f>CONCATENATE("SUM(case when (v.direction='Uplink' and v.TestType='UL_CE' and v.Throughput/1000 &gt;=",A14," and v.Throughput/1000 &lt; ",B14,") then 1 else 0 end ) as ",C14)</f>
        <v>SUM(case when (v.direction='Uplink' and v.TestType='UL_CE' and v.Throughput/1000 &gt;=3.25 and v.Throughput/1000 &lt; 3.5) then 1 else 0 end ) as [ 3.25-3.5Mbps_N ],</v>
      </c>
    </row>
    <row r="15" spans="1:6" x14ac:dyDescent="0.25">
      <c r="A15">
        <v>3.5</v>
      </c>
      <c r="B15">
        <v>3.75</v>
      </c>
      <c r="C15" t="str">
        <f t="shared" si="0"/>
        <v>[ 3.5-3.75Mbps_N ],</v>
      </c>
      <c r="D15" t="s">
        <v>218</v>
      </c>
      <c r="F15" t="str">
        <f>CONCATENATE("SUM(case when (v.direction='Uplink' and v.TestType='UL_CE' and v.Throughput/1000 &gt;=",A15," and v.Throughput/1000 &lt; ",B15,") then 1 else 0 end ) as ",C15)</f>
        <v>SUM(case when (v.direction='Uplink' and v.TestType='UL_CE' and v.Throughput/1000 &gt;=3.5 and v.Throughput/1000 &lt; 3.75) then 1 else 0 end ) as [ 3.5-3.75Mbps_N ],</v>
      </c>
    </row>
    <row r="16" spans="1:6" x14ac:dyDescent="0.25">
      <c r="A16">
        <v>3.75</v>
      </c>
      <c r="B16">
        <v>4</v>
      </c>
      <c r="C16" t="str">
        <f t="shared" si="0"/>
        <v>[ 3.75-4Mbps_N ],</v>
      </c>
      <c r="D16" t="s">
        <v>219</v>
      </c>
      <c r="F16" t="str">
        <f>CONCATENATE("SUM(case when (v.direction='Uplink' and v.TestType='UL_CE' and v.Throughput/1000 &gt;=",A16," and v.Throughput/1000 &lt; ",B16,") then 1 else 0 end ) as ",C16)</f>
        <v>SUM(case when (v.direction='Uplink' and v.TestType='UL_CE' and v.Throughput/1000 &gt;=3.75 and v.Throughput/1000 &lt; 4) then 1 else 0 end ) as [ 3.75-4Mbps_N ],</v>
      </c>
    </row>
    <row r="17" spans="1:6" x14ac:dyDescent="0.25">
      <c r="A17">
        <v>4</v>
      </c>
      <c r="B17">
        <v>4.25</v>
      </c>
      <c r="C17" t="str">
        <f t="shared" si="0"/>
        <v>[ 4-4.25Mbps_N ],</v>
      </c>
      <c r="D17" t="s">
        <v>220</v>
      </c>
      <c r="F17" t="str">
        <f>CONCATENATE("SUM(case when (v.direction='Uplink' and v.TestType='UL_CE' and v.Throughput/1000 &gt;=",A17," and v.Throughput/1000 &lt; ",B17,") then 1 else 0 end ) as ",C17)</f>
        <v>SUM(case when (v.direction='Uplink' and v.TestType='UL_CE' and v.Throughput/1000 &gt;=4 and v.Throughput/1000 &lt; 4.25) then 1 else 0 end ) as [ 4-4.25Mbps_N ],</v>
      </c>
    </row>
    <row r="18" spans="1:6" x14ac:dyDescent="0.25">
      <c r="A18">
        <v>4.25</v>
      </c>
      <c r="B18">
        <v>4.5</v>
      </c>
      <c r="C18" t="str">
        <f t="shared" si="0"/>
        <v>[ 4.25-4.5Mbps_N ],</v>
      </c>
      <c r="D18" t="s">
        <v>221</v>
      </c>
      <c r="F18" t="str">
        <f>CONCATENATE("SUM(case when (v.direction='Uplink' and v.TestType='UL_CE' and v.Throughput/1000 &gt;=",A18," and v.Throughput/1000 &lt; ",B18,") then 1 else 0 end ) as ",C18)</f>
        <v>SUM(case when (v.direction='Uplink' and v.TestType='UL_CE' and v.Throughput/1000 &gt;=4.25 and v.Throughput/1000 &lt; 4.5) then 1 else 0 end ) as [ 4.25-4.5Mbps_N ],</v>
      </c>
    </row>
    <row r="19" spans="1:6" x14ac:dyDescent="0.25">
      <c r="A19">
        <v>4.5</v>
      </c>
      <c r="B19">
        <v>4.75</v>
      </c>
      <c r="C19" t="str">
        <f t="shared" si="0"/>
        <v>[ 4.5-4.75Mbps_N ],</v>
      </c>
      <c r="D19" t="s">
        <v>222</v>
      </c>
      <c r="F19" t="str">
        <f>CONCATENATE("SUM(case when (v.direction='Uplink' and v.TestType='UL_CE' and v.Throughput/1000 &gt;=",A19," and v.Throughput/1000 &lt; ",B19,") then 1 else 0 end ) as ",C19)</f>
        <v>SUM(case when (v.direction='Uplink' and v.TestType='UL_CE' and v.Throughput/1000 &gt;=4.5 and v.Throughput/1000 &lt; 4.75) then 1 else 0 end ) as [ 4.5-4.75Mbps_N ],</v>
      </c>
    </row>
    <row r="20" spans="1:6" x14ac:dyDescent="0.25">
      <c r="A20">
        <v>4.75</v>
      </c>
      <c r="B20">
        <v>5</v>
      </c>
      <c r="C20" t="str">
        <f t="shared" si="0"/>
        <v>[ 4.75-5Mbps_N ],</v>
      </c>
      <c r="D20" t="s">
        <v>223</v>
      </c>
      <c r="F20" t="str">
        <f>CONCATENATE("SUM(case when (v.direction='Uplink' and v.TestType='UL_CE' and v.Throughput/1000 &gt;=",A20," and v.Throughput/1000 &lt; ",B20,") then 1 else 0 end ) as ",C20)</f>
        <v>SUM(case when (v.direction='Uplink' and v.TestType='UL_CE' and v.Throughput/1000 &gt;=4.75 and v.Throughput/1000 &lt; 5) then 1 else 0 end ) as [ 4.75-5Mbps_N ],</v>
      </c>
    </row>
    <row r="21" spans="1:6" x14ac:dyDescent="0.25">
      <c r="A21">
        <v>5</v>
      </c>
      <c r="C21" t="str">
        <f>CONCATENATE("[ &gt;=",A21,B21,"Mbps_N"," ]",",")</f>
        <v>[ &gt;=5Mbps_N ],</v>
      </c>
      <c r="D21" t="s">
        <v>291</v>
      </c>
      <c r="F21" t="str">
        <f>CONCATENATE("SUM(case when (v.direction='Uplink' and v.TestType='UL_CE' and v.Throughput/1000 &gt;=",A21,") then 1 else 0 end ) as ",C21)</f>
        <v>SUM(case when (v.direction='Uplink' and v.TestType='UL_CE' and v.Throughput/1000 &gt;=5) then 1 else 0 end ) as [ &gt;=5Mbps_N ],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F66" sqref="F1:F66"/>
    </sheetView>
  </sheetViews>
  <sheetFormatPr baseColWidth="10" defaultRowHeight="15" x14ac:dyDescent="0.25"/>
  <cols>
    <col min="3" max="4" width="28.5703125" bestFit="1" customWidth="1"/>
  </cols>
  <sheetData>
    <row r="1" spans="1:6" x14ac:dyDescent="0.25">
      <c r="A1">
        <v>0</v>
      </c>
      <c r="B1">
        <v>0.8</v>
      </c>
      <c r="C1" t="str">
        <f>CONCATENATE("[ ",A1,"-",B1,"Mbps_N"," ]",",")</f>
        <v>[ 0-0.8Mbps_N ],</v>
      </c>
      <c r="D1" t="s">
        <v>224</v>
      </c>
      <c r="F1" t="str">
        <f>CONCATENATE("SUM(case when (v.direction='Uplink' and v.TestType='UL_NC' and v.Throughput/1000 &gt;=",A1," and v.Throughput/1000 &lt; ",B1,") then 1 else 0 end ) as ",C1)</f>
        <v>SUM(case when (v.direction='Uplink' and v.TestType='UL_NC' and v.Throughput/1000 &gt;=0 and v.Throughput/1000 &lt; 0.8) then 1 else 0 end ) as [ 0-0.8Mbps_N ],</v>
      </c>
    </row>
    <row r="2" spans="1:6" x14ac:dyDescent="0.25">
      <c r="A2">
        <v>0.8</v>
      </c>
      <c r="B2">
        <v>1.6</v>
      </c>
      <c r="C2" t="str">
        <f t="shared" ref="C2:C65" si="0">CONCATENATE("[ ",A2,"-",B2,"Mbps_N"," ]",",")</f>
        <v>[ 0.8-1.6Mbps_N ],</v>
      </c>
      <c r="D2" t="s">
        <v>225</v>
      </c>
      <c r="F2" t="str">
        <f>CONCATENATE("SUM(case when (v.direction='Uplink' and v.TestType='UL_NC' and v.Throughput/1000 &gt;=",A2," and v.Throughput/1000 &lt; ",B2,") then 1 else 0 end ) as ",C2)</f>
        <v>SUM(case when (v.direction='Uplink' and v.TestType='UL_NC' and v.Throughput/1000 &gt;=0.8 and v.Throughput/1000 &lt; 1.6) then 1 else 0 end ) as [ 0.8-1.6Mbps_N ],</v>
      </c>
    </row>
    <row r="3" spans="1:6" x14ac:dyDescent="0.25">
      <c r="A3">
        <v>1.6</v>
      </c>
      <c r="B3">
        <v>2.4</v>
      </c>
      <c r="C3" t="str">
        <f t="shared" si="0"/>
        <v>[ 1.6-2.4Mbps_N ],</v>
      </c>
      <c r="D3" t="s">
        <v>226</v>
      </c>
      <c r="F3" t="str">
        <f>CONCATENATE("SUM(case when (v.direction='Uplink' and v.TestType='UL_NC' and v.Throughput/1000 &gt;=",A3," and v.Throughput/1000 &lt; ",B3,") then 1 else 0 end ) as ",C3)</f>
        <v>SUM(case when (v.direction='Uplink' and v.TestType='UL_NC' and v.Throughput/1000 &gt;=1.6 and v.Throughput/1000 &lt; 2.4) then 1 else 0 end ) as [ 1.6-2.4Mbps_N ],</v>
      </c>
    </row>
    <row r="4" spans="1:6" x14ac:dyDescent="0.25">
      <c r="A4">
        <v>2.4</v>
      </c>
      <c r="B4">
        <v>3.2</v>
      </c>
      <c r="C4" t="str">
        <f t="shared" si="0"/>
        <v>[ 2.4-3.2Mbps_N ],</v>
      </c>
      <c r="D4" t="s">
        <v>227</v>
      </c>
      <c r="F4" t="str">
        <f>CONCATENATE("SUM(case when (v.direction='Uplink' and v.TestType='UL_NC' and v.Throughput/1000 &gt;=",A4," and v.Throughput/1000 &lt; ",B4,") then 1 else 0 end ) as ",C4)</f>
        <v>SUM(case when (v.direction='Uplink' and v.TestType='UL_NC' and v.Throughput/1000 &gt;=2.4 and v.Throughput/1000 &lt; 3.2) then 1 else 0 end ) as [ 2.4-3.2Mbps_N ],</v>
      </c>
    </row>
    <row r="5" spans="1:6" x14ac:dyDescent="0.25">
      <c r="A5">
        <v>3.2</v>
      </c>
      <c r="B5">
        <v>4</v>
      </c>
      <c r="C5" t="str">
        <f t="shared" si="0"/>
        <v>[ 3.2-4Mbps_N ],</v>
      </c>
      <c r="D5" t="s">
        <v>228</v>
      </c>
      <c r="F5" t="str">
        <f>CONCATENATE("SUM(case when (v.direction='Uplink' and v.TestType='UL_NC' and v.Throughput/1000 &gt;=",A5," and v.Throughput/1000 &lt; ",B5,") then 1 else 0 end ) as ",C5)</f>
        <v>SUM(case when (v.direction='Uplink' and v.TestType='UL_NC' and v.Throughput/1000 &gt;=3.2 and v.Throughput/1000 &lt; 4) then 1 else 0 end ) as [ 3.2-4Mbps_N ],</v>
      </c>
    </row>
    <row r="6" spans="1:6" x14ac:dyDescent="0.25">
      <c r="A6">
        <v>4</v>
      </c>
      <c r="B6">
        <v>4.8</v>
      </c>
      <c r="C6" t="str">
        <f t="shared" si="0"/>
        <v>[ 4-4.8Mbps_N ],</v>
      </c>
      <c r="D6" t="s">
        <v>229</v>
      </c>
      <c r="F6" t="str">
        <f>CONCATENATE("SUM(case when (v.direction='Uplink' and v.TestType='UL_NC' and v.Throughput/1000 &gt;=",A6," and v.Throughput/1000 &lt; ",B6,") then 1 else 0 end ) as ",C6)</f>
        <v>SUM(case when (v.direction='Uplink' and v.TestType='UL_NC' and v.Throughput/1000 &gt;=4 and v.Throughput/1000 &lt; 4.8) then 1 else 0 end ) as [ 4-4.8Mbps_N ],</v>
      </c>
    </row>
    <row r="7" spans="1:6" x14ac:dyDescent="0.25">
      <c r="A7">
        <v>4.8</v>
      </c>
      <c r="B7">
        <v>5.6</v>
      </c>
      <c r="C7" t="str">
        <f t="shared" si="0"/>
        <v>[ 4.8-5.6Mbps_N ],</v>
      </c>
      <c r="D7" t="s">
        <v>230</v>
      </c>
      <c r="F7" t="str">
        <f>CONCATENATE("SUM(case when (v.direction='Uplink' and v.TestType='UL_NC' and v.Throughput/1000 &gt;=",A7," and v.Throughput/1000 &lt; ",B7,") then 1 else 0 end ) as ",C7)</f>
        <v>SUM(case when (v.direction='Uplink' and v.TestType='UL_NC' and v.Throughput/1000 &gt;=4.8 and v.Throughput/1000 &lt; 5.6) then 1 else 0 end ) as [ 4.8-5.6Mbps_N ],</v>
      </c>
    </row>
    <row r="8" spans="1:6" x14ac:dyDescent="0.25">
      <c r="A8">
        <v>5.6</v>
      </c>
      <c r="B8">
        <v>6.4</v>
      </c>
      <c r="C8" t="str">
        <f t="shared" si="0"/>
        <v>[ 5.6-6.4Mbps_N ],</v>
      </c>
      <c r="D8" t="s">
        <v>231</v>
      </c>
      <c r="F8" t="str">
        <f>CONCATENATE("SUM(case when (v.direction='Uplink' and v.TestType='UL_NC' and v.Throughput/1000 &gt;=",A8," and v.Throughput/1000 &lt; ",B8,") then 1 else 0 end ) as ",C8)</f>
        <v>SUM(case when (v.direction='Uplink' and v.TestType='UL_NC' and v.Throughput/1000 &gt;=5.6 and v.Throughput/1000 &lt; 6.4) then 1 else 0 end ) as [ 5.6-6.4Mbps_N ],</v>
      </c>
    </row>
    <row r="9" spans="1:6" x14ac:dyDescent="0.25">
      <c r="A9">
        <v>6.4</v>
      </c>
      <c r="B9">
        <v>7.2</v>
      </c>
      <c r="C9" t="str">
        <f t="shared" si="0"/>
        <v>[ 6.4-7.2Mbps_N ],</v>
      </c>
      <c r="D9" t="s">
        <v>232</v>
      </c>
      <c r="F9" t="str">
        <f>CONCATENATE("SUM(case when (v.direction='Uplink' and v.TestType='UL_NC' and v.Throughput/1000 &gt;=",A9," and v.Throughput/1000 &lt; ",B9,") then 1 else 0 end ) as ",C9)</f>
        <v>SUM(case when (v.direction='Uplink' and v.TestType='UL_NC' and v.Throughput/1000 &gt;=6.4 and v.Throughput/1000 &lt; 7.2) then 1 else 0 end ) as [ 6.4-7.2Mbps_N ],</v>
      </c>
    </row>
    <row r="10" spans="1:6" x14ac:dyDescent="0.25">
      <c r="A10">
        <v>7.2</v>
      </c>
      <c r="B10">
        <v>8</v>
      </c>
      <c r="C10" t="str">
        <f t="shared" si="0"/>
        <v>[ 7.2-8Mbps_N ],</v>
      </c>
      <c r="D10" t="s">
        <v>233</v>
      </c>
      <c r="F10" t="str">
        <f>CONCATENATE("SUM(case when (v.direction='Uplink' and v.TestType='UL_NC' and v.Throughput/1000 &gt;=",A10," and v.Throughput/1000 &lt; ",B10,") then 1 else 0 end ) as ",C10)</f>
        <v>SUM(case when (v.direction='Uplink' and v.TestType='UL_NC' and v.Throughput/1000 &gt;=7.2 and v.Throughput/1000 &lt; 8) then 1 else 0 end ) as [ 7.2-8Mbps_N ],</v>
      </c>
    </row>
    <row r="11" spans="1:6" x14ac:dyDescent="0.25">
      <c r="A11">
        <v>8</v>
      </c>
      <c r="B11">
        <v>8.8000000000000007</v>
      </c>
      <c r="C11" t="str">
        <f t="shared" si="0"/>
        <v>[ 8-8.8Mbps_N ],</v>
      </c>
      <c r="D11" t="s">
        <v>234</v>
      </c>
      <c r="F11" t="str">
        <f>CONCATENATE("SUM(case when (v.direction='Uplink' and v.TestType='UL_NC' and v.Throughput/1000 &gt;=",A11," and v.Throughput/1000 &lt; ",B11,") then 1 else 0 end ) as ",C11)</f>
        <v>SUM(case when (v.direction='Uplink' and v.TestType='UL_NC' and v.Throughput/1000 &gt;=8 and v.Throughput/1000 &lt; 8.8) then 1 else 0 end ) as [ 8-8.8Mbps_N ],</v>
      </c>
    </row>
    <row r="12" spans="1:6" x14ac:dyDescent="0.25">
      <c r="A12">
        <v>8.8000000000000007</v>
      </c>
      <c r="B12">
        <v>9.6</v>
      </c>
      <c r="C12" t="str">
        <f t="shared" si="0"/>
        <v>[ 8.8-9.6Mbps_N ],</v>
      </c>
      <c r="D12" t="s">
        <v>235</v>
      </c>
      <c r="F12" t="str">
        <f>CONCATENATE("SUM(case when (v.direction='Uplink' and v.TestType='UL_NC' and v.Throughput/1000 &gt;=",A12," and v.Throughput/1000 &lt; ",B12,") then 1 else 0 end ) as ",C12)</f>
        <v>SUM(case when (v.direction='Uplink' and v.TestType='UL_NC' and v.Throughput/1000 &gt;=8.8 and v.Throughput/1000 &lt; 9.6) then 1 else 0 end ) as [ 8.8-9.6Mbps_N ],</v>
      </c>
    </row>
    <row r="13" spans="1:6" x14ac:dyDescent="0.25">
      <c r="A13">
        <v>9.6</v>
      </c>
      <c r="B13">
        <v>10.4</v>
      </c>
      <c r="C13" t="str">
        <f t="shared" si="0"/>
        <v>[ 9.6-10.4Mbps_N ],</v>
      </c>
      <c r="D13" t="s">
        <v>236</v>
      </c>
      <c r="F13" t="str">
        <f>CONCATENATE("SUM(case when (v.direction='Uplink' and v.TestType='UL_NC' and v.Throughput/1000 &gt;=",A13," and v.Throughput/1000 &lt; ",B13,") then 1 else 0 end ) as ",C13)</f>
        <v>SUM(case when (v.direction='Uplink' and v.TestType='UL_NC' and v.Throughput/1000 &gt;=9.6 and v.Throughput/1000 &lt; 10.4) then 1 else 0 end ) as [ 9.6-10.4Mbps_N ],</v>
      </c>
    </row>
    <row r="14" spans="1:6" x14ac:dyDescent="0.25">
      <c r="A14">
        <v>10.4</v>
      </c>
      <c r="B14">
        <v>11.2</v>
      </c>
      <c r="C14" t="str">
        <f t="shared" si="0"/>
        <v>[ 10.4-11.2Mbps_N ],</v>
      </c>
      <c r="D14" t="s">
        <v>237</v>
      </c>
      <c r="F14" t="str">
        <f>CONCATENATE("SUM(case when (v.direction='Uplink' and v.TestType='UL_NC' and v.Throughput/1000 &gt;=",A14," and v.Throughput/1000 &lt; ",B14,") then 1 else 0 end ) as ",C14)</f>
        <v>SUM(case when (v.direction='Uplink' and v.TestType='UL_NC' and v.Throughput/1000 &gt;=10.4 and v.Throughput/1000 &lt; 11.2) then 1 else 0 end ) as [ 10.4-11.2Mbps_N ],</v>
      </c>
    </row>
    <row r="15" spans="1:6" x14ac:dyDescent="0.25">
      <c r="A15">
        <v>11.2</v>
      </c>
      <c r="B15">
        <v>12</v>
      </c>
      <c r="C15" t="str">
        <f t="shared" si="0"/>
        <v>[ 11.2-12Mbps_N ],</v>
      </c>
      <c r="D15" t="s">
        <v>238</v>
      </c>
      <c r="F15" t="str">
        <f>CONCATENATE("SUM(case when (v.direction='Uplink' and v.TestType='UL_NC' and v.Throughput/1000 &gt;=",A15," and v.Throughput/1000 &lt; ",B15,") then 1 else 0 end ) as ",C15)</f>
        <v>SUM(case when (v.direction='Uplink' and v.TestType='UL_NC' and v.Throughput/1000 &gt;=11.2 and v.Throughput/1000 &lt; 12) then 1 else 0 end ) as [ 11.2-12Mbps_N ],</v>
      </c>
    </row>
    <row r="16" spans="1:6" x14ac:dyDescent="0.25">
      <c r="A16">
        <v>12</v>
      </c>
      <c r="B16">
        <v>12.8</v>
      </c>
      <c r="C16" t="str">
        <f t="shared" si="0"/>
        <v>[ 12-12.8Mbps_N ],</v>
      </c>
      <c r="D16" t="s">
        <v>239</v>
      </c>
      <c r="F16" t="str">
        <f>CONCATENATE("SUM(case when (v.direction='Uplink' and v.TestType='UL_NC' and v.Throughput/1000 &gt;=",A16," and v.Throughput/1000 &lt; ",B16,") then 1 else 0 end ) as ",C16)</f>
        <v>SUM(case when (v.direction='Uplink' and v.TestType='UL_NC' and v.Throughput/1000 &gt;=12 and v.Throughput/1000 &lt; 12.8) then 1 else 0 end ) as [ 12-12.8Mbps_N ],</v>
      </c>
    </row>
    <row r="17" spans="1:6" x14ac:dyDescent="0.25">
      <c r="A17">
        <v>12.8</v>
      </c>
      <c r="B17">
        <v>13.6</v>
      </c>
      <c r="C17" t="str">
        <f t="shared" si="0"/>
        <v>[ 12.8-13.6Mbps_N ],</v>
      </c>
      <c r="D17" t="s">
        <v>240</v>
      </c>
      <c r="F17" t="str">
        <f>CONCATENATE("SUM(case when (v.direction='Uplink' and v.TestType='UL_NC' and v.Throughput/1000 &gt;=",A17," and v.Throughput/1000 &lt; ",B17,") then 1 else 0 end ) as ",C17)</f>
        <v>SUM(case when (v.direction='Uplink' and v.TestType='UL_NC' and v.Throughput/1000 &gt;=12.8 and v.Throughput/1000 &lt; 13.6) then 1 else 0 end ) as [ 12.8-13.6Mbps_N ],</v>
      </c>
    </row>
    <row r="18" spans="1:6" x14ac:dyDescent="0.25">
      <c r="A18">
        <v>13.6</v>
      </c>
      <c r="B18">
        <v>14.4</v>
      </c>
      <c r="C18" t="str">
        <f t="shared" si="0"/>
        <v>[ 13.6-14.4Mbps_N ],</v>
      </c>
      <c r="D18" t="s">
        <v>241</v>
      </c>
      <c r="F18" t="str">
        <f>CONCATENATE("SUM(case when (v.direction='Uplink' and v.TestType='UL_NC' and v.Throughput/1000 &gt;=",A18," and v.Throughput/1000 &lt; ",B18,") then 1 else 0 end ) as ",C18)</f>
        <v>SUM(case when (v.direction='Uplink' and v.TestType='UL_NC' and v.Throughput/1000 &gt;=13.6 and v.Throughput/1000 &lt; 14.4) then 1 else 0 end ) as [ 13.6-14.4Mbps_N ],</v>
      </c>
    </row>
    <row r="19" spans="1:6" x14ac:dyDescent="0.25">
      <c r="A19">
        <v>14.4</v>
      </c>
      <c r="B19">
        <v>15.2</v>
      </c>
      <c r="C19" t="str">
        <f t="shared" si="0"/>
        <v>[ 14.4-15.2Mbps_N ],</v>
      </c>
      <c r="D19" t="s">
        <v>242</v>
      </c>
      <c r="F19" t="str">
        <f>CONCATENATE("SUM(case when (v.direction='Uplink' and v.TestType='UL_NC' and v.Throughput/1000 &gt;=",A19," and v.Throughput/1000 &lt; ",B19,") then 1 else 0 end ) as ",C19)</f>
        <v>SUM(case when (v.direction='Uplink' and v.TestType='UL_NC' and v.Throughput/1000 &gt;=14.4 and v.Throughput/1000 &lt; 15.2) then 1 else 0 end ) as [ 14.4-15.2Mbps_N ],</v>
      </c>
    </row>
    <row r="20" spans="1:6" x14ac:dyDescent="0.25">
      <c r="A20">
        <v>15.2</v>
      </c>
      <c r="B20">
        <v>16</v>
      </c>
      <c r="C20" t="str">
        <f t="shared" si="0"/>
        <v>[ 15.2-16Mbps_N ],</v>
      </c>
      <c r="D20" t="s">
        <v>243</v>
      </c>
      <c r="F20" t="str">
        <f>CONCATENATE("SUM(case when (v.direction='Uplink' and v.TestType='UL_NC' and v.Throughput/1000 &gt;=",A20," and v.Throughput/1000 &lt; ",B20,") then 1 else 0 end ) as ",C20)</f>
        <v>SUM(case when (v.direction='Uplink' and v.TestType='UL_NC' and v.Throughput/1000 &gt;=15.2 and v.Throughput/1000 &lt; 16) then 1 else 0 end ) as [ 15.2-16Mbps_N ],</v>
      </c>
    </row>
    <row r="21" spans="1:6" x14ac:dyDescent="0.25">
      <c r="A21">
        <v>16</v>
      </c>
      <c r="B21">
        <v>16.8</v>
      </c>
      <c r="C21" t="str">
        <f t="shared" si="0"/>
        <v>[ 16-16.8Mbps_N ],</v>
      </c>
      <c r="D21" t="s">
        <v>244</v>
      </c>
      <c r="F21" t="str">
        <f>CONCATENATE("SUM(case when (v.direction='Uplink' and v.TestType='UL_NC' and v.Throughput/1000 &gt;=",A21," and v.Throughput/1000 &lt; ",B21,") then 1 else 0 end ) as ",C21)</f>
        <v>SUM(case when (v.direction='Uplink' and v.TestType='UL_NC' and v.Throughput/1000 &gt;=16 and v.Throughput/1000 &lt; 16.8) then 1 else 0 end ) as [ 16-16.8Mbps_N ],</v>
      </c>
    </row>
    <row r="22" spans="1:6" x14ac:dyDescent="0.25">
      <c r="A22">
        <v>16.8</v>
      </c>
      <c r="B22">
        <v>17.600000000000001</v>
      </c>
      <c r="C22" t="str">
        <f t="shared" si="0"/>
        <v>[ 16.8-17.6Mbps_N ],</v>
      </c>
      <c r="D22" t="s">
        <v>245</v>
      </c>
      <c r="F22" t="str">
        <f>CONCATENATE("SUM(case when (v.direction='Uplink' and v.TestType='UL_NC' and v.Throughput/1000 &gt;=",A22," and v.Throughput/1000 &lt; ",B22,") then 1 else 0 end ) as ",C22)</f>
        <v>SUM(case when (v.direction='Uplink' and v.TestType='UL_NC' and v.Throughput/1000 &gt;=16.8 and v.Throughput/1000 &lt; 17.6) then 1 else 0 end ) as [ 16.8-17.6Mbps_N ],</v>
      </c>
    </row>
    <row r="23" spans="1:6" x14ac:dyDescent="0.25">
      <c r="A23">
        <v>17.600000000000001</v>
      </c>
      <c r="B23">
        <v>18.399999999999999</v>
      </c>
      <c r="C23" t="str">
        <f t="shared" si="0"/>
        <v>[ 17.6-18.4Mbps_N ],</v>
      </c>
      <c r="D23" t="s">
        <v>246</v>
      </c>
      <c r="F23" t="str">
        <f>CONCATENATE("SUM(case when (v.direction='Uplink' and v.TestType='UL_NC' and v.Throughput/1000 &gt;=",A23," and v.Throughput/1000 &lt; ",B23,") then 1 else 0 end ) as ",C23)</f>
        <v>SUM(case when (v.direction='Uplink' and v.TestType='UL_NC' and v.Throughput/1000 &gt;=17.6 and v.Throughput/1000 &lt; 18.4) then 1 else 0 end ) as [ 17.6-18.4Mbps_N ],</v>
      </c>
    </row>
    <row r="24" spans="1:6" x14ac:dyDescent="0.25">
      <c r="A24">
        <v>18.399999999999999</v>
      </c>
      <c r="B24">
        <v>19.2</v>
      </c>
      <c r="C24" t="str">
        <f t="shared" si="0"/>
        <v>[ 18.4-19.2Mbps_N ],</v>
      </c>
      <c r="D24" t="s">
        <v>247</v>
      </c>
      <c r="F24" t="str">
        <f>CONCATENATE("SUM(case when (v.direction='Uplink' and v.TestType='UL_NC' and v.Throughput/1000 &gt;=",A24," and v.Throughput/1000 &lt; ",B24,") then 1 else 0 end ) as ",C24)</f>
        <v>SUM(case when (v.direction='Uplink' and v.TestType='UL_NC' and v.Throughput/1000 &gt;=18.4 and v.Throughput/1000 &lt; 19.2) then 1 else 0 end ) as [ 18.4-19.2Mbps_N ],</v>
      </c>
    </row>
    <row r="25" spans="1:6" x14ac:dyDescent="0.25">
      <c r="A25">
        <v>19.2</v>
      </c>
      <c r="B25">
        <v>20</v>
      </c>
      <c r="C25" t="str">
        <f t="shared" si="0"/>
        <v>[ 19.2-20Mbps_N ],</v>
      </c>
      <c r="D25" t="s">
        <v>248</v>
      </c>
      <c r="F25" t="str">
        <f>CONCATENATE("SUM(case when (v.direction='Uplink' and v.TestType='UL_NC' and v.Throughput/1000 &gt;=",A25," and v.Throughput/1000 &lt; ",B25,") then 1 else 0 end ) as ",C25)</f>
        <v>SUM(case when (v.direction='Uplink' and v.TestType='UL_NC' and v.Throughput/1000 &gt;=19.2 and v.Throughput/1000 &lt; 20) then 1 else 0 end ) as [ 19.2-20Mbps_N ],</v>
      </c>
    </row>
    <row r="26" spans="1:6" x14ac:dyDescent="0.25">
      <c r="A26">
        <v>20</v>
      </c>
      <c r="B26">
        <v>20.8</v>
      </c>
      <c r="C26" t="str">
        <f t="shared" si="0"/>
        <v>[ 20-20.8Mbps_N ],</v>
      </c>
      <c r="D26" t="s">
        <v>249</v>
      </c>
      <c r="F26" t="str">
        <f>CONCATENATE("SUM(case when (v.direction='Uplink' and v.TestType='UL_NC' and v.Throughput/1000 &gt;=",A26," and v.Throughput/1000 &lt; ",B26,") then 1 else 0 end ) as ",C26)</f>
        <v>SUM(case when (v.direction='Uplink' and v.TestType='UL_NC' and v.Throughput/1000 &gt;=20 and v.Throughput/1000 &lt; 20.8) then 1 else 0 end ) as [ 20-20.8Mbps_N ],</v>
      </c>
    </row>
    <row r="27" spans="1:6" x14ac:dyDescent="0.25">
      <c r="A27">
        <v>20.8</v>
      </c>
      <c r="B27">
        <v>21.6</v>
      </c>
      <c r="C27" t="str">
        <f t="shared" si="0"/>
        <v>[ 20.8-21.6Mbps_N ],</v>
      </c>
      <c r="D27" t="s">
        <v>250</v>
      </c>
      <c r="F27" t="str">
        <f>CONCATENATE("SUM(case when (v.direction='Uplink' and v.TestType='UL_NC' and v.Throughput/1000 &gt;=",A27," and v.Throughput/1000 &lt; ",B27,") then 1 else 0 end ) as ",C27)</f>
        <v>SUM(case when (v.direction='Uplink' and v.TestType='UL_NC' and v.Throughput/1000 &gt;=20.8 and v.Throughput/1000 &lt; 21.6) then 1 else 0 end ) as [ 20.8-21.6Mbps_N ],</v>
      </c>
    </row>
    <row r="28" spans="1:6" x14ac:dyDescent="0.25">
      <c r="A28">
        <v>21.6</v>
      </c>
      <c r="B28">
        <v>22.4</v>
      </c>
      <c r="C28" t="str">
        <f t="shared" si="0"/>
        <v>[ 21.6-22.4Mbps_N ],</v>
      </c>
      <c r="D28" t="s">
        <v>251</v>
      </c>
      <c r="F28" t="str">
        <f>CONCATENATE("SUM(case when (v.direction='Uplink' and v.TestType='UL_NC' and v.Throughput/1000 &gt;=",A28," and v.Throughput/1000 &lt; ",B28,") then 1 else 0 end ) as ",C28)</f>
        <v>SUM(case when (v.direction='Uplink' and v.TestType='UL_NC' and v.Throughput/1000 &gt;=21.6 and v.Throughput/1000 &lt; 22.4) then 1 else 0 end ) as [ 21.6-22.4Mbps_N ],</v>
      </c>
    </row>
    <row r="29" spans="1:6" x14ac:dyDescent="0.25">
      <c r="A29">
        <v>22.4</v>
      </c>
      <c r="B29">
        <v>23.2</v>
      </c>
      <c r="C29" t="str">
        <f t="shared" si="0"/>
        <v>[ 22.4-23.2Mbps_N ],</v>
      </c>
      <c r="D29" t="s">
        <v>252</v>
      </c>
      <c r="F29" t="str">
        <f>CONCATENATE("SUM(case when (v.direction='Uplink' and v.TestType='UL_NC' and v.Throughput/1000 &gt;=",A29," and v.Throughput/1000 &lt; ",B29,") then 1 else 0 end ) as ",C29)</f>
        <v>SUM(case when (v.direction='Uplink' and v.TestType='UL_NC' and v.Throughput/1000 &gt;=22.4 and v.Throughput/1000 &lt; 23.2) then 1 else 0 end ) as [ 22.4-23.2Mbps_N ],</v>
      </c>
    </row>
    <row r="30" spans="1:6" x14ac:dyDescent="0.25">
      <c r="A30">
        <v>23.2</v>
      </c>
      <c r="B30">
        <v>24</v>
      </c>
      <c r="C30" t="str">
        <f t="shared" si="0"/>
        <v>[ 23.2-24Mbps_N ],</v>
      </c>
      <c r="D30" t="s">
        <v>253</v>
      </c>
      <c r="F30" t="str">
        <f>CONCATENATE("SUM(case when (v.direction='Uplink' and v.TestType='UL_NC' and v.Throughput/1000 &gt;=",A30," and v.Throughput/1000 &lt; ",B30,") then 1 else 0 end ) as ",C30)</f>
        <v>SUM(case when (v.direction='Uplink' and v.TestType='UL_NC' and v.Throughput/1000 &gt;=23.2 and v.Throughput/1000 &lt; 24) then 1 else 0 end ) as [ 23.2-24Mbps_N ],</v>
      </c>
    </row>
    <row r="31" spans="1:6" x14ac:dyDescent="0.25">
      <c r="A31">
        <v>24</v>
      </c>
      <c r="B31">
        <v>24.8</v>
      </c>
      <c r="C31" t="str">
        <f t="shared" si="0"/>
        <v>[ 24-24.8Mbps_N ],</v>
      </c>
      <c r="D31" t="s">
        <v>254</v>
      </c>
      <c r="F31" t="str">
        <f>CONCATENATE("SUM(case when (v.direction='Uplink' and v.TestType='UL_NC' and v.Throughput/1000 &gt;=",A31," and v.Throughput/1000 &lt; ",B31,") then 1 else 0 end ) as ",C31)</f>
        <v>SUM(case when (v.direction='Uplink' and v.TestType='UL_NC' and v.Throughput/1000 &gt;=24 and v.Throughput/1000 &lt; 24.8) then 1 else 0 end ) as [ 24-24.8Mbps_N ],</v>
      </c>
    </row>
    <row r="32" spans="1:6" x14ac:dyDescent="0.25">
      <c r="A32">
        <v>24.8</v>
      </c>
      <c r="B32">
        <v>25.6</v>
      </c>
      <c r="C32" t="str">
        <f t="shared" si="0"/>
        <v>[ 24.8-25.6Mbps_N ],</v>
      </c>
      <c r="D32" t="s">
        <v>255</v>
      </c>
      <c r="F32" t="str">
        <f>CONCATENATE("SUM(case when (v.direction='Uplink' and v.TestType='UL_NC' and v.Throughput/1000 &gt;=",A32," and v.Throughput/1000 &lt; ",B32,") then 1 else 0 end ) as ",C32)</f>
        <v>SUM(case when (v.direction='Uplink' and v.TestType='UL_NC' and v.Throughput/1000 &gt;=24.8 and v.Throughput/1000 &lt; 25.6) then 1 else 0 end ) as [ 24.8-25.6Mbps_N ],</v>
      </c>
    </row>
    <row r="33" spans="1:6" x14ac:dyDescent="0.25">
      <c r="A33">
        <v>25.6</v>
      </c>
      <c r="B33">
        <v>26.4</v>
      </c>
      <c r="C33" t="str">
        <f t="shared" si="0"/>
        <v>[ 25.6-26.4Mbps_N ],</v>
      </c>
      <c r="D33" t="s">
        <v>256</v>
      </c>
      <c r="F33" t="str">
        <f>CONCATENATE("SUM(case when (v.direction='Uplink' and v.TestType='UL_NC' and v.Throughput/1000 &gt;=",A33," and v.Throughput/1000 &lt; ",B33,") then 1 else 0 end ) as ",C33)</f>
        <v>SUM(case when (v.direction='Uplink' and v.TestType='UL_NC' and v.Throughput/1000 &gt;=25.6 and v.Throughput/1000 &lt; 26.4) then 1 else 0 end ) as [ 25.6-26.4Mbps_N ],</v>
      </c>
    </row>
    <row r="34" spans="1:6" x14ac:dyDescent="0.25">
      <c r="A34">
        <v>26.4</v>
      </c>
      <c r="B34">
        <v>27.2</v>
      </c>
      <c r="C34" t="str">
        <f t="shared" si="0"/>
        <v>[ 26.4-27.2Mbps_N ],</v>
      </c>
      <c r="D34" t="s">
        <v>257</v>
      </c>
      <c r="F34" t="str">
        <f>CONCATENATE("SUM(case when (v.direction='Uplink' and v.TestType='UL_NC' and v.Throughput/1000 &gt;=",A34," and v.Throughput/1000 &lt; ",B34,") then 1 else 0 end ) as ",C34)</f>
        <v>SUM(case when (v.direction='Uplink' and v.TestType='UL_NC' and v.Throughput/1000 &gt;=26.4 and v.Throughput/1000 &lt; 27.2) then 1 else 0 end ) as [ 26.4-27.2Mbps_N ],</v>
      </c>
    </row>
    <row r="35" spans="1:6" x14ac:dyDescent="0.25">
      <c r="A35">
        <v>27.2</v>
      </c>
      <c r="B35">
        <v>28</v>
      </c>
      <c r="C35" t="str">
        <f t="shared" si="0"/>
        <v>[ 27.2-28Mbps_N ],</v>
      </c>
      <c r="D35" t="s">
        <v>258</v>
      </c>
      <c r="F35" t="str">
        <f>CONCATENATE("SUM(case when (v.direction='Uplink' and v.TestType='UL_NC' and v.Throughput/1000 &gt;=",A35," and v.Throughput/1000 &lt; ",B35,") then 1 else 0 end ) as ",C35)</f>
        <v>SUM(case when (v.direction='Uplink' and v.TestType='UL_NC' and v.Throughput/1000 &gt;=27.2 and v.Throughput/1000 &lt; 28) then 1 else 0 end ) as [ 27.2-28Mbps_N ],</v>
      </c>
    </row>
    <row r="36" spans="1:6" x14ac:dyDescent="0.25">
      <c r="A36">
        <v>28</v>
      </c>
      <c r="B36">
        <v>28.8</v>
      </c>
      <c r="C36" t="str">
        <f t="shared" si="0"/>
        <v>[ 28-28.8Mbps_N ],</v>
      </c>
      <c r="D36" t="s">
        <v>259</v>
      </c>
      <c r="F36" t="str">
        <f>CONCATENATE("SUM(case when (v.direction='Uplink' and v.TestType='UL_NC' and v.Throughput/1000 &gt;=",A36," and v.Throughput/1000 &lt; ",B36,") then 1 else 0 end ) as ",C36)</f>
        <v>SUM(case when (v.direction='Uplink' and v.TestType='UL_NC' and v.Throughput/1000 &gt;=28 and v.Throughput/1000 &lt; 28.8) then 1 else 0 end ) as [ 28-28.8Mbps_N ],</v>
      </c>
    </row>
    <row r="37" spans="1:6" x14ac:dyDescent="0.25">
      <c r="A37">
        <v>28.8</v>
      </c>
      <c r="B37">
        <v>29.6</v>
      </c>
      <c r="C37" t="str">
        <f t="shared" si="0"/>
        <v>[ 28.8-29.6Mbps_N ],</v>
      </c>
      <c r="D37" t="s">
        <v>260</v>
      </c>
      <c r="F37" t="str">
        <f>CONCATENATE("SUM(case when (v.direction='Uplink' and v.TestType='UL_NC' and v.Throughput/1000 &gt;=",A37," and v.Throughput/1000 &lt; ",B37,") then 1 else 0 end ) as ",C37)</f>
        <v>SUM(case when (v.direction='Uplink' and v.TestType='UL_NC' and v.Throughput/1000 &gt;=28.8 and v.Throughput/1000 &lt; 29.6) then 1 else 0 end ) as [ 28.8-29.6Mbps_N ],</v>
      </c>
    </row>
    <row r="38" spans="1:6" x14ac:dyDescent="0.25">
      <c r="A38">
        <v>29.6</v>
      </c>
      <c r="B38">
        <v>30.4</v>
      </c>
      <c r="C38" t="str">
        <f t="shared" si="0"/>
        <v>[ 29.6-30.4Mbps_N ],</v>
      </c>
      <c r="D38" t="s">
        <v>261</v>
      </c>
      <c r="F38" t="str">
        <f>CONCATENATE("SUM(case when (v.direction='Uplink' and v.TestType='UL_NC' and v.Throughput/1000 &gt;=",A38," and v.Throughput/1000 &lt; ",B38,") then 1 else 0 end ) as ",C38)</f>
        <v>SUM(case when (v.direction='Uplink' and v.TestType='UL_NC' and v.Throughput/1000 &gt;=29.6 and v.Throughput/1000 &lt; 30.4) then 1 else 0 end ) as [ 29.6-30.4Mbps_N ],</v>
      </c>
    </row>
    <row r="39" spans="1:6" x14ac:dyDescent="0.25">
      <c r="A39">
        <v>30.4</v>
      </c>
      <c r="B39">
        <v>31.2</v>
      </c>
      <c r="C39" t="str">
        <f t="shared" si="0"/>
        <v>[ 30.4-31.2Mbps_N ],</v>
      </c>
      <c r="D39" t="s">
        <v>262</v>
      </c>
      <c r="F39" t="str">
        <f>CONCATENATE("SUM(case when (v.direction='Uplink' and v.TestType='UL_NC' and v.Throughput/1000 &gt;=",A39," and v.Throughput/1000 &lt; ",B39,") then 1 else 0 end ) as ",C39)</f>
        <v>SUM(case when (v.direction='Uplink' and v.TestType='UL_NC' and v.Throughput/1000 &gt;=30.4 and v.Throughput/1000 &lt; 31.2) then 1 else 0 end ) as [ 30.4-31.2Mbps_N ],</v>
      </c>
    </row>
    <row r="40" spans="1:6" x14ac:dyDescent="0.25">
      <c r="A40">
        <v>31.2</v>
      </c>
      <c r="B40">
        <v>32</v>
      </c>
      <c r="C40" t="str">
        <f t="shared" si="0"/>
        <v>[ 31.2-32Mbps_N ],</v>
      </c>
      <c r="D40" t="s">
        <v>263</v>
      </c>
      <c r="F40" t="str">
        <f>CONCATENATE("SUM(case when (v.direction='Uplink' and v.TestType='UL_NC' and v.Throughput/1000 &gt;=",A40," and v.Throughput/1000 &lt; ",B40,") then 1 else 0 end ) as ",C40)</f>
        <v>SUM(case when (v.direction='Uplink' and v.TestType='UL_NC' and v.Throughput/1000 &gt;=31.2 and v.Throughput/1000 &lt; 32) then 1 else 0 end ) as [ 31.2-32Mbps_N ],</v>
      </c>
    </row>
    <row r="41" spans="1:6" x14ac:dyDescent="0.25">
      <c r="A41">
        <v>32</v>
      </c>
      <c r="B41">
        <v>32.799999999999997</v>
      </c>
      <c r="C41" t="str">
        <f t="shared" si="0"/>
        <v>[ 32-32.8Mbps_N ],</v>
      </c>
      <c r="D41" t="s">
        <v>264</v>
      </c>
      <c r="F41" t="str">
        <f>CONCATENATE("SUM(case when (v.direction='Uplink' and v.TestType='UL_NC' and v.Throughput/1000 &gt;=",A41," and v.Throughput/1000 &lt; ",B41,") then 1 else 0 end ) as ",C41)</f>
        <v>SUM(case when (v.direction='Uplink' and v.TestType='UL_NC' and v.Throughput/1000 &gt;=32 and v.Throughput/1000 &lt; 32.8) then 1 else 0 end ) as [ 32-32.8Mbps_N ],</v>
      </c>
    </row>
    <row r="42" spans="1:6" x14ac:dyDescent="0.25">
      <c r="A42">
        <v>32.799999999999997</v>
      </c>
      <c r="B42">
        <v>33.6</v>
      </c>
      <c r="C42" t="str">
        <f t="shared" si="0"/>
        <v>[ 32.8-33.6Mbps_N ],</v>
      </c>
      <c r="D42" t="s">
        <v>265</v>
      </c>
      <c r="F42" t="str">
        <f>CONCATENATE("SUM(case when (v.direction='Uplink' and v.TestType='UL_NC' and v.Throughput/1000 &gt;=",A42," and v.Throughput/1000 &lt; ",B42,") then 1 else 0 end ) as ",C42)</f>
        <v>SUM(case when (v.direction='Uplink' and v.TestType='UL_NC' and v.Throughput/1000 &gt;=32.8 and v.Throughput/1000 &lt; 33.6) then 1 else 0 end ) as [ 32.8-33.6Mbps_N ],</v>
      </c>
    </row>
    <row r="43" spans="1:6" x14ac:dyDescent="0.25">
      <c r="A43">
        <v>33.6</v>
      </c>
      <c r="B43">
        <v>34.4</v>
      </c>
      <c r="C43" t="str">
        <f t="shared" si="0"/>
        <v>[ 33.6-34.4Mbps_N ],</v>
      </c>
      <c r="D43" t="s">
        <v>266</v>
      </c>
      <c r="F43" t="str">
        <f>CONCATENATE("SUM(case when (v.direction='Uplink' and v.TestType='UL_NC' and v.Throughput/1000 &gt;=",A43," and v.Throughput/1000 &lt; ",B43,") then 1 else 0 end ) as ",C43)</f>
        <v>SUM(case when (v.direction='Uplink' and v.TestType='UL_NC' and v.Throughput/1000 &gt;=33.6 and v.Throughput/1000 &lt; 34.4) then 1 else 0 end ) as [ 33.6-34.4Mbps_N ],</v>
      </c>
    </row>
    <row r="44" spans="1:6" x14ac:dyDescent="0.25">
      <c r="A44">
        <v>34.4</v>
      </c>
      <c r="B44">
        <v>35.200000000000003</v>
      </c>
      <c r="C44" t="str">
        <f t="shared" si="0"/>
        <v>[ 34.4-35.2Mbps_N ],</v>
      </c>
      <c r="D44" t="s">
        <v>267</v>
      </c>
      <c r="F44" t="str">
        <f>CONCATENATE("SUM(case when (v.direction='Uplink' and v.TestType='UL_NC' and v.Throughput/1000 &gt;=",A44," and v.Throughput/1000 &lt; ",B44,") then 1 else 0 end ) as ",C44)</f>
        <v>SUM(case when (v.direction='Uplink' and v.TestType='UL_NC' and v.Throughput/1000 &gt;=34.4 and v.Throughput/1000 &lt; 35.2) then 1 else 0 end ) as [ 34.4-35.2Mbps_N ],</v>
      </c>
    </row>
    <row r="45" spans="1:6" x14ac:dyDescent="0.25">
      <c r="A45">
        <v>35.200000000000003</v>
      </c>
      <c r="B45">
        <v>36</v>
      </c>
      <c r="C45" t="str">
        <f t="shared" si="0"/>
        <v>[ 35.2-36Mbps_N ],</v>
      </c>
      <c r="D45" t="s">
        <v>268</v>
      </c>
      <c r="F45" t="str">
        <f>CONCATENATE("SUM(case when (v.direction='Uplink' and v.TestType='UL_NC' and v.Throughput/1000 &gt;=",A45," and v.Throughput/1000 &lt; ",B45,") then 1 else 0 end ) as ",C45)</f>
        <v>SUM(case when (v.direction='Uplink' and v.TestType='UL_NC' and v.Throughput/1000 &gt;=35.2 and v.Throughput/1000 &lt; 36) then 1 else 0 end ) as [ 35.2-36Mbps_N ],</v>
      </c>
    </row>
    <row r="46" spans="1:6" x14ac:dyDescent="0.25">
      <c r="A46">
        <v>36</v>
      </c>
      <c r="B46">
        <v>36.799999999999997</v>
      </c>
      <c r="C46" t="str">
        <f t="shared" si="0"/>
        <v>[ 36-36.8Mbps_N ],</v>
      </c>
      <c r="D46" t="s">
        <v>269</v>
      </c>
      <c r="F46" t="str">
        <f>CONCATENATE("SUM(case when (v.direction='Uplink' and v.TestType='UL_NC' and v.Throughput/1000 &gt;=",A46," and v.Throughput/1000 &lt; ",B46,") then 1 else 0 end ) as ",C46)</f>
        <v>SUM(case when (v.direction='Uplink' and v.TestType='UL_NC' and v.Throughput/1000 &gt;=36 and v.Throughput/1000 &lt; 36.8) then 1 else 0 end ) as [ 36-36.8Mbps_N ],</v>
      </c>
    </row>
    <row r="47" spans="1:6" x14ac:dyDescent="0.25">
      <c r="A47">
        <v>36.799999999999997</v>
      </c>
      <c r="B47">
        <v>37.6</v>
      </c>
      <c r="C47" t="str">
        <f t="shared" si="0"/>
        <v>[ 36.8-37.6Mbps_N ],</v>
      </c>
      <c r="D47" t="s">
        <v>270</v>
      </c>
      <c r="F47" t="str">
        <f>CONCATENATE("SUM(case when (v.direction='Uplink' and v.TestType='UL_NC' and v.Throughput/1000 &gt;=",A47," and v.Throughput/1000 &lt; ",B47,") then 1 else 0 end ) as ",C47)</f>
        <v>SUM(case when (v.direction='Uplink' and v.TestType='UL_NC' and v.Throughput/1000 &gt;=36.8 and v.Throughput/1000 &lt; 37.6) then 1 else 0 end ) as [ 36.8-37.6Mbps_N ],</v>
      </c>
    </row>
    <row r="48" spans="1:6" x14ac:dyDescent="0.25">
      <c r="A48">
        <v>37.6</v>
      </c>
      <c r="B48">
        <v>38.4</v>
      </c>
      <c r="C48" t="str">
        <f t="shared" si="0"/>
        <v>[ 37.6-38.4Mbps_N ],</v>
      </c>
      <c r="D48" t="s">
        <v>271</v>
      </c>
      <c r="F48" t="str">
        <f>CONCATENATE("SUM(case when (v.direction='Uplink' and v.TestType='UL_NC' and v.Throughput/1000 &gt;=",A48," and v.Throughput/1000 &lt; ",B48,") then 1 else 0 end ) as ",C48)</f>
        <v>SUM(case when (v.direction='Uplink' and v.TestType='UL_NC' and v.Throughput/1000 &gt;=37.6 and v.Throughput/1000 &lt; 38.4) then 1 else 0 end ) as [ 37.6-38.4Mbps_N ],</v>
      </c>
    </row>
    <row r="49" spans="1:6" x14ac:dyDescent="0.25">
      <c r="A49">
        <v>38.4</v>
      </c>
      <c r="B49">
        <v>39.200000000000003</v>
      </c>
      <c r="C49" t="str">
        <f t="shared" si="0"/>
        <v>[ 38.4-39.2Mbps_N ],</v>
      </c>
      <c r="D49" t="s">
        <v>272</v>
      </c>
      <c r="F49" t="str">
        <f>CONCATENATE("SUM(case when (v.direction='Uplink' and v.TestType='UL_NC' and v.Throughput/1000 &gt;=",A49," and v.Throughput/1000 &lt; ",B49,") then 1 else 0 end ) as ",C49)</f>
        <v>SUM(case when (v.direction='Uplink' and v.TestType='UL_NC' and v.Throughput/1000 &gt;=38.4 and v.Throughput/1000 &lt; 39.2) then 1 else 0 end ) as [ 38.4-39.2Mbps_N ],</v>
      </c>
    </row>
    <row r="50" spans="1:6" x14ac:dyDescent="0.25">
      <c r="A50">
        <v>39.200000000000003</v>
      </c>
      <c r="B50">
        <v>40</v>
      </c>
      <c r="C50" t="str">
        <f t="shared" si="0"/>
        <v>[ 39.2-40Mbps_N ],</v>
      </c>
      <c r="D50" t="s">
        <v>273</v>
      </c>
      <c r="F50" t="str">
        <f>CONCATENATE("SUM(case when (v.direction='Uplink' and v.TestType='UL_NC' and v.Throughput/1000 &gt;=",A50," and v.Throughput/1000 &lt; ",B50,") then 1 else 0 end ) as ",C50)</f>
        <v>SUM(case when (v.direction='Uplink' and v.TestType='UL_NC' and v.Throughput/1000 &gt;=39.2 and v.Throughput/1000 &lt; 40) then 1 else 0 end ) as [ 39.2-40Mbps_N ],</v>
      </c>
    </row>
    <row r="51" spans="1:6" x14ac:dyDescent="0.25">
      <c r="A51">
        <v>40</v>
      </c>
      <c r="B51">
        <v>40.799999999999997</v>
      </c>
      <c r="C51" t="str">
        <f t="shared" si="0"/>
        <v>[ 40-40.8Mbps_N ],</v>
      </c>
      <c r="D51" t="s">
        <v>274</v>
      </c>
      <c r="F51" t="str">
        <f>CONCATENATE("SUM(case when (v.direction='Uplink' and v.TestType='UL_NC' and v.Throughput/1000 &gt;=",A51," and v.Throughput/1000 &lt; ",B51,") then 1 else 0 end ) as ",C51)</f>
        <v>SUM(case when (v.direction='Uplink' and v.TestType='UL_NC' and v.Throughput/1000 &gt;=40 and v.Throughput/1000 &lt; 40.8) then 1 else 0 end ) as [ 40-40.8Mbps_N ],</v>
      </c>
    </row>
    <row r="52" spans="1:6" x14ac:dyDescent="0.25">
      <c r="A52">
        <v>40.799999999999997</v>
      </c>
      <c r="B52">
        <v>41.6</v>
      </c>
      <c r="C52" t="str">
        <f t="shared" si="0"/>
        <v>[ 40.8-41.6Mbps_N ],</v>
      </c>
      <c r="D52" t="s">
        <v>275</v>
      </c>
      <c r="F52" t="str">
        <f>CONCATENATE("SUM(case when (v.direction='Uplink' and v.TestType='UL_NC' and v.Throughput/1000 &gt;=",A52," and v.Throughput/1000 &lt; ",B52,") then 1 else 0 end ) as ",C52)</f>
        <v>SUM(case when (v.direction='Uplink' and v.TestType='UL_NC' and v.Throughput/1000 &gt;=40.8 and v.Throughput/1000 &lt; 41.6) then 1 else 0 end ) as [ 40.8-41.6Mbps_N ],</v>
      </c>
    </row>
    <row r="53" spans="1:6" x14ac:dyDescent="0.25">
      <c r="A53">
        <v>41.6</v>
      </c>
      <c r="B53">
        <v>42.4</v>
      </c>
      <c r="C53" t="str">
        <f t="shared" si="0"/>
        <v>[ 41.6-42.4Mbps_N ],</v>
      </c>
      <c r="D53" t="s">
        <v>276</v>
      </c>
      <c r="F53" t="str">
        <f>CONCATENATE("SUM(case when (v.direction='Uplink' and v.TestType='UL_NC' and v.Throughput/1000 &gt;=",A53," and v.Throughput/1000 &lt; ",B53,") then 1 else 0 end ) as ",C53)</f>
        <v>SUM(case when (v.direction='Uplink' and v.TestType='UL_NC' and v.Throughput/1000 &gt;=41.6 and v.Throughput/1000 &lt; 42.4) then 1 else 0 end ) as [ 41.6-42.4Mbps_N ],</v>
      </c>
    </row>
    <row r="54" spans="1:6" x14ac:dyDescent="0.25">
      <c r="A54">
        <v>42.4</v>
      </c>
      <c r="B54">
        <v>43.2</v>
      </c>
      <c r="C54" t="str">
        <f t="shared" si="0"/>
        <v>[ 42.4-43.2Mbps_N ],</v>
      </c>
      <c r="D54" t="s">
        <v>277</v>
      </c>
      <c r="F54" t="str">
        <f>CONCATENATE("SUM(case when (v.direction='Uplink' and v.TestType='UL_NC' and v.Throughput/1000 &gt;=",A54," and v.Throughput/1000 &lt; ",B54,") then 1 else 0 end ) as ",C54)</f>
        <v>SUM(case when (v.direction='Uplink' and v.TestType='UL_NC' and v.Throughput/1000 &gt;=42.4 and v.Throughput/1000 &lt; 43.2) then 1 else 0 end ) as [ 42.4-43.2Mbps_N ],</v>
      </c>
    </row>
    <row r="55" spans="1:6" x14ac:dyDescent="0.25">
      <c r="A55">
        <v>43.2</v>
      </c>
      <c r="B55">
        <v>44</v>
      </c>
      <c r="C55" t="str">
        <f t="shared" si="0"/>
        <v>[ 43.2-44Mbps_N ],</v>
      </c>
      <c r="D55" t="s">
        <v>278</v>
      </c>
      <c r="F55" t="str">
        <f>CONCATENATE("SUM(case when (v.direction='Uplink' and v.TestType='UL_NC' and v.Throughput/1000 &gt;=",A55," and v.Throughput/1000 &lt; ",B55,") then 1 else 0 end ) as ",C55)</f>
        <v>SUM(case when (v.direction='Uplink' and v.TestType='UL_NC' and v.Throughput/1000 &gt;=43.2 and v.Throughput/1000 &lt; 44) then 1 else 0 end ) as [ 43.2-44Mbps_N ],</v>
      </c>
    </row>
    <row r="56" spans="1:6" x14ac:dyDescent="0.25">
      <c r="A56">
        <v>44</v>
      </c>
      <c r="B56">
        <v>44.8</v>
      </c>
      <c r="C56" t="str">
        <f t="shared" si="0"/>
        <v>[ 44-44.8Mbps_N ],</v>
      </c>
      <c r="D56" t="s">
        <v>279</v>
      </c>
      <c r="F56" t="str">
        <f>CONCATENATE("SUM(case when (v.direction='Uplink' and v.TestType='UL_NC' and v.Throughput/1000 &gt;=",A56," and v.Throughput/1000 &lt; ",B56,") then 1 else 0 end ) as ",C56)</f>
        <v>SUM(case when (v.direction='Uplink' and v.TestType='UL_NC' and v.Throughput/1000 &gt;=44 and v.Throughput/1000 &lt; 44.8) then 1 else 0 end ) as [ 44-44.8Mbps_N ],</v>
      </c>
    </row>
    <row r="57" spans="1:6" x14ac:dyDescent="0.25">
      <c r="A57">
        <v>44.8</v>
      </c>
      <c r="B57">
        <v>45.6</v>
      </c>
      <c r="C57" t="str">
        <f t="shared" si="0"/>
        <v>[ 44.8-45.6Mbps_N ],</v>
      </c>
      <c r="D57" t="s">
        <v>280</v>
      </c>
      <c r="F57" t="str">
        <f>CONCATENATE("SUM(case when (v.direction='Uplink' and v.TestType='UL_NC' and v.Throughput/1000 &gt;=",A57," and v.Throughput/1000 &lt; ",B57,") then 1 else 0 end ) as ",C57)</f>
        <v>SUM(case when (v.direction='Uplink' and v.TestType='UL_NC' and v.Throughput/1000 &gt;=44.8 and v.Throughput/1000 &lt; 45.6) then 1 else 0 end ) as [ 44.8-45.6Mbps_N ],</v>
      </c>
    </row>
    <row r="58" spans="1:6" x14ac:dyDescent="0.25">
      <c r="A58">
        <v>45.6</v>
      </c>
      <c r="B58">
        <v>46.4</v>
      </c>
      <c r="C58" t="str">
        <f t="shared" si="0"/>
        <v>[ 45.6-46.4Mbps_N ],</v>
      </c>
      <c r="D58" t="s">
        <v>281</v>
      </c>
      <c r="F58" t="str">
        <f>CONCATENATE("SUM(case when (v.direction='Uplink' and v.TestType='UL_NC' and v.Throughput/1000 &gt;=",A58," and v.Throughput/1000 &lt; ",B58,") then 1 else 0 end ) as ",C58)</f>
        <v>SUM(case when (v.direction='Uplink' and v.TestType='UL_NC' and v.Throughput/1000 &gt;=45.6 and v.Throughput/1000 &lt; 46.4) then 1 else 0 end ) as [ 45.6-46.4Mbps_N ],</v>
      </c>
    </row>
    <row r="59" spans="1:6" x14ac:dyDescent="0.25">
      <c r="A59">
        <v>46.4</v>
      </c>
      <c r="B59">
        <v>47.2</v>
      </c>
      <c r="C59" t="str">
        <f t="shared" si="0"/>
        <v>[ 46.4-47.2Mbps_N ],</v>
      </c>
      <c r="D59" t="s">
        <v>282</v>
      </c>
      <c r="F59" t="str">
        <f>CONCATENATE("SUM(case when (v.direction='Uplink' and v.TestType='UL_NC' and v.Throughput/1000 &gt;=",A59," and v.Throughput/1000 &lt; ",B59,") then 1 else 0 end ) as ",C59)</f>
        <v>SUM(case when (v.direction='Uplink' and v.TestType='UL_NC' and v.Throughput/1000 &gt;=46.4 and v.Throughput/1000 &lt; 47.2) then 1 else 0 end ) as [ 46.4-47.2Mbps_N ],</v>
      </c>
    </row>
    <row r="60" spans="1:6" x14ac:dyDescent="0.25">
      <c r="A60">
        <v>47.2</v>
      </c>
      <c r="B60">
        <v>48</v>
      </c>
      <c r="C60" t="str">
        <f t="shared" si="0"/>
        <v>[ 47.2-48Mbps_N ],</v>
      </c>
      <c r="D60" t="s">
        <v>283</v>
      </c>
      <c r="F60" t="str">
        <f>CONCATENATE("SUM(case when (v.direction='Uplink' and v.TestType='UL_NC' and v.Throughput/1000 &gt;=",A60," and v.Throughput/1000 &lt; ",B60,") then 1 else 0 end ) as ",C60)</f>
        <v>SUM(case when (v.direction='Uplink' and v.TestType='UL_NC' and v.Throughput/1000 &gt;=47.2 and v.Throughput/1000 &lt; 48) then 1 else 0 end ) as [ 47.2-48Mbps_N ],</v>
      </c>
    </row>
    <row r="61" spans="1:6" x14ac:dyDescent="0.25">
      <c r="A61">
        <v>48</v>
      </c>
      <c r="B61">
        <v>48.8</v>
      </c>
      <c r="C61" t="str">
        <f t="shared" si="0"/>
        <v>[ 48-48.8Mbps_N ],</v>
      </c>
      <c r="D61" t="s">
        <v>284</v>
      </c>
      <c r="F61" t="str">
        <f>CONCATENATE("SUM(case when (v.direction='Uplink' and v.TestType='UL_NC' and v.Throughput/1000 &gt;=",A61," and v.Throughput/1000 &lt; ",B61,") then 1 else 0 end ) as ",C61)</f>
        <v>SUM(case when (v.direction='Uplink' and v.TestType='UL_NC' and v.Throughput/1000 &gt;=48 and v.Throughput/1000 &lt; 48.8) then 1 else 0 end ) as [ 48-48.8Mbps_N ],</v>
      </c>
    </row>
    <row r="62" spans="1:6" x14ac:dyDescent="0.25">
      <c r="A62">
        <v>48.8</v>
      </c>
      <c r="B62">
        <v>49.6</v>
      </c>
      <c r="C62" t="str">
        <f t="shared" si="0"/>
        <v>[ 48.8-49.6Mbps_N ],</v>
      </c>
      <c r="D62" t="s">
        <v>285</v>
      </c>
      <c r="F62" t="str">
        <f>CONCATENATE("SUM(case when (v.direction='Uplink' and v.TestType='UL_NC' and v.Throughput/1000 &gt;=",A62," and v.Throughput/1000 &lt; ",B62,") then 1 else 0 end ) as ",C62)</f>
        <v>SUM(case when (v.direction='Uplink' and v.TestType='UL_NC' and v.Throughput/1000 &gt;=48.8 and v.Throughput/1000 &lt; 49.6) then 1 else 0 end ) as [ 48.8-49.6Mbps_N ],</v>
      </c>
    </row>
    <row r="63" spans="1:6" x14ac:dyDescent="0.25">
      <c r="A63">
        <v>49.6</v>
      </c>
      <c r="B63">
        <v>50.4</v>
      </c>
      <c r="C63" t="str">
        <f t="shared" si="0"/>
        <v>[ 49.6-50.4Mbps_N ],</v>
      </c>
      <c r="D63" t="s">
        <v>286</v>
      </c>
      <c r="F63" t="str">
        <f>CONCATENATE("SUM(case when (v.direction='Uplink' and v.TestType='UL_NC' and v.Throughput/1000 &gt;=",A63," and v.Throughput/1000 &lt; ",B63,") then 1 else 0 end ) as ",C63)</f>
        <v>SUM(case when (v.direction='Uplink' and v.TestType='UL_NC' and v.Throughput/1000 &gt;=49.6 and v.Throughput/1000 &lt; 50.4) then 1 else 0 end ) as [ 49.6-50.4Mbps_N ],</v>
      </c>
    </row>
    <row r="64" spans="1:6" x14ac:dyDescent="0.25">
      <c r="A64">
        <v>50.4</v>
      </c>
      <c r="B64">
        <v>51.2</v>
      </c>
      <c r="C64" t="str">
        <f t="shared" si="0"/>
        <v>[ 50.4-51.2Mbps_N ],</v>
      </c>
      <c r="D64" t="s">
        <v>287</v>
      </c>
      <c r="F64" t="str">
        <f>CONCATENATE("SUM(case when (v.direction='Uplink' and v.TestType='UL_NC' and v.Throughput/1000 &gt;=",A64," and v.Throughput/1000 &lt; ",B64,") then 1 else 0 end ) as ",C64)</f>
        <v>SUM(case when (v.direction='Uplink' and v.TestType='UL_NC' and v.Throughput/1000 &gt;=50.4 and v.Throughput/1000 &lt; 51.2) then 1 else 0 end ) as [ 50.4-51.2Mbps_N ],</v>
      </c>
    </row>
    <row r="65" spans="1:6" x14ac:dyDescent="0.25">
      <c r="A65">
        <v>51.2</v>
      </c>
      <c r="B65">
        <v>52</v>
      </c>
      <c r="C65" t="str">
        <f t="shared" si="0"/>
        <v>[ 51.2-52Mbps_N ],</v>
      </c>
      <c r="D65" t="s">
        <v>288</v>
      </c>
      <c r="F65" t="str">
        <f>CONCATENATE("SUM(case when (v.direction='Uplink' and v.TestType='UL_NC' and v.Throughput/1000 &gt;=",A65," and v.Throughput/1000 &lt; ",B65,") then 1 else 0 end ) as ",C65)</f>
        <v>SUM(case when (v.direction='Uplink' and v.TestType='UL_NC' and v.Throughput/1000 &gt;=51.2 and v.Throughput/1000 &lt; 52) then 1 else 0 end ) as [ 51.2-52Mbps_N ],</v>
      </c>
    </row>
    <row r="66" spans="1:6" x14ac:dyDescent="0.25">
      <c r="A66">
        <v>52</v>
      </c>
      <c r="C66" t="str">
        <f>CONCATENATE("[ &gt;=",A66,B66,"Mbps_N"," ]",",")</f>
        <v>[ &gt;=52Mbps_N ],</v>
      </c>
      <c r="D66" t="s">
        <v>289</v>
      </c>
      <c r="F66" t="str">
        <f>CONCATENATE("SUM(case when (v.direction='Uplink' and v.TestType='UL_NC' and v.Throughput/1000 &gt;=",A66,") then 1 else 0 end ) as ",C66)</f>
        <v>SUM(case when (v.direction='Uplink' and v.TestType='UL_NC' and v.Throughput/1000 &gt;=52) then 1 else 0 end ) as [ &gt;=52Mbps_N ],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1" sqref="F1:F21"/>
    </sheetView>
  </sheetViews>
  <sheetFormatPr baseColWidth="10" defaultRowHeight="15" x14ac:dyDescent="0.25"/>
  <cols>
    <col min="3" max="4" width="27.5703125" bestFit="1" customWidth="1"/>
  </cols>
  <sheetData>
    <row r="1" spans="1:6" x14ac:dyDescent="0.25">
      <c r="A1">
        <v>0</v>
      </c>
      <c r="B1">
        <v>0.25</v>
      </c>
      <c r="C1" t="str">
        <f>CONCATENATE("[ ",A1,"-",B1,"Mbps_N"," ]",",")</f>
        <v>[ 0-0.25Mbps_N ],</v>
      </c>
      <c r="D1" t="s">
        <v>204</v>
      </c>
      <c r="F1" t="str">
        <f>CONCATENATE("SUM(case when (v.direction='Uplink' and v.TestType='UL_NC' and v.Throughput/1000 &gt;=",A1," and v.Throughput/1000 &lt; ",B1,") then 1 else 0 end ) as ",C1)</f>
        <v>SUM(case when (v.direction='Uplink' and v.TestType='UL_NC' and v.Throughput/1000 &gt;=0 and v.Throughput/1000 &lt; 0.25) then 1 else 0 end ) as [ 0-0.25Mbps_N ],</v>
      </c>
    </row>
    <row r="2" spans="1:6" x14ac:dyDescent="0.25">
      <c r="A2">
        <v>0.25</v>
      </c>
      <c r="B2">
        <v>0.5</v>
      </c>
      <c r="C2" t="str">
        <f t="shared" ref="C2:C20" si="0">CONCATENATE("[ ",A2,"-",B2,"Mbps_N"," ]",",")</f>
        <v>[ 0.25-0.5Mbps_N ],</v>
      </c>
      <c r="D2" t="s">
        <v>205</v>
      </c>
      <c r="F2" t="str">
        <f>CONCATENATE("SUM(case when (v.direction='Uplink' and v.TestType='UL_NC' and v.Throughput/1000 &gt;=",A2," and v.Throughput/1000 &lt; ",B2,") then 1 else 0 end ) as ",C2)</f>
        <v>SUM(case when (v.direction='Uplink' and v.TestType='UL_NC' and v.Throughput/1000 &gt;=0.25 and v.Throughput/1000 &lt; 0.5) then 1 else 0 end ) as [ 0.25-0.5Mbps_N ],</v>
      </c>
    </row>
    <row r="3" spans="1:6" x14ac:dyDescent="0.25">
      <c r="A3">
        <v>0.5</v>
      </c>
      <c r="B3">
        <v>0.75</v>
      </c>
      <c r="C3" t="str">
        <f t="shared" si="0"/>
        <v>[ 0.5-0.75Mbps_N ],</v>
      </c>
      <c r="D3" t="s">
        <v>206</v>
      </c>
      <c r="F3" t="str">
        <f>CONCATENATE("SUM(case when (v.direction='Uplink' and v.TestType='UL_NC' and v.Throughput/1000 &gt;=",A3," and v.Throughput/1000 &lt; ",B3,") then 1 else 0 end ) as ",C3)</f>
        <v>SUM(case when (v.direction='Uplink' and v.TestType='UL_NC' and v.Throughput/1000 &gt;=0.5 and v.Throughput/1000 &lt; 0.75) then 1 else 0 end ) as [ 0.5-0.75Mbps_N ],</v>
      </c>
    </row>
    <row r="4" spans="1:6" x14ac:dyDescent="0.25">
      <c r="A4">
        <v>0.75</v>
      </c>
      <c r="B4">
        <v>1</v>
      </c>
      <c r="C4" t="str">
        <f t="shared" si="0"/>
        <v>[ 0.75-1Mbps_N ],</v>
      </c>
      <c r="D4" t="s">
        <v>207</v>
      </c>
      <c r="F4" t="str">
        <f>CONCATENATE("SUM(case when (v.direction='Uplink' and v.TestType='UL_NC' and v.Throughput/1000 &gt;=",A4," and v.Throughput/1000 &lt; ",B4,") then 1 else 0 end ) as ",C4)</f>
        <v>SUM(case when (v.direction='Uplink' and v.TestType='UL_NC' and v.Throughput/1000 &gt;=0.75 and v.Throughput/1000 &lt; 1) then 1 else 0 end ) as [ 0.75-1Mbps_N ],</v>
      </c>
    </row>
    <row r="5" spans="1:6" x14ac:dyDescent="0.25">
      <c r="A5">
        <v>1</v>
      </c>
      <c r="B5">
        <v>1.25</v>
      </c>
      <c r="C5" t="str">
        <f t="shared" si="0"/>
        <v>[ 1-1.25Mbps_N ],</v>
      </c>
      <c r="D5" t="s">
        <v>208</v>
      </c>
      <c r="F5" t="str">
        <f>CONCATENATE("SUM(case when (v.direction='Uplink' and v.TestType='UL_NC' and v.Throughput/1000 &gt;=",A5," and v.Throughput/1000 &lt; ",B5,") then 1 else 0 end ) as ",C5)</f>
        <v>SUM(case when (v.direction='Uplink' and v.TestType='UL_NC' and v.Throughput/1000 &gt;=1 and v.Throughput/1000 &lt; 1.25) then 1 else 0 end ) as [ 1-1.25Mbps_N ],</v>
      </c>
    </row>
    <row r="6" spans="1:6" x14ac:dyDescent="0.25">
      <c r="A6">
        <v>1.25</v>
      </c>
      <c r="B6">
        <v>1.5</v>
      </c>
      <c r="C6" t="str">
        <f t="shared" si="0"/>
        <v>[ 1.25-1.5Mbps_N ],</v>
      </c>
      <c r="D6" t="s">
        <v>209</v>
      </c>
      <c r="F6" t="str">
        <f>CONCATENATE("SUM(case when (v.direction='Uplink' and v.TestType='UL_NC' and v.Throughput/1000 &gt;=",A6," and v.Throughput/1000 &lt; ",B6,") then 1 else 0 end ) as ",C6)</f>
        <v>SUM(case when (v.direction='Uplink' and v.TestType='UL_NC' and v.Throughput/1000 &gt;=1.25 and v.Throughput/1000 &lt; 1.5) then 1 else 0 end ) as [ 1.25-1.5Mbps_N ],</v>
      </c>
    </row>
    <row r="7" spans="1:6" x14ac:dyDescent="0.25">
      <c r="A7">
        <v>1.5</v>
      </c>
      <c r="B7">
        <v>1.75</v>
      </c>
      <c r="C7" t="str">
        <f t="shared" si="0"/>
        <v>[ 1.5-1.75Mbps_N ],</v>
      </c>
      <c r="D7" t="s">
        <v>210</v>
      </c>
      <c r="F7" t="str">
        <f>CONCATENATE("SUM(case when (v.direction='Uplink' and v.TestType='UL_NC' and v.Throughput/1000 &gt;=",A7," and v.Throughput/1000 &lt; ",B7,") then 1 else 0 end ) as ",C7)</f>
        <v>SUM(case when (v.direction='Uplink' and v.TestType='UL_NC' and v.Throughput/1000 &gt;=1.5 and v.Throughput/1000 &lt; 1.75) then 1 else 0 end ) as [ 1.5-1.75Mbps_N ],</v>
      </c>
    </row>
    <row r="8" spans="1:6" x14ac:dyDescent="0.25">
      <c r="A8">
        <v>1.75</v>
      </c>
      <c r="B8">
        <v>2</v>
      </c>
      <c r="C8" t="str">
        <f t="shared" si="0"/>
        <v>[ 1.75-2Mbps_N ],</v>
      </c>
      <c r="D8" t="s">
        <v>211</v>
      </c>
      <c r="F8" t="str">
        <f>CONCATENATE("SUM(case when (v.direction='Uplink' and v.TestType='UL_NC' and v.Throughput/1000 &gt;=",A8," and v.Throughput/1000 &lt; ",B8,") then 1 else 0 end ) as ",C8)</f>
        <v>SUM(case when (v.direction='Uplink' and v.TestType='UL_NC' and v.Throughput/1000 &gt;=1.75 and v.Throughput/1000 &lt; 2) then 1 else 0 end ) as [ 1.75-2Mbps_N ],</v>
      </c>
    </row>
    <row r="9" spans="1:6" x14ac:dyDescent="0.25">
      <c r="A9">
        <v>2</v>
      </c>
      <c r="B9">
        <v>2.25</v>
      </c>
      <c r="C9" t="str">
        <f t="shared" si="0"/>
        <v>[ 2-2.25Mbps_N ],</v>
      </c>
      <c r="D9" t="s">
        <v>212</v>
      </c>
      <c r="F9" t="str">
        <f>CONCATENATE("SUM(case when (v.direction='Uplink' and v.TestType='UL_NC' and v.Throughput/1000 &gt;=",A9," and v.Throughput/1000 &lt; ",B9,") then 1 else 0 end ) as ",C9)</f>
        <v>SUM(case when (v.direction='Uplink' and v.TestType='UL_NC' and v.Throughput/1000 &gt;=2 and v.Throughput/1000 &lt; 2.25) then 1 else 0 end ) as [ 2-2.25Mbps_N ],</v>
      </c>
    </row>
    <row r="10" spans="1:6" x14ac:dyDescent="0.25">
      <c r="A10">
        <v>2.25</v>
      </c>
      <c r="B10">
        <v>2.5</v>
      </c>
      <c r="C10" t="str">
        <f t="shared" si="0"/>
        <v>[ 2.25-2.5Mbps_N ],</v>
      </c>
      <c r="D10" t="s">
        <v>213</v>
      </c>
      <c r="F10" t="str">
        <f>CONCATENATE("SUM(case when (v.direction='Uplink' and v.TestType='UL_NC' and v.Throughput/1000 &gt;=",A10," and v.Throughput/1000 &lt; ",B10,") then 1 else 0 end ) as ",C10)</f>
        <v>SUM(case when (v.direction='Uplink' and v.TestType='UL_NC' and v.Throughput/1000 &gt;=2.25 and v.Throughput/1000 &lt; 2.5) then 1 else 0 end ) as [ 2.25-2.5Mbps_N ],</v>
      </c>
    </row>
    <row r="11" spans="1:6" x14ac:dyDescent="0.25">
      <c r="A11">
        <v>2.5</v>
      </c>
      <c r="B11">
        <v>2.75</v>
      </c>
      <c r="C11" t="str">
        <f t="shared" si="0"/>
        <v>[ 2.5-2.75Mbps_N ],</v>
      </c>
      <c r="D11" t="s">
        <v>214</v>
      </c>
      <c r="F11" t="str">
        <f>CONCATENATE("SUM(case when (v.direction='Uplink' and v.TestType='UL_NC' and v.Throughput/1000 &gt;=",A11," and v.Throughput/1000 &lt; ",B11,") then 1 else 0 end ) as ",C11)</f>
        <v>SUM(case when (v.direction='Uplink' and v.TestType='UL_NC' and v.Throughput/1000 &gt;=2.5 and v.Throughput/1000 &lt; 2.75) then 1 else 0 end ) as [ 2.5-2.75Mbps_N ],</v>
      </c>
    </row>
    <row r="12" spans="1:6" x14ac:dyDescent="0.25">
      <c r="A12">
        <v>2.75</v>
      </c>
      <c r="B12">
        <v>3</v>
      </c>
      <c r="C12" t="str">
        <f t="shared" si="0"/>
        <v>[ 2.75-3Mbps_N ],</v>
      </c>
      <c r="D12" t="s">
        <v>215</v>
      </c>
      <c r="F12" t="str">
        <f>CONCATENATE("SUM(case when (v.direction='Uplink' and v.TestType='UL_NC' and v.Throughput/1000 &gt;=",A12," and v.Throughput/1000 &lt; ",B12,") then 1 else 0 end ) as ",C12)</f>
        <v>SUM(case when (v.direction='Uplink' and v.TestType='UL_NC' and v.Throughput/1000 &gt;=2.75 and v.Throughput/1000 &lt; 3) then 1 else 0 end ) as [ 2.75-3Mbps_N ],</v>
      </c>
    </row>
    <row r="13" spans="1:6" x14ac:dyDescent="0.25">
      <c r="A13">
        <v>3</v>
      </c>
      <c r="B13">
        <v>3.25</v>
      </c>
      <c r="C13" t="str">
        <f t="shared" si="0"/>
        <v>[ 3-3.25Mbps_N ],</v>
      </c>
      <c r="D13" t="s">
        <v>216</v>
      </c>
      <c r="F13" t="str">
        <f>CONCATENATE("SUM(case when (v.direction='Uplink' and v.TestType='UL_NC' and v.Throughput/1000 &gt;=",A13," and v.Throughput/1000 &lt; ",B13,") then 1 else 0 end ) as ",C13)</f>
        <v>SUM(case when (v.direction='Uplink' and v.TestType='UL_NC' and v.Throughput/1000 &gt;=3 and v.Throughput/1000 &lt; 3.25) then 1 else 0 end ) as [ 3-3.25Mbps_N ],</v>
      </c>
    </row>
    <row r="14" spans="1:6" x14ac:dyDescent="0.25">
      <c r="A14">
        <v>3.25</v>
      </c>
      <c r="B14">
        <v>3.5</v>
      </c>
      <c r="C14" t="str">
        <f t="shared" si="0"/>
        <v>[ 3.25-3.5Mbps_N ],</v>
      </c>
      <c r="D14" t="s">
        <v>217</v>
      </c>
      <c r="F14" t="str">
        <f>CONCATENATE("SUM(case when (v.direction='Uplink' and v.TestType='UL_NC' and v.Throughput/1000 &gt;=",A14," and v.Throughput/1000 &lt; ",B14,") then 1 else 0 end ) as ",C14)</f>
        <v>SUM(case when (v.direction='Uplink' and v.TestType='UL_NC' and v.Throughput/1000 &gt;=3.25 and v.Throughput/1000 &lt; 3.5) then 1 else 0 end ) as [ 3.25-3.5Mbps_N ],</v>
      </c>
    </row>
    <row r="15" spans="1:6" x14ac:dyDescent="0.25">
      <c r="A15">
        <v>3.5</v>
      </c>
      <c r="B15">
        <v>3.75</v>
      </c>
      <c r="C15" t="str">
        <f t="shared" si="0"/>
        <v>[ 3.5-3.75Mbps_N ],</v>
      </c>
      <c r="D15" t="s">
        <v>218</v>
      </c>
      <c r="F15" t="str">
        <f>CONCATENATE("SUM(case when (v.direction='Uplink' and v.TestType='UL_NC' and v.Throughput/1000 &gt;=",A15," and v.Throughput/1000 &lt; ",B15,") then 1 else 0 end ) as ",C15)</f>
        <v>SUM(case when (v.direction='Uplink' and v.TestType='UL_NC' and v.Throughput/1000 &gt;=3.5 and v.Throughput/1000 &lt; 3.75) then 1 else 0 end ) as [ 3.5-3.75Mbps_N ],</v>
      </c>
    </row>
    <row r="16" spans="1:6" x14ac:dyDescent="0.25">
      <c r="A16">
        <v>3.75</v>
      </c>
      <c r="B16">
        <v>4</v>
      </c>
      <c r="C16" t="str">
        <f t="shared" si="0"/>
        <v>[ 3.75-4Mbps_N ],</v>
      </c>
      <c r="D16" t="s">
        <v>219</v>
      </c>
      <c r="F16" t="str">
        <f>CONCATENATE("SUM(case when (v.direction='Uplink' and v.TestType='UL_NC' and v.Throughput/1000 &gt;=",A16," and v.Throughput/1000 &lt; ",B16,") then 1 else 0 end ) as ",C16)</f>
        <v>SUM(case when (v.direction='Uplink' and v.TestType='UL_NC' and v.Throughput/1000 &gt;=3.75 and v.Throughput/1000 &lt; 4) then 1 else 0 end ) as [ 3.75-4Mbps_N ],</v>
      </c>
    </row>
    <row r="17" spans="1:6" x14ac:dyDescent="0.25">
      <c r="A17">
        <v>4</v>
      </c>
      <c r="B17">
        <v>4.25</v>
      </c>
      <c r="C17" t="str">
        <f t="shared" si="0"/>
        <v>[ 4-4.25Mbps_N ],</v>
      </c>
      <c r="D17" t="s">
        <v>220</v>
      </c>
      <c r="F17" t="str">
        <f>CONCATENATE("SUM(case when (v.direction='Uplink' and v.TestType='UL_NC' and v.Throughput/1000 &gt;=",A17," and v.Throughput/1000 &lt; ",B17,") then 1 else 0 end ) as ",C17)</f>
        <v>SUM(case when (v.direction='Uplink' and v.TestType='UL_NC' and v.Throughput/1000 &gt;=4 and v.Throughput/1000 &lt; 4.25) then 1 else 0 end ) as [ 4-4.25Mbps_N ],</v>
      </c>
    </row>
    <row r="18" spans="1:6" x14ac:dyDescent="0.25">
      <c r="A18">
        <v>4.25</v>
      </c>
      <c r="B18">
        <v>4.5</v>
      </c>
      <c r="C18" t="str">
        <f t="shared" si="0"/>
        <v>[ 4.25-4.5Mbps_N ],</v>
      </c>
      <c r="D18" t="s">
        <v>221</v>
      </c>
      <c r="F18" t="str">
        <f>CONCATENATE("SUM(case when (v.direction='Uplink' and v.TestType='UL_NC' and v.Throughput/1000 &gt;=",A18," and v.Throughput/1000 &lt; ",B18,") then 1 else 0 end ) as ",C18)</f>
        <v>SUM(case when (v.direction='Uplink' and v.TestType='UL_NC' and v.Throughput/1000 &gt;=4.25 and v.Throughput/1000 &lt; 4.5) then 1 else 0 end ) as [ 4.25-4.5Mbps_N ],</v>
      </c>
    </row>
    <row r="19" spans="1:6" x14ac:dyDescent="0.25">
      <c r="A19">
        <v>4.5</v>
      </c>
      <c r="B19">
        <v>4.75</v>
      </c>
      <c r="C19" t="str">
        <f t="shared" si="0"/>
        <v>[ 4.5-4.75Mbps_N ],</v>
      </c>
      <c r="D19" t="s">
        <v>222</v>
      </c>
      <c r="F19" t="str">
        <f>CONCATENATE("SUM(case when (v.direction='Uplink' and v.TestType='UL_NC' and v.Throughput/1000 &gt;=",A19," and v.Throughput/1000 &lt; ",B19,") then 1 else 0 end ) as ",C19)</f>
        <v>SUM(case when (v.direction='Uplink' and v.TestType='UL_NC' and v.Throughput/1000 &gt;=4.5 and v.Throughput/1000 &lt; 4.75) then 1 else 0 end ) as [ 4.5-4.75Mbps_N ],</v>
      </c>
    </row>
    <row r="20" spans="1:6" x14ac:dyDescent="0.25">
      <c r="A20">
        <v>4.75</v>
      </c>
      <c r="B20">
        <v>5</v>
      </c>
      <c r="C20" t="str">
        <f t="shared" si="0"/>
        <v>[ 4.75-5Mbps_N ],</v>
      </c>
      <c r="D20" t="s">
        <v>223</v>
      </c>
      <c r="F20" t="str">
        <f>CONCATENATE("SUM(case when (v.direction='Uplink' and v.TestType='UL_NC' and v.Throughput/1000 &gt;=",A20," and v.Throughput/1000 &lt; ",B20,") then 1 else 0 end ) as ",C20)</f>
        <v>SUM(case when (v.direction='Uplink' and v.TestType='UL_NC' and v.Throughput/1000 &gt;=4.75 and v.Throughput/1000 &lt; 5) then 1 else 0 end ) as [ 4.75-5Mbps_N ],</v>
      </c>
    </row>
    <row r="21" spans="1:6" x14ac:dyDescent="0.25">
      <c r="A21">
        <v>5</v>
      </c>
      <c r="C21" t="str">
        <f>CONCATENATE("[ &gt;=",A21,B21,"Mbps_N"," ]",",")</f>
        <v>[ &gt;=5Mbps_N ],</v>
      </c>
      <c r="D21" t="s">
        <v>292</v>
      </c>
      <c r="F21" t="str">
        <f>CONCATENATE("SUM(case when (v.direction='Uplink' and v.TestType='UL_NC' and v.Throughput/1000 &gt;=",A21,") then 1 else 0 end ) as ",C21)</f>
        <v>SUM(case when (v.direction='Uplink' and v.TestType='UL_NC' and v.Throughput/1000 &gt;=5) then 1 else 0 end ) as [ &gt;=5Mbps_N 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 DL LTE</vt:lpstr>
      <vt:lpstr>CE DL 3G</vt:lpstr>
      <vt:lpstr>NC DL LTE</vt:lpstr>
      <vt:lpstr>NC DL 3G</vt:lpstr>
      <vt:lpstr>CE UL LTE</vt:lpstr>
      <vt:lpstr>CE UL 3G</vt:lpstr>
      <vt:lpstr>NC UL LTE</vt:lpstr>
      <vt:lpstr>NC UL 3G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melisa_duro</dc:creator>
  <cp:lastModifiedBy>melisa_duro</cp:lastModifiedBy>
  <dcterms:created xsi:type="dcterms:W3CDTF">2017-02-16T22:49:16Z</dcterms:created>
  <dcterms:modified xsi:type="dcterms:W3CDTF">2017-02-17T09:52:53Z</dcterms:modified>
</cp:coreProperties>
</file>