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liscelikay/Desktop/Analysis Projects/Kickstarter_Challenge/"/>
    </mc:Choice>
  </mc:AlternateContent>
  <xr:revisionPtr revIDLastSave="0" documentId="13_ncr:1_{39B28575-B21F-2B4C-8CC7-4A140B85659A}" xr6:coauthVersionLast="47" xr6:coauthVersionMax="47" xr10:uidLastSave="{00000000-0000-0000-0000-000000000000}"/>
  <bookViews>
    <workbookView xWindow="0" yWindow="460" windowWidth="28800" windowHeight="17540" firstSheet="5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-Play" sheetId="10" r:id="rId8"/>
    <sheet name="Theater Outcomes by Launch Date" sheetId="11" r:id="rId9"/>
    <sheet name="Outcomes Based on Goals" sheetId="12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0" r:id="rId11"/>
    <pivotCache cacheId="51" r:id="rId12"/>
    <pivotCache cacheId="5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2" i="12"/>
  <c r="C9" i="12"/>
  <c r="B9" i="12"/>
  <c r="B2" i="12"/>
  <c r="B5" i="12" l="1"/>
  <c r="B4" i="12"/>
  <c r="B3" i="12"/>
  <c r="D13" i="12"/>
  <c r="C13" i="12"/>
  <c r="D12" i="12"/>
  <c r="C12" i="12"/>
  <c r="D11" i="12"/>
  <c r="C11" i="12"/>
  <c r="D10" i="12"/>
  <c r="C10" i="12"/>
  <c r="D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2" i="12"/>
  <c r="B11" i="12"/>
  <c r="B10" i="12"/>
  <c r="B8" i="12"/>
  <c r="B7" i="12"/>
  <c r="B6" i="12"/>
  <c r="C14" i="10"/>
  <c r="C13" i="10"/>
  <c r="C6" i="10"/>
  <c r="C7" i="10" s="1"/>
  <c r="C12" i="10"/>
  <c r="C5" i="10"/>
  <c r="C11" i="10"/>
  <c r="C4" i="10"/>
  <c r="B14" i="10"/>
  <c r="B13" i="10"/>
  <c r="B6" i="10"/>
  <c r="B12" i="10"/>
  <c r="B5" i="10"/>
  <c r="B11" i="10"/>
  <c r="B4" i="10"/>
  <c r="B9" i="10"/>
  <c r="C9" i="10"/>
  <c r="B10" i="10"/>
  <c r="C10" i="10"/>
  <c r="C3" i="10"/>
  <c r="B3" i="10"/>
  <c r="C2" i="10"/>
  <c r="B2" i="10"/>
  <c r="F6" i="7"/>
  <c r="F5" i="7"/>
  <c r="F4" i="7"/>
  <c r="F3" i="7"/>
  <c r="E13" i="12" l="1"/>
  <c r="E10" i="12"/>
  <c r="F10" i="12" s="1"/>
  <c r="E2" i="12"/>
  <c r="F2" i="12" s="1"/>
  <c r="E3" i="12"/>
  <c r="H3" i="12" s="1"/>
  <c r="E9" i="12"/>
  <c r="F9" i="12" s="1"/>
  <c r="E6" i="12"/>
  <c r="E7" i="12"/>
  <c r="E11" i="12"/>
  <c r="H11" i="12" s="1"/>
  <c r="E4" i="12"/>
  <c r="E8" i="12"/>
  <c r="F8" i="12" s="1"/>
  <c r="E12" i="12"/>
  <c r="E5" i="12"/>
  <c r="B7" i="10"/>
  <c r="F2" i="7"/>
  <c r="C2" i="7"/>
  <c r="D3" i="7"/>
  <c r="D4" i="7"/>
  <c r="D5" i="7"/>
  <c r="D6" i="7"/>
  <c r="D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12" l="1"/>
  <c r="F11" i="12"/>
  <c r="H6" i="12"/>
  <c r="F12" i="12"/>
  <c r="F7" i="12"/>
  <c r="F6" i="12"/>
  <c r="F5" i="12"/>
  <c r="F3" i="12"/>
  <c r="F13" i="12"/>
  <c r="F4" i="12"/>
  <c r="H2" i="12"/>
  <c r="H9" i="12"/>
  <c r="H8" i="12"/>
  <c r="H7" i="12"/>
  <c r="H13" i="12"/>
  <c r="H5" i="12"/>
  <c r="H12" i="12"/>
  <c r="H4" i="12"/>
</calcChain>
</file>

<file path=xl/sharedStrings.xml><?xml version="1.0" encoding="utf-8"?>
<sst xmlns="http://schemas.openxmlformats.org/spreadsheetml/2006/main" count="38407" uniqueCount="8426">
  <si>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</si>
  <si>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</si>
  <si>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</si>
  <si>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</si>
  <si>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</si>
  <si>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</si>
  <si>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</si>
  <si>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</si>
  <si>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</si>
  <si>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</si>
  <si>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</si>
  <si>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</si>
  <si>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</si>
  <si>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</si>
  <si>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</si>
  <si>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</si>
  <si>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</si>
  <si>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</si>
  <si>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</si>
  <si>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</si>
  <si>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</si>
  <si>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</si>
  <si>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</si>
  <si>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</si>
  <si>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</si>
  <si>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</si>
  <si>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</si>
  <si>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</si>
  <si>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</si>
  <si>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</si>
  <si>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</si>
  <si>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</si>
  <si>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</si>
  <si>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</si>
  <si>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</si>
  <si>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</si>
  <si>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</si>
  <si>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</si>
  <si>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</si>
  <si>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</si>
  <si>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</si>
  <si>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</si>
  <si>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</si>
  <si>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</si>
  <si>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</si>
  <si>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</si>
  <si>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</si>
  <si>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</si>
  <si>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</si>
  <si>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</si>
  <si>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</si>
  <si>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</si>
  <si>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</si>
  <si>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</si>
  <si>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</si>
  <si>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</si>
  <si>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</si>
  <si>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</si>
  <si>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</si>
  <si>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</si>
  <si>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</si>
  <si>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</si>
  <si>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</si>
  <si>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</si>
  <si>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</si>
  <si>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</si>
  <si>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</si>
  <si>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</si>
  <si>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</si>
  <si>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</si>
  <si>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</si>
  <si>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</si>
  <si>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</si>
  <si>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</si>
  <si>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</si>
  <si>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</si>
  <si>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</si>
  <si>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</si>
  <si>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</si>
  <si>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</si>
  <si>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</si>
  <si>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</si>
  <si>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</si>
  <si>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</si>
  <si>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</si>
  <si>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</si>
  <si>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</si>
  <si>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</si>
  <si>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</si>
  <si>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</si>
  <si>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</si>
  <si>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</si>
  <si>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</si>
  <si>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</si>
  <si>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</si>
  <si>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</si>
  <si>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</si>
  <si>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</si>
  <si>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</si>
  <si>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</si>
  <si>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</si>
  <si>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</si>
  <si>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</si>
  <si>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</si>
  <si>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</si>
  <si>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</si>
  <si>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</si>
  <si>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</si>
  <si>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</si>
  <si>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</si>
  <si>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</si>
  <si>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</si>
  <si>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</si>
  <si>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</si>
  <si>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</si>
  <si>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</si>
  <si>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</si>
  <si>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</si>
  <si>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</si>
  <si>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</si>
  <si>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</si>
  <si>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</si>
  <si>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</si>
  <si>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</si>
  <si>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</si>
  <si>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</si>
  <si>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</si>
  <si>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</si>
  <si>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</si>
  <si>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</si>
  <si>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</si>
  <si>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</si>
  <si>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</si>
  <si>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</si>
  <si>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</si>
  <si>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</si>
  <si>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</si>
  <si>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</si>
  <si>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</si>
  <si>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</si>
  <si>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</si>
  <si>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</si>
  <si>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</si>
  <si>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</si>
  <si>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</si>
  <si>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</si>
  <si>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</si>
  <si>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</si>
  <si>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</si>
  <si>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</si>
  <si>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</si>
  <si>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</si>
  <si>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</si>
  <si>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</si>
  <si>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</si>
  <si>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</si>
  <si>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</si>
  <si>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</si>
  <si>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</si>
  <si>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</si>
  <si>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</si>
  <si>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</si>
  <si>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</si>
  <si>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</si>
  <si>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</si>
  <si>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</si>
  <si>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</si>
  <si>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</si>
  <si>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</si>
  <si>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</si>
  <si>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</si>
  <si>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</si>
  <si>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</si>
  <si>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</si>
  <si>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</si>
  <si>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</si>
  <si>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</si>
  <si>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</si>
  <si>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</si>
  <si>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</si>
  <si>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</si>
  <si>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</si>
  <si>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</si>
  <si>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</si>
  <si>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</si>
  <si>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</si>
  <si>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</si>
  <si>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</si>
  <si>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</si>
  <si>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</si>
  <si>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</si>
  <si>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</si>
  <si>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</si>
  <si>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</si>
  <si>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</si>
  <si>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</si>
  <si>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</si>
  <si>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</si>
  <si>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</si>
  <si>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</si>
  <si>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</si>
  <si>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</si>
  <si>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</si>
  <si>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</si>
  <si>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</si>
  <si>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</si>
  <si>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</si>
  <si>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</si>
  <si>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</si>
  <si>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</si>
  <si>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</si>
  <si>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</si>
  <si>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</si>
  <si>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</si>
  <si>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</si>
  <si>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</si>
  <si>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</si>
  <si>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</si>
  <si>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</si>
  <si>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</si>
  <si>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</si>
  <si>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</si>
  <si>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</si>
  <si>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</si>
  <si>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</si>
  <si>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</si>
  <si>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</si>
  <si>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</si>
  <si>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</si>
  <si>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</si>
  <si>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</si>
  <si>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</si>
  <si>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</si>
  <si>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</si>
  <si>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</si>
  <si>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</si>
  <si>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</si>
  <si>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</si>
  <si>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</si>
  <si>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</si>
  <si>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</si>
  <si>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</si>
  <si>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</si>
  <si>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</si>
  <si>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</si>
  <si>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</si>
  <si>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</si>
  <si>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</si>
  <si>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</si>
  <si>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</si>
  <si>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</si>
  <si>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</si>
  <si>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</si>
  <si>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</si>
  <si>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</si>
  <si>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</si>
  <si>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</si>
  <si>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</si>
  <si>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</si>
  <si>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</si>
  <si>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</si>
  <si>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</si>
  <si>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</si>
  <si>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</si>
  <si>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</si>
  <si>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</si>
  <si>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</si>
  <si>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</si>
  <si>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</si>
  <si>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</si>
  <si>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</si>
  <si>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</si>
  <si>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</si>
  <si>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</si>
  <si>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</si>
  <si>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</si>
  <si>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</si>
  <si>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</si>
  <si>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</si>
  <si>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</si>
  <si>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</si>
  <si>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</si>
  <si>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</si>
  <si>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</si>
  <si>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</si>
  <si>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</si>
  <si>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</si>
  <si>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</si>
  <si>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</si>
  <si>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</si>
  <si>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</si>
  <si>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</si>
  <si>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</si>
  <si>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</si>
  <si>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</si>
  <si>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</si>
  <si>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</si>
  <si>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</si>
  <si>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</si>
  <si>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</si>
  <si>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</si>
  <si>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</si>
  <si>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</si>
  <si>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</si>
  <si>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</si>
  <si>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</si>
  <si>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</si>
  <si>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</si>
  <si>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</si>
  <si>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</si>
  <si>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</si>
  <si>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</si>
  <si>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</si>
  <si>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</si>
  <si>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</si>
  <si>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</si>
  <si>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</si>
  <si>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</si>
  <si>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</si>
  <si>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</si>
  <si>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</si>
  <si>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</si>
  <si>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</si>
  <si>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</si>
  <si>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</si>
  <si>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</si>
  <si>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</si>
  <si>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</si>
  <si>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</si>
  <si>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</si>
  <si>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</si>
  <si>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</si>
  <si>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</si>
  <si>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</si>
  <si>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</si>
  <si>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</si>
  <si>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</si>
  <si>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</si>
  <si>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</si>
  <si>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</si>
  <si>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</si>
  <si>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</si>
  <si>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</si>
  <si>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</si>
  <si>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</si>
  <si>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</si>
  <si>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</si>
  <si>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</si>
  <si>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</si>
  <si>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</si>
  <si>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</si>
  <si>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</si>
  <si>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</si>
  <si>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</si>
  <si>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</si>
  <si>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</si>
  <si>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</si>
  <si>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</si>
  <si>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</si>
  <si>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</si>
  <si>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</si>
  <si>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</si>
  <si>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</si>
  <si>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</si>
  <si>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</si>
  <si>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</si>
  <si>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</si>
  <si>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</si>
  <si>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</si>
  <si>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</si>
  <si>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</si>
  <si>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</si>
  <si>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</si>
  <si>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</si>
  <si>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</si>
  <si>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</si>
  <si>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</si>
  <si>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</si>
  <si>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</si>
  <si>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</si>
  <si>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</si>
  <si>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</si>
  <si>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</si>
  <si>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</si>
  <si>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</si>
  <si>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</si>
  <si>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</si>
  <si>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</si>
  <si>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</si>
  <si>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</si>
  <si>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</si>
  <si>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</si>
  <si>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</si>
  <si>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</si>
  <si>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</si>
  <si>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</si>
  <si>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</si>
  <si>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</si>
  <si>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</si>
  <si>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</si>
  <si>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</si>
  <si>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</si>
  <si>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</si>
  <si>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</si>
  <si>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</si>
  <si>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</si>
  <si>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</si>
  <si>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</si>
  <si>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</si>
  <si>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</si>
  <si>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</si>
  <si>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</si>
  <si>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</si>
  <si>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</si>
  <si>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</si>
  <si>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</si>
  <si>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</si>
  <si>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</si>
  <si>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</si>
  <si>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</si>
  <si>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</si>
  <si>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</si>
  <si>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</si>
  <si>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</si>
  <si>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</si>
  <si>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</si>
  <si>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</si>
  <si>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</si>
  <si>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</si>
  <si>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</si>
  <si>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</si>
  <si>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</si>
  <si>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</si>
  <si>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</si>
  <si>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</si>
  <si>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</si>
  <si>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</si>
  <si>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</si>
  <si>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</si>
  <si>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</si>
  <si>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</si>
  <si>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</si>
  <si>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</si>
  <si>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</si>
  <si>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</si>
  <si>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</si>
  <si>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</si>
  <si>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</si>
  <si>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</si>
  <si>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</si>
  <si>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</si>
  <si>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</si>
  <si>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</si>
  <si>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</si>
  <si>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</si>
  <si>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</si>
  <si>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</si>
  <si>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</si>
  <si>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</si>
  <si>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</si>
  <si>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</si>
  <si>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</si>
  <si>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</si>
  <si>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</si>
  <si>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</si>
  <si>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</si>
  <si>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</si>
  <si>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</si>
  <si>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</si>
  <si>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</si>
  <si>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</si>
  <si>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</si>
  <si>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</si>
  <si>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</si>
  <si>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</si>
  <si>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</si>
  <si>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</si>
  <si>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</si>
  <si>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</si>
  <si>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</si>
  <si>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</si>
  <si>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</si>
  <si>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</si>
  <si>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</si>
  <si>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</si>
  <si>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</si>
  <si>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</si>
  <si>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</si>
  <si>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</si>
  <si>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</si>
  <si>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</si>
  <si>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</si>
  <si>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</si>
  <si>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</si>
  <si>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</si>
  <si>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</si>
  <si>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</si>
  <si>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</si>
  <si>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</si>
  <si>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</si>
  <si>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</si>
  <si>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</si>
  <si>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</si>
  <si>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</si>
  <si>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</si>
  <si>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</si>
  <si>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</si>
  <si>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</si>
  <si>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</si>
  <si>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</si>
  <si>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</si>
  <si>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</si>
  <si>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</si>
  <si>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</si>
  <si>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</si>
  <si>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</si>
  <si>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</si>
  <si>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</si>
  <si>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</si>
  <si>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</si>
  <si>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</si>
  <si>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</si>
  <si>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</si>
  <si>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</si>
  <si>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</si>
  <si>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</si>
  <si>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</si>
  <si>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</si>
  <si>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</si>
  <si>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</si>
  <si>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</si>
  <si>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</si>
  <si>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</si>
  <si>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</si>
  <si>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</si>
  <si>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</si>
  <si>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</si>
  <si>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</si>
  <si>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</si>
  <si>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</si>
  <si>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</si>
  <si>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</si>
  <si>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</si>
  <si>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</si>
  <si>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</si>
  <si>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</si>
  <si>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</si>
  <si>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</si>
  <si>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</si>
  <si>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</si>
  <si>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</si>
  <si>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</si>
  <si>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</si>
  <si>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</si>
  <si>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</si>
  <si>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</si>
  <si>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</si>
  <si>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</si>
  <si>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</si>
  <si>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</si>
  <si>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</si>
  <si>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</si>
  <si>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</si>
  <si>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</si>
  <si>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</si>
  <si>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</si>
  <si>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</si>
  <si>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</si>
  <si>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</si>
  <si>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</si>
  <si>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</si>
  <si>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</si>
  <si>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</si>
  <si>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</si>
  <si>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</si>
  <si>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</si>
  <si>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</si>
  <si>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</si>
  <si>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</si>
  <si>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</si>
  <si>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</si>
  <si>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</si>
  <si>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</si>
  <si>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</si>
  <si>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</si>
  <si>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</si>
  <si>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</si>
  <si>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</si>
  <si>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</si>
  <si>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</si>
  <si>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</si>
  <si>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</si>
  <si>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</si>
  <si>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</si>
  <si>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</si>
  <si>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</si>
  <si>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</si>
  <si>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</si>
  <si>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</si>
  <si>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</si>
  <si>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</si>
  <si>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</si>
  <si>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</si>
  <si>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</si>
  <si>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</si>
  <si>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</si>
  <si>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</si>
  <si>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</si>
  <si>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</si>
  <si>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</si>
  <si>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</si>
  <si>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</si>
  <si>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</si>
  <si>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</si>
  <si>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</si>
  <si>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</si>
  <si>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</si>
  <si>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</si>
  <si>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</si>
  <si>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</si>
  <si>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</si>
  <si>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</si>
  <si>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</si>
  <si>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</si>
  <si>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</si>
  <si>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</si>
  <si>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</si>
  <si>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</si>
  <si>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</si>
  <si>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</si>
  <si>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</si>
  <si>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</si>
  <si>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</si>
  <si>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</si>
  <si>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</si>
  <si>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</si>
  <si>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</si>
  <si>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</si>
  <si>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</si>
  <si>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</si>
  <si>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</si>
  <si>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</si>
  <si>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</si>
  <si>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</si>
  <si>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</si>
  <si>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</si>
  <si>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</si>
  <si>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</si>
  <si>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</si>
  <si>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</si>
  <si>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</si>
  <si>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</si>
  <si>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</si>
  <si>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</si>
  <si>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</si>
  <si>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</si>
  <si>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</si>
  <si>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</si>
  <si>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</si>
  <si>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</si>
  <si>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</si>
  <si>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</si>
  <si>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</si>
  <si>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</si>
  <si>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</si>
  <si>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</si>
  <si>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</si>
  <si>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</si>
  <si>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</si>
  <si>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</si>
  <si>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</si>
  <si>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</si>
  <si>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</si>
  <si>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</si>
  <si>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</si>
  <si>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</si>
  <si>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</si>
  <si>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</si>
  <si>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</si>
  <si>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</si>
  <si>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</si>
  <si>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</si>
  <si>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</si>
  <si>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</si>
  <si>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</si>
  <si>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</si>
  <si>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</si>
  <si>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</si>
  <si>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</si>
  <si>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</si>
  <si>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</si>
  <si>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</si>
  <si>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</si>
  <si>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</si>
  <si>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</si>
  <si>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</si>
  <si>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</si>
  <si>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</si>
  <si>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</si>
  <si>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</si>
  <si>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</si>
  <si>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</si>
  <si>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</si>
  <si>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</si>
  <si>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</si>
  <si>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</si>
  <si>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</si>
  <si>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</si>
  <si>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</si>
  <si>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</si>
  <si>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</si>
  <si>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</si>
  <si>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</si>
  <si>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</si>
  <si>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</si>
  <si>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</si>
  <si>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</si>
  <si>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</si>
  <si>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</si>
  <si>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</si>
  <si>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</si>
  <si>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</si>
  <si>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</si>
  <si>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</si>
  <si>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</si>
  <si>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</si>
  <si>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</si>
  <si>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</si>
  <si>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</si>
  <si>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</si>
  <si>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</si>
  <si>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</si>
  <si>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</si>
  <si>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</si>
  <si>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</si>
  <si>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</si>
  <si>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</si>
  <si>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</si>
  <si>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</si>
  <si>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</si>
  <si>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</si>
  <si>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</si>
  <si>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</si>
  <si>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</si>
  <si>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</si>
  <si>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</si>
  <si>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</si>
  <si>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</si>
  <si>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</si>
  <si>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</si>
  <si>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</si>
  <si>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</si>
  <si>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</si>
  <si>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</si>
  <si>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</si>
  <si>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</si>
  <si>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</si>
  <si>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</si>
  <si>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</si>
  <si>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</si>
  <si>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</si>
  <si>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</si>
  <si>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</si>
  <si>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</si>
  <si>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</si>
  <si>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</si>
  <si>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</si>
  <si>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</si>
  <si>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</si>
  <si>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</si>
  <si>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</si>
  <si>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</si>
  <si>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</si>
  <si>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</si>
  <si>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</si>
  <si>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</si>
  <si>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</si>
  <si>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</si>
  <si>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</si>
  <si>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</si>
  <si>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</si>
  <si>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</si>
  <si>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</si>
  <si>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</si>
  <si>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</si>
  <si>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</si>
  <si>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</si>
  <si>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</si>
  <si>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</si>
  <si>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</si>
  <si>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</si>
  <si>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</si>
  <si>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</si>
  <si>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</si>
  <si>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</si>
  <si>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</si>
  <si>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</si>
  <si>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</si>
  <si>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</si>
  <si>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</si>
  <si>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</si>
  <si>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</si>
  <si>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</si>
  <si>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</si>
  <si>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</si>
  <si>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</si>
  <si>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</si>
  <si>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</si>
  <si>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</si>
  <si>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</si>
  <si>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</si>
  <si>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</si>
  <si>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</si>
  <si>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</si>
  <si>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</si>
  <si>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</si>
  <si>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</si>
  <si>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</si>
  <si>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</si>
  <si>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</si>
  <si>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</si>
  <si>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</si>
  <si>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</si>
  <si>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</si>
  <si>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</si>
  <si>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</si>
  <si>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</si>
  <si>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</si>
  <si>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</si>
  <si>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</si>
  <si>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</si>
  <si>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</si>
  <si>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</si>
  <si>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</si>
  <si>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</si>
  <si>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</si>
  <si>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</si>
  <si>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</si>
  <si>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</si>
  <si>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</si>
  <si>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</si>
  <si>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</si>
  <si>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</si>
  <si>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</si>
  <si>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</si>
  <si>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</si>
  <si>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</si>
  <si>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</si>
  <si>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</si>
  <si>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</si>
  <si>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</si>
  <si>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</si>
  <si>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</si>
  <si>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</si>
  <si>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</si>
  <si>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</si>
  <si>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</si>
  <si>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</si>
  <si>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</si>
  <si>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</si>
  <si>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</si>
  <si>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</si>
  <si>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</si>
  <si>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</si>
  <si>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</si>
  <si>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</si>
  <si>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</si>
  <si>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</si>
  <si>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</si>
  <si>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</si>
  <si>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</si>
  <si>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</si>
  <si>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</si>
  <si>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</si>
  <si>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</si>
  <si>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</si>
  <si>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</si>
  <si>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</si>
  <si>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</si>
  <si>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</si>
  <si>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</si>
  <si>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</si>
  <si>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</si>
  <si>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</si>
  <si>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</si>
  <si>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</si>
  <si>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</si>
  <si>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</si>
  <si>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</si>
  <si>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</si>
  <si>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</si>
  <si>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</si>
  <si>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</si>
  <si>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</si>
  <si>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</si>
  <si>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</si>
  <si>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</si>
  <si>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</si>
  <si>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</si>
  <si>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</si>
  <si>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</si>
  <si>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</si>
  <si>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</si>
  <si>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</si>
  <si>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</si>
  <si>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</si>
  <si>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</si>
  <si>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</si>
  <si>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</si>
  <si>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</si>
  <si>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</si>
  <si>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</si>
  <si>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</si>
  <si>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</si>
  <si>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</si>
  <si>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</si>
  <si>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</si>
  <si>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</si>
  <si>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</si>
  <si>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</si>
  <si>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</si>
  <si>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</si>
  <si>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</si>
  <si>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</si>
  <si>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</si>
  <si>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</si>
  <si>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</si>
  <si>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</si>
  <si>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</si>
  <si>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</si>
  <si>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</si>
  <si>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</si>
  <si>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</si>
  <si>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</si>
  <si>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</si>
  <si>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</si>
  <si>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</si>
  <si>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</si>
  <si>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</si>
  <si>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</si>
  <si>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</si>
  <si>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</si>
  <si>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</si>
  <si>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</si>
  <si>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</si>
  <si>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</si>
  <si>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</si>
  <si>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</si>
  <si>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</si>
  <si>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</si>
  <si>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</si>
  <si>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</si>
  <si>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</si>
  <si>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</si>
  <si>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</si>
  <si>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</si>
  <si>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</si>
  <si>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</si>
  <si>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</si>
  <si>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</si>
  <si>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</si>
  <si>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</si>
  <si>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</si>
  <si>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</si>
  <si>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</si>
  <si>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</si>
  <si>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</si>
  <si>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</si>
  <si>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</si>
  <si>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</si>
  <si>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</si>
  <si>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</si>
  <si>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</si>
  <si>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</si>
  <si>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</si>
  <si>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</si>
  <si>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</si>
  <si>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</si>
  <si>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</si>
  <si>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</si>
  <si>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</si>
  <si>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</si>
  <si>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</si>
  <si>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</si>
  <si>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</si>
  <si>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</si>
  <si>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</si>
  <si>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</si>
  <si>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</si>
  <si>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</si>
  <si>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</si>
  <si>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</si>
  <si>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</si>
  <si>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</si>
  <si>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</si>
  <si>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</si>
  <si>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</si>
  <si>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</si>
  <si>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</si>
  <si>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</si>
  <si>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</si>
  <si>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</si>
  <si>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</si>
  <si>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</si>
  <si>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</si>
  <si>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</si>
  <si>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</si>
  <si>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</si>
  <si>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</si>
  <si>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</si>
  <si>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</si>
  <si>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</si>
  <si>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</si>
  <si>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</si>
  <si>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</si>
  <si>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</si>
  <si>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</si>
  <si>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</si>
  <si>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</si>
  <si>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</si>
  <si>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</si>
  <si>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</si>
  <si>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</si>
  <si>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</si>
  <si>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</si>
  <si>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</si>
  <si>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</si>
  <si>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</si>
  <si>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</si>
  <si>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</si>
  <si>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</si>
  <si>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</si>
  <si>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</si>
  <si>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</si>
  <si>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</si>
  <si>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</si>
  <si>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</si>
  <si>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</si>
  <si>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</si>
  <si>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</si>
  <si>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</si>
  <si>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</si>
  <si>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</si>
  <si>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</si>
  <si>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</si>
  <si>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</si>
  <si>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</si>
  <si>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</si>
  <si>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</si>
  <si>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</si>
  <si>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</si>
  <si>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</si>
  <si>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</si>
  <si>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</si>
  <si>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</si>
  <si>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</si>
  <si>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</si>
  <si>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</si>
  <si>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</si>
  <si>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</si>
  <si>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</si>
  <si>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</si>
  <si>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</si>
  <si>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</si>
  <si>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</si>
  <si>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</si>
  <si>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</si>
  <si>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</si>
  <si>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</si>
  <si>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</si>
  <si>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</si>
  <si>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</si>
  <si>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</si>
  <si>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</si>
  <si>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</si>
  <si>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</si>
  <si>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</si>
  <si>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</si>
  <si>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</si>
  <si>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</si>
  <si>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</si>
  <si>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</si>
  <si>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</si>
  <si>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</si>
  <si>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</si>
  <si>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</si>
  <si>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</si>
  <si>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</si>
  <si>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</si>
  <si>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</si>
  <si>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</si>
  <si>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</si>
  <si>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</si>
  <si>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</si>
  <si>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</si>
  <si>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</si>
  <si>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</si>
  <si>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</si>
  <si>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</si>
  <si>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</si>
  <si>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</si>
  <si>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</si>
  <si>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</si>
  <si>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</si>
  <si>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</si>
  <si>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</si>
  <si>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</si>
  <si>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</si>
  <si>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</si>
  <si>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</si>
  <si>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</si>
  <si>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</si>
  <si>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</si>
  <si>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</si>
  <si>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</si>
  <si>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</si>
  <si>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</si>
  <si>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</si>
  <si>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</si>
  <si>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</si>
  <si>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</si>
  <si>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</si>
  <si>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</si>
  <si>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</si>
  <si>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</si>
  <si>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</si>
  <si>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</si>
  <si>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</si>
  <si>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</si>
  <si>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</si>
  <si>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</si>
  <si>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</si>
  <si>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</si>
  <si>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</si>
  <si>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</si>
  <si>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</si>
  <si>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</si>
  <si>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</si>
  <si>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</si>
  <si>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</si>
  <si>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</si>
  <si>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</si>
  <si>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</si>
  <si>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</si>
  <si>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</si>
  <si>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</si>
  <si>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</si>
  <si>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</si>
  <si>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</si>
  <si>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</si>
  <si>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</si>
  <si>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</si>
  <si>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</si>
  <si>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</si>
  <si>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</si>
  <si>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</si>
  <si>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</si>
  <si>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</si>
  <si>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</si>
  <si>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</si>
  <si>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</si>
  <si>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</si>
  <si>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</si>
  <si>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</si>
  <si>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</si>
  <si>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</si>
  <si>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</si>
  <si>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</si>
  <si>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</si>
  <si>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</si>
  <si>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</si>
  <si>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</si>
  <si>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</si>
  <si>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</si>
  <si>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</si>
  <si>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</si>
  <si>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</si>
  <si>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</si>
  <si>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</si>
  <si>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</si>
  <si>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</si>
  <si>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</si>
  <si>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</si>
  <si>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</si>
  <si>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</si>
  <si>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</si>
  <si>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</si>
  <si>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</si>
  <si>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</si>
  <si>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</si>
  <si>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</si>
  <si>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</si>
  <si>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</si>
  <si>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</si>
  <si>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</si>
  <si>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</si>
  <si>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</si>
  <si>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</si>
  <si>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</si>
  <si>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</si>
  <si>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</si>
  <si>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</si>
  <si>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</si>
  <si>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</si>
  <si>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</si>
  <si>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</si>
  <si>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</si>
  <si>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</si>
  <si>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</si>
  <si>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</si>
  <si>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</si>
  <si>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</si>
  <si>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</si>
  <si>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</si>
  <si>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</si>
  <si>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</si>
  <si>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</si>
  <si>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</si>
  <si>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</si>
  <si>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</si>
  <si>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</si>
  <si>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</si>
  <si>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</si>
  <si>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</si>
  <si>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</si>
  <si>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</si>
  <si>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</si>
  <si>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</si>
  <si>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</si>
  <si>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</si>
  <si>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</si>
  <si>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</si>
  <si>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</si>
  <si>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</si>
  <si>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</si>
  <si>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</si>
  <si>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</si>
  <si>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</si>
  <si>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</si>
  <si>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</si>
  <si>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</si>
  <si>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</si>
  <si>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</si>
  <si>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</si>
  <si>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</si>
  <si>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</si>
  <si>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</si>
  <si>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</si>
  <si>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</si>
  <si>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</si>
  <si>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</si>
  <si>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</si>
  <si>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</si>
  <si>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</si>
  <si>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</si>
  <si>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</si>
  <si>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</si>
  <si>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</si>
  <si>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</si>
  <si>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</si>
  <si>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</si>
  <si>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</si>
  <si>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</si>
  <si>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</si>
  <si>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</si>
  <si>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</si>
  <si>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</si>
  <si>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</si>
  <si>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</si>
  <si>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</si>
  <si>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</si>
  <si>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</si>
  <si>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</si>
  <si>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</si>
  <si>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</si>
  <si>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</si>
  <si>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</si>
  <si>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</si>
  <si>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</si>
  <si>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</si>
  <si>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</si>
  <si>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</si>
  <si>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</si>
  <si>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</si>
  <si>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</si>
  <si>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</si>
  <si>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</si>
  <si>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</si>
  <si>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</si>
  <si>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</si>
  <si>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</si>
  <si>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</si>
  <si>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</si>
  <si>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</si>
  <si>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</si>
  <si>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</si>
  <si>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</si>
  <si>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</si>
  <si>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</si>
  <si>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</si>
  <si>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</si>
  <si>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</si>
  <si>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</si>
  <si>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</si>
  <si>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</si>
  <si>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</si>
  <si>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</si>
  <si>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</si>
  <si>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</si>
  <si>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</si>
  <si>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</si>
  <si>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</si>
  <si>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</si>
  <si>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</si>
  <si>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</si>
  <si>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</si>
  <si>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</si>
  <si>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</si>
  <si>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</si>
  <si>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</si>
  <si>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</si>
  <si>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</si>
  <si>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</si>
  <si>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</si>
  <si>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</si>
  <si>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</si>
  <si>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</si>
  <si>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</si>
  <si>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</si>
  <si>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</si>
  <si>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</si>
  <si>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</si>
  <si>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</si>
  <si>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</si>
  <si>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</si>
  <si>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</si>
  <si>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</si>
  <si>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</si>
  <si>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</si>
  <si>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</si>
  <si>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</si>
  <si>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</si>
  <si>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</si>
  <si>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</si>
  <si>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</si>
  <si>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</si>
  <si>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</si>
  <si>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</si>
  <si>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</si>
  <si>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</si>
  <si>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</si>
  <si>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</si>
  <si>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</si>
  <si>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</si>
  <si>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</si>
  <si>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</si>
  <si>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</si>
  <si>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</si>
  <si>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</si>
  <si>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</si>
  <si>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</si>
  <si>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</si>
  <si>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</si>
  <si>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</si>
  <si>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</si>
  <si>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</si>
  <si>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</si>
  <si>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</si>
  <si>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</si>
  <si>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</si>
  <si>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</si>
  <si>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</si>
  <si>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</si>
  <si>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</si>
  <si>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</si>
  <si>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</si>
  <si>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</si>
  <si>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</si>
  <si>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</si>
  <si>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</si>
  <si>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</si>
  <si>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</si>
  <si>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</si>
  <si>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</si>
  <si>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</si>
  <si>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</si>
  <si>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</si>
  <si>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</si>
  <si>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</si>
  <si>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</si>
  <si>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</si>
  <si>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</si>
  <si>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</si>
  <si>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</si>
  <si>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</si>
  <si>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</si>
  <si>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</si>
  <si>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</si>
  <si>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</si>
  <si>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</si>
  <si>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</si>
  <si>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</si>
  <si>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</si>
  <si>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</si>
  <si>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</si>
  <si>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</si>
  <si>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</si>
  <si>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</si>
  <si>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</si>
  <si>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</si>
  <si>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</si>
  <si>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</si>
  <si>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</si>
  <si>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</si>
  <si>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</si>
  <si>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</si>
  <si>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</si>
  <si>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</si>
  <si>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</si>
  <si>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</si>
  <si>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</si>
  <si>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</si>
  <si>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</si>
  <si>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</si>
  <si>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</si>
  <si>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</si>
  <si>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</si>
  <si>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</si>
  <si>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</si>
  <si>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</si>
  <si>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</si>
  <si>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</si>
  <si>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</si>
  <si>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</si>
  <si>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</si>
  <si>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</si>
  <si>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</si>
  <si>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</si>
  <si>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</si>
  <si>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</si>
  <si>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</si>
  <si>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</si>
  <si>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</si>
  <si>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</si>
  <si>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</si>
  <si>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</si>
  <si>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</si>
  <si>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</si>
  <si>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</si>
  <si>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</si>
  <si>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</si>
  <si>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</si>
  <si>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</si>
  <si>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</si>
  <si>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</si>
  <si>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</si>
  <si>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</si>
  <si>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</si>
  <si>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</si>
  <si>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</si>
  <si>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</si>
  <si>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</si>
  <si>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</si>
  <si>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</si>
  <si>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</si>
  <si>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</si>
  <si>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</si>
  <si>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</si>
  <si>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</si>
  <si>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</si>
  <si>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</si>
  <si>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</si>
  <si>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</si>
  <si>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</si>
  <si>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</si>
  <si>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</si>
  <si>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</si>
  <si>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</si>
  <si>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</si>
  <si>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</si>
  <si>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</si>
  <si>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</si>
  <si>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</si>
  <si>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</si>
  <si>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</si>
  <si>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</si>
  <si>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</si>
  <si>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</si>
  <si>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</si>
  <si>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</si>
  <si>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</si>
  <si>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</si>
  <si>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</si>
  <si>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</si>
  <si>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</si>
  <si>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</si>
  <si>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</si>
  <si>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</si>
  <si>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</si>
  <si>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</si>
  <si>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</si>
  <si>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</si>
  <si>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</si>
  <si>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</si>
  <si>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</si>
  <si>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</si>
  <si>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</si>
  <si>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</si>
  <si>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</si>
  <si>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</si>
  <si>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</si>
  <si>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</si>
  <si>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</si>
  <si>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</si>
  <si>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</si>
  <si>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</si>
  <si>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</si>
  <si>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</si>
  <si>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</si>
  <si>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</si>
  <si>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</si>
  <si>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</si>
  <si>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</si>
  <si>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</si>
  <si>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</si>
  <si>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</si>
  <si>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</si>
  <si>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</si>
  <si>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</si>
  <si>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</si>
  <si>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</si>
  <si>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</si>
  <si>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</si>
  <si>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</si>
  <si>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</si>
  <si>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</si>
  <si>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</si>
  <si>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</si>
  <si>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</si>
  <si>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</si>
  <si>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</si>
  <si>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</si>
  <si>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</si>
  <si>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</si>
  <si>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</si>
  <si>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</si>
  <si>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</si>
  <si>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</si>
  <si>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</si>
  <si>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</si>
  <si>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</si>
  <si>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</si>
  <si>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</si>
  <si>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</si>
  <si>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</si>
  <si>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</si>
  <si>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</si>
  <si>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</si>
  <si>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</si>
  <si>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</si>
  <si>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</si>
  <si>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</si>
  <si>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</si>
  <si>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</si>
  <si>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</si>
  <si>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</si>
  <si>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</si>
  <si>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</si>
  <si>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</si>
  <si>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</si>
  <si>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</si>
  <si>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</si>
  <si>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</si>
  <si>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</si>
  <si>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</si>
  <si>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</si>
  <si>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</si>
  <si>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</si>
  <si>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</si>
  <si>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</si>
  <si>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</si>
  <si>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</si>
  <si>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</si>
  <si>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</si>
  <si>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</si>
  <si>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</si>
  <si>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</si>
  <si>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</si>
  <si>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</si>
  <si>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</si>
  <si>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</si>
  <si>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</si>
  <si>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</si>
  <si>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</si>
  <si>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</si>
  <si>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</si>
  <si>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</si>
  <si>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</si>
  <si>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</si>
  <si>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</si>
  <si>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</si>
  <si>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</si>
  <si>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</si>
  <si>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</si>
  <si>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</si>
  <si>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</si>
  <si>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</si>
  <si>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</si>
  <si>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</si>
  <si>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</si>
  <si>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</si>
  <si>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</si>
  <si>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</si>
  <si>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</si>
  <si>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</si>
  <si>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</si>
  <si>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</si>
  <si>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</si>
  <si>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</si>
  <si>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</si>
  <si>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</si>
  <si>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</si>
  <si>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</si>
  <si>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</si>
  <si>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</si>
  <si>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</si>
  <si>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</si>
  <si>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</si>
  <si>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</si>
  <si>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</si>
  <si>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</si>
  <si>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</si>
  <si>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</si>
  <si>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</si>
  <si>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</si>
  <si>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</si>
  <si>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</si>
  <si>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</si>
  <si>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</si>
  <si>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</si>
  <si>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</si>
  <si>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</si>
  <si>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</si>
  <si>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</si>
  <si>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</si>
  <si>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</si>
  <si>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</si>
  <si>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</si>
  <si>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</si>
  <si>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</si>
  <si>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</si>
  <si>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</si>
  <si>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</si>
  <si>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</si>
  <si>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</si>
  <si>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</si>
  <si>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</si>
  <si>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</si>
  <si>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</si>
  <si>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</si>
  <si>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</si>
  <si>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</si>
  <si>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</si>
  <si>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</si>
  <si>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</si>
  <si>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</si>
  <si>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</si>
  <si>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</si>
  <si>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</si>
  <si>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</si>
  <si>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</si>
  <si>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</si>
  <si>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</si>
  <si>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</si>
  <si>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</si>
  <si>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</si>
  <si>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</si>
  <si>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</si>
  <si>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</si>
  <si>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</si>
  <si>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</si>
  <si>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</si>
  <si>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</si>
  <si>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</si>
  <si>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</si>
  <si>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</si>
  <si>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</si>
  <si>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</si>
  <si>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</si>
  <si>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</si>
  <si>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</si>
  <si>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</si>
  <si>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</si>
  <si>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</si>
  <si>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</si>
  <si>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</si>
  <si>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</si>
  <si>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</si>
  <si>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</si>
  <si>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</si>
  <si>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</si>
  <si>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</si>
  <si>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</si>
  <si>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</si>
  <si>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</si>
  <si>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</si>
  <si>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</si>
  <si>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</si>
  <si>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</si>
  <si>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</si>
  <si>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</si>
  <si>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</si>
  <si>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</si>
  <si>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</si>
  <si>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</si>
  <si>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</si>
  <si>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</si>
  <si>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</si>
  <si>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</si>
  <si>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</si>
  <si>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</si>
  <si>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</si>
  <si>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</si>
  <si>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</si>
  <si>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</si>
  <si>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</si>
  <si>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</si>
  <si>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</si>
  <si>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</si>
  <si>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</si>
  <si>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</si>
  <si>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</si>
  <si>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</si>
  <si>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</si>
  <si>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</si>
  <si>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</si>
  <si>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</si>
  <si>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</si>
  <si>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</si>
  <si>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</si>
  <si>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</si>
  <si>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</si>
  <si>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</si>
  <si>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</si>
  <si>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</si>
  <si>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</si>
  <si>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</si>
  <si>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</si>
  <si>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</si>
  <si>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</si>
  <si>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</si>
  <si>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</si>
  <si>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</si>
  <si>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</si>
  <si>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</si>
  <si>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</si>
  <si>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</si>
  <si>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</si>
  <si>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</si>
  <si>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</si>
  <si>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</si>
  <si>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</si>
  <si>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</si>
  <si>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</si>
  <si>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</si>
  <si>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</si>
  <si>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</si>
  <si>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</si>
  <si>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</si>
  <si>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</si>
  <si>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</si>
  <si>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</si>
  <si>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</si>
  <si>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</si>
  <si>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</si>
  <si>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</si>
  <si>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</si>
  <si>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</si>
  <si>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</si>
  <si>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</si>
  <si>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</si>
  <si>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</si>
  <si>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</si>
  <si>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</si>
  <si>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</si>
  <si>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</si>
  <si>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</si>
  <si>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</si>
  <si>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</si>
  <si>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</si>
  <si>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</si>
  <si>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</si>
  <si>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</si>
  <si>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</si>
  <si>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</si>
  <si>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</si>
  <si>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</si>
  <si>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</si>
  <si>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</si>
  <si>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</si>
  <si>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</si>
  <si>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</si>
  <si>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</si>
  <si>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</si>
  <si>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</si>
  <si>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</si>
  <si>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</si>
  <si>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</si>
  <si>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</si>
  <si>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</si>
  <si>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</si>
  <si>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</si>
  <si>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</si>
  <si>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</si>
  <si>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</si>
  <si>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</si>
  <si>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</si>
  <si>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</si>
  <si>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</si>
  <si>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</si>
  <si>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</si>
  <si>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</si>
  <si>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</si>
  <si>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</si>
  <si>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</si>
  <si>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</si>
  <si>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</si>
  <si>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</si>
  <si>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</si>
  <si>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</si>
  <si>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</si>
  <si>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</si>
  <si>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</si>
  <si>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</si>
  <si>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</si>
  <si>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</si>
  <si>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</si>
  <si>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</si>
  <si>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</si>
  <si>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</si>
  <si>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</si>
  <si>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</si>
  <si>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</si>
  <si>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</si>
  <si>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</si>
  <si>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</si>
  <si>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</si>
  <si>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</si>
  <si>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</si>
  <si>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</si>
  <si>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</si>
  <si>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</si>
  <si>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</si>
  <si>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</si>
  <si>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</si>
  <si>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</si>
  <si>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</si>
  <si>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</si>
  <si>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</si>
  <si>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</si>
  <si>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</si>
  <si>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</si>
  <si>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</si>
  <si>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</si>
  <si>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</si>
  <si>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</si>
  <si>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</si>
  <si>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</si>
  <si>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</si>
  <si>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</si>
  <si>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</si>
  <si>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</si>
  <si>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</si>
  <si>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</si>
  <si>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</si>
  <si>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</si>
  <si>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</si>
  <si>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</si>
  <si>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</si>
  <si>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</si>
  <si>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</si>
  <si>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</si>
  <si>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</si>
  <si>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</si>
  <si>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</si>
  <si>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</si>
  <si>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</si>
  <si>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</si>
  <si>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</si>
  <si>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</si>
  <si>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</si>
  <si>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</si>
  <si>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</si>
  <si>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</si>
  <si>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</si>
  <si>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</si>
  <si>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</si>
  <si>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</si>
  <si>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</si>
  <si>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</si>
  <si>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</si>
  <si>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</si>
  <si>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</si>
  <si>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</si>
  <si>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</si>
  <si>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</si>
  <si>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</si>
  <si>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</si>
  <si>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</si>
  <si>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</si>
  <si>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</si>
  <si>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</si>
  <si>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</si>
  <si>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</si>
  <si>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</si>
  <si>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</si>
  <si>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</si>
  <si>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</si>
  <si>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</si>
  <si>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</si>
  <si>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</si>
  <si>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</si>
  <si>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</si>
  <si>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</si>
  <si>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</si>
  <si>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</si>
  <si>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</si>
  <si>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</si>
  <si>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</si>
  <si>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</si>
  <si>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</si>
  <si>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</si>
  <si>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</si>
  <si>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</si>
  <si>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</si>
  <si>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</si>
  <si>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</si>
  <si>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</si>
  <si>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</si>
  <si>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</si>
  <si>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</si>
  <si>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</si>
  <si>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</si>
  <si>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</si>
  <si>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</si>
  <si>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</si>
  <si>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</si>
  <si>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</si>
  <si>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</si>
  <si>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</si>
  <si>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</si>
  <si>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</si>
  <si>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</si>
  <si>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</si>
  <si>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</si>
  <si>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</si>
  <si>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</si>
  <si>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</si>
  <si>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</si>
  <si>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</si>
  <si>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</si>
  <si>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</si>
  <si>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</si>
  <si>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</si>
  <si>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</si>
  <si>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</si>
  <si>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</si>
  <si>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</si>
  <si>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</si>
  <si>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</si>
  <si>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</si>
  <si>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</si>
  <si>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</si>
  <si>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</si>
  <si>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</si>
  <si>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</si>
  <si>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</si>
  <si>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</si>
  <si>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</si>
  <si>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</si>
  <si>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</si>
  <si>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</si>
  <si>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</si>
  <si>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</si>
  <si>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</si>
  <si>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</si>
  <si>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</si>
  <si>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</si>
  <si>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</si>
  <si>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</si>
  <si>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</si>
  <si>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</si>
  <si>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</si>
  <si>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</si>
  <si>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</si>
  <si>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</si>
  <si>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</si>
  <si>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</si>
  <si>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</si>
  <si>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</si>
  <si>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</si>
  <si>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</si>
  <si>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</si>
  <si>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</si>
  <si>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</si>
  <si>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</si>
  <si>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</si>
  <si>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</si>
  <si>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</si>
  <si>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</si>
  <si>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</si>
  <si>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</si>
  <si>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</si>
  <si>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</si>
  <si>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</si>
  <si>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</si>
  <si>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</si>
  <si>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</si>
  <si>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</si>
  <si>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</si>
  <si>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</si>
  <si>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</si>
  <si>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</si>
  <si>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</si>
  <si>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</si>
  <si>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</si>
  <si>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</si>
  <si>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</si>
  <si>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</si>
  <si>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</si>
  <si>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</si>
  <si>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</si>
  <si>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</si>
  <si>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</si>
  <si>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</si>
  <si>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</si>
  <si>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</si>
  <si>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</si>
  <si>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</si>
  <si>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</si>
  <si>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</si>
  <si>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</si>
  <si>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</si>
  <si>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</si>
  <si>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</si>
  <si>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</si>
  <si>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</si>
  <si>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</si>
  <si>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</si>
  <si>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</si>
  <si>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</si>
  <si>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</si>
  <si>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</si>
  <si>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</si>
  <si>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</si>
  <si>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</si>
  <si>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</si>
  <si>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</si>
  <si>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</si>
  <si>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</si>
  <si>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</si>
  <si>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</si>
  <si>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</si>
  <si>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</si>
  <si>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</si>
  <si>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</si>
  <si>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</si>
  <si>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</si>
  <si>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</si>
  <si>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</si>
  <si>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</si>
  <si>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</si>
  <si>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</si>
  <si>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</si>
  <si>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</si>
  <si>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</si>
  <si>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</si>
  <si>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</si>
  <si>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</si>
  <si>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</si>
  <si>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</si>
  <si>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</si>
  <si>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</si>
  <si>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</si>
  <si>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</si>
  <si>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</si>
  <si>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</si>
  <si>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</si>
  <si>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</si>
  <si>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</si>
  <si>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</si>
  <si>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</si>
  <si>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</si>
  <si>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</si>
  <si>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</si>
  <si>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</si>
  <si>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</si>
  <si>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</si>
  <si>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</si>
  <si>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</si>
  <si>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</si>
  <si>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</si>
  <si>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</si>
  <si>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</si>
  <si>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</si>
  <si>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</si>
  <si>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</si>
  <si>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</si>
  <si>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</si>
  <si>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</si>
  <si>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</si>
  <si>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</si>
  <si>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</si>
  <si>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</si>
  <si>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</si>
  <si>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</si>
  <si>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</si>
  <si>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</si>
  <si>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</si>
  <si>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</si>
  <si>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</si>
  <si>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</si>
  <si>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</si>
  <si>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</si>
  <si>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</si>
  <si>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</si>
  <si>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</si>
  <si>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</si>
  <si>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</si>
  <si>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</si>
  <si>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</si>
  <si>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</si>
  <si>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</si>
  <si>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</si>
  <si>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</si>
  <si>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</si>
  <si>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</si>
  <si>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</si>
  <si>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</si>
  <si>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</si>
  <si>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</si>
  <si>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</si>
  <si>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</si>
  <si>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</si>
  <si>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</si>
  <si>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</si>
  <si>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</si>
  <si>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</si>
  <si>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</si>
  <si>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</si>
  <si>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</si>
  <si>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</si>
  <si>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</si>
  <si>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</si>
  <si>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</si>
  <si>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</si>
  <si>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</si>
  <si>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</si>
  <si>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</si>
  <si>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</si>
  <si>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</si>
  <si>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</si>
  <si>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</si>
  <si>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</si>
  <si>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</si>
  <si>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</si>
  <si>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</si>
  <si>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</si>
  <si>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</si>
  <si>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</si>
  <si>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</si>
  <si>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</si>
  <si>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</si>
  <si>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</si>
  <si>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</si>
  <si>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</si>
  <si>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</si>
  <si>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</si>
  <si>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</si>
  <si>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</si>
  <si>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</si>
  <si>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</si>
  <si>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</si>
  <si>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</si>
  <si>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</si>
  <si>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</si>
  <si>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</si>
  <si>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</si>
  <si>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</si>
  <si>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</si>
  <si>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</si>
  <si>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</si>
  <si>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</si>
  <si>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</si>
  <si>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</si>
  <si>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</si>
  <si>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</si>
  <si>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</si>
  <si>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</si>
  <si>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</si>
  <si>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</si>
  <si>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</si>
  <si>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</si>
  <si>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</si>
  <si>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</si>
  <si>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</si>
  <si>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</si>
  <si>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</si>
  <si>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</si>
  <si>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</si>
  <si>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</si>
  <si>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</si>
  <si>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</si>
  <si>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</si>
  <si>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</si>
  <si>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</si>
  <si>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</si>
  <si>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</si>
  <si>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</si>
  <si>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</si>
  <si>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</si>
  <si>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</si>
  <si>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</si>
  <si>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</si>
  <si>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</si>
  <si>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</si>
  <si>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</si>
  <si>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</si>
  <si>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</si>
  <si>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</si>
  <si>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</si>
  <si>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</si>
  <si>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</si>
  <si>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</si>
  <si>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</si>
  <si>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</si>
  <si>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</si>
  <si>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</si>
  <si>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</si>
  <si>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</si>
  <si>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</si>
  <si>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</si>
  <si>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</si>
  <si>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</si>
  <si>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</si>
  <si>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</si>
  <si>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</si>
  <si>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</si>
  <si>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</si>
  <si>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</si>
  <si>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</si>
  <si>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</si>
  <si>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</si>
  <si>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</si>
  <si>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</si>
  <si>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</si>
  <si>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</si>
  <si>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</si>
  <si>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</si>
  <si>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</si>
  <si>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</si>
  <si>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</si>
  <si>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</si>
  <si>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</si>
  <si>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</si>
  <si>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</si>
  <si>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</si>
  <si>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</si>
  <si>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</si>
  <si>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</si>
  <si>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</si>
  <si>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</si>
  <si>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</si>
  <si>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</si>
  <si>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</si>
  <si>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</si>
  <si>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</si>
  <si>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</si>
  <si>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</si>
  <si>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</si>
  <si>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</si>
  <si>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</si>
  <si>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</si>
  <si>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</si>
  <si>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</si>
  <si>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</si>
  <si>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</si>
  <si>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</si>
  <si>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</si>
  <si>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</si>
  <si>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</si>
  <si>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</si>
  <si>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</si>
  <si>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</si>
  <si>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</si>
  <si>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</si>
  <si>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</si>
  <si>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</si>
  <si>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</si>
  <si>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</si>
  <si>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</si>
  <si>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</si>
  <si>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</si>
  <si>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</si>
  <si>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</si>
  <si>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</si>
  <si>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</si>
  <si>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</si>
  <si>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</si>
  <si>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</si>
  <si>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</si>
  <si>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</si>
  <si>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</si>
  <si>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</si>
  <si>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</si>
  <si>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</si>
  <si>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</si>
  <si>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</si>
  <si>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</si>
  <si>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</si>
  <si>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</si>
  <si>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</si>
  <si>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</si>
  <si>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</si>
  <si>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</si>
  <si>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</si>
  <si>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</si>
  <si>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</si>
  <si>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</si>
  <si>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</si>
  <si>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</si>
  <si>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</si>
  <si>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</si>
  <si>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</si>
  <si>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</si>
  <si>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</si>
  <si>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</si>
  <si>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</si>
  <si>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</si>
  <si>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</si>
  <si>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</si>
  <si>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</si>
  <si>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</si>
  <si>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</si>
  <si>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</si>
  <si>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</si>
  <si>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</si>
  <si>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</si>
  <si>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</si>
  <si>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</si>
  <si>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</si>
  <si>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</si>
  <si>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</si>
  <si>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</si>
  <si>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</si>
  <si>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</si>
  <si>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</si>
  <si>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</si>
  <si>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</si>
  <si>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</si>
  <si>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</si>
  <si>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</si>
  <si>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</si>
  <si>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</si>
  <si>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</si>
  <si>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</si>
  <si>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</si>
  <si>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</si>
  <si>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</si>
  <si>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</si>
  <si>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</si>
  <si>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</si>
  <si>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</si>
  <si>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</si>
  <si>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</si>
  <si>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</si>
  <si>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</si>
  <si>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</si>
  <si>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</si>
  <si>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</si>
  <si>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</si>
  <si>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</si>
  <si>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</si>
  <si>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</si>
  <si>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</si>
  <si>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</si>
  <si>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</si>
  <si>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</si>
  <si>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</si>
  <si>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</si>
  <si>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</si>
  <si>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</si>
  <si>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</si>
  <si>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</si>
  <si>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</si>
  <si>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</si>
  <si>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</si>
  <si>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</si>
  <si>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</si>
  <si>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</si>
  <si>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</si>
  <si>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</si>
  <si>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</si>
  <si>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</si>
  <si>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</si>
  <si>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</si>
  <si>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</si>
  <si>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</si>
  <si>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</si>
  <si>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</si>
  <si>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</si>
  <si>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</si>
  <si>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</si>
  <si>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</si>
  <si>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</si>
  <si>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</si>
  <si>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</si>
  <si>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</si>
  <si>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</si>
  <si>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</si>
  <si>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</si>
  <si>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</si>
  <si>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</si>
  <si>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</si>
  <si>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</si>
  <si>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</si>
  <si>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</si>
  <si>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</si>
  <si>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</si>
  <si>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</si>
  <si>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</si>
  <si>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</si>
  <si>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</si>
  <si>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</si>
  <si>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</si>
  <si>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</si>
  <si>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</si>
  <si>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</si>
  <si>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</si>
  <si>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</si>
  <si>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</si>
  <si>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</si>
  <si>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</si>
  <si>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</si>
  <si>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</si>
  <si>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</si>
  <si>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</si>
  <si>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</si>
  <si>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</si>
  <si>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</si>
  <si>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</si>
  <si>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</si>
  <si>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</si>
  <si>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</si>
  <si>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</si>
  <si>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</si>
  <si>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</si>
  <si>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</si>
  <si>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</si>
  <si>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</si>
  <si>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</si>
  <si>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</si>
  <si>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</si>
  <si>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</si>
  <si>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</si>
  <si>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</si>
  <si>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</si>
  <si>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</si>
  <si>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</si>
  <si>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</si>
  <si>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</si>
  <si>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</si>
  <si>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</si>
  <si>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</si>
  <si>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</si>
  <si>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</si>
  <si>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</si>
  <si>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</si>
  <si>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</si>
  <si>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</si>
  <si>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</si>
  <si>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</si>
  <si>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</si>
  <si>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</si>
  <si>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</si>
  <si>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</si>
  <si>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</si>
  <si>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</si>
  <si>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</si>
  <si>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</si>
  <si>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</si>
  <si>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</si>
  <si>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</si>
  <si>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</si>
  <si>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</si>
  <si>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</si>
  <si>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</si>
  <si>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</si>
  <si>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</si>
  <si>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</si>
  <si>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</si>
  <si>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</si>
  <si>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</si>
  <si>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</si>
  <si>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</si>
  <si>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</si>
  <si>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</si>
  <si>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</si>
  <si>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</si>
  <si>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</si>
  <si>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</si>
  <si>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</si>
  <si>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</si>
  <si>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</si>
  <si>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</si>
  <si>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</si>
  <si>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</si>
  <si>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</si>
  <si>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</si>
  <si>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</si>
  <si>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</si>
  <si>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</si>
  <si>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</si>
  <si>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</si>
  <si>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</si>
  <si>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</si>
  <si>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</si>
  <si>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</si>
  <si>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</si>
  <si>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</si>
  <si>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</si>
  <si>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</si>
  <si>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</si>
  <si>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</si>
  <si>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</si>
  <si>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</si>
  <si>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</si>
  <si>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</si>
  <si>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</si>
  <si>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</si>
  <si>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</si>
  <si>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</si>
  <si>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</si>
  <si>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</si>
  <si>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</si>
  <si>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</si>
  <si>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</si>
  <si>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</si>
  <si>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</si>
  <si>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</si>
  <si>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</si>
  <si>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</si>
  <si>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</si>
  <si>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</si>
  <si>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</si>
  <si>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</si>
  <si>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</si>
  <si>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</si>
  <si>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</si>
  <si>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</si>
  <si>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</si>
  <si>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</si>
  <si>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</si>
  <si>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</si>
  <si>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</si>
  <si>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</si>
  <si>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</si>
  <si>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</si>
  <si>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</si>
  <si>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</si>
  <si>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</si>
  <si>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</si>
  <si>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</si>
  <si>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</si>
  <si>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</si>
  <si>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</si>
  <si>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</si>
  <si>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</si>
  <si>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</si>
  <si>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</si>
  <si>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</si>
  <si>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</si>
  <si>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</si>
  <si>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</si>
  <si>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</si>
  <si>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</si>
  <si>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</si>
  <si>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</si>
  <si>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</si>
  <si>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</si>
  <si>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</si>
  <si>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</si>
  <si>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</si>
  <si>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</si>
  <si>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</si>
  <si>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</si>
  <si>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</si>
  <si>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</si>
  <si>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</si>
  <si>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</si>
  <si>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</si>
  <si>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</si>
  <si>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</si>
  <si>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</si>
  <si>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</si>
  <si>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</si>
  <si>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</si>
  <si>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</si>
  <si>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</si>
  <si>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</si>
  <si>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</si>
  <si>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</si>
  <si>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</si>
  <si>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</si>
  <si>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</si>
  <si>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</si>
  <si>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</si>
  <si>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</si>
  <si>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</si>
  <si>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</si>
  <si>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</si>
  <si>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</si>
  <si>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</si>
  <si>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</si>
  <si>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</si>
  <si>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</si>
  <si>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</si>
  <si>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</si>
  <si>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</si>
  <si>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</si>
  <si>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</si>
  <si>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</si>
  <si>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</si>
  <si>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</si>
  <si>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</si>
  <si>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</si>
  <si>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</si>
  <si>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</si>
  <si>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</si>
  <si>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</si>
  <si>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</si>
  <si>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</si>
  <si>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</si>
  <si>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</si>
  <si>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</si>
  <si>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</si>
  <si>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</si>
  <si>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</si>
  <si>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</si>
  <si>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</si>
  <si>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</si>
  <si>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</si>
  <si>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</si>
  <si>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</si>
  <si>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</si>
  <si>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</si>
  <si>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</si>
  <si>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</si>
  <si>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</si>
  <si>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</si>
  <si>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</si>
  <si>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</si>
  <si>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</si>
  <si>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</si>
  <si>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</si>
  <si>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</si>
  <si>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</si>
  <si>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</si>
  <si>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</si>
  <si>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</si>
  <si>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</si>
  <si>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</si>
  <si>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</si>
  <si>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</si>
  <si>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</si>
  <si>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</si>
  <si>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</si>
  <si>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</si>
  <si>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</si>
  <si>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</si>
  <si>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</si>
  <si>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</si>
  <si>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</si>
  <si>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</si>
  <si>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</si>
  <si>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</si>
  <si>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</si>
  <si>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</si>
  <si>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</si>
  <si>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</si>
  <si>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</si>
  <si>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</si>
  <si>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</si>
  <si>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</si>
  <si>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</si>
  <si>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</si>
  <si>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</si>
  <si>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</si>
  <si>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</si>
  <si>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</si>
  <si>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</si>
  <si>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</si>
  <si>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</si>
  <si>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</si>
  <si>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</si>
  <si>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</si>
  <si>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</si>
  <si>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</si>
  <si>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</si>
  <si>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</si>
  <si>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</si>
  <si>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</si>
  <si>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</si>
  <si>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</si>
  <si>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</si>
  <si>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</si>
  <si>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</si>
  <si>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</si>
  <si>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</si>
  <si>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</si>
  <si>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</si>
  <si>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</si>
  <si>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</si>
  <si>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</si>
  <si>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</si>
  <si>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</si>
  <si>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</si>
  <si>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</si>
  <si>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</si>
  <si>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</si>
  <si>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</si>
  <si>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</si>
  <si>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</si>
  <si>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</si>
  <si>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</si>
  <si>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</si>
  <si>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</si>
  <si>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</si>
  <si>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</si>
  <si>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</si>
  <si>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</si>
  <si>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</si>
  <si>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</si>
  <si>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</si>
  <si>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</si>
  <si>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</si>
  <si>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</si>
  <si>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</si>
  <si>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</si>
  <si>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</si>
  <si>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</si>
  <si>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</si>
  <si>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</si>
  <si>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</si>
  <si>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</si>
  <si>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</si>
  <si>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</si>
  <si>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</si>
  <si>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</si>
  <si>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</si>
  <si>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</si>
  <si>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</si>
  <si>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</si>
  <si>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</si>
  <si>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</si>
  <si>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</si>
  <si>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</si>
  <si>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</si>
  <si>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</si>
  <si>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</si>
  <si>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</si>
  <si>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</si>
  <si>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</si>
  <si>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</si>
  <si>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</si>
  <si>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</si>
  <si>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</si>
  <si>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</si>
  <si>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</si>
  <si>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</si>
  <si>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</si>
  <si>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</si>
  <si>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</si>
  <si>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</si>
  <si>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</si>
  <si>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</si>
  <si>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</si>
  <si>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</si>
  <si>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</si>
  <si>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</si>
  <si>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</si>
  <si>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</si>
  <si>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</si>
  <si>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</si>
  <si>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</si>
  <si>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</si>
  <si>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</si>
  <si>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</si>
  <si>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</si>
  <si>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</si>
  <si>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</si>
  <si>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</si>
  <si>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</si>
  <si>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</si>
  <si>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</si>
  <si>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</si>
  <si>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</si>
  <si>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</si>
  <si>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</si>
  <si>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</si>
  <si>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</si>
  <si>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</si>
  <si>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</si>
  <si>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</si>
  <si>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</si>
  <si>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</si>
  <si>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</si>
  <si>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</si>
  <si>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</si>
  <si>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</si>
  <si>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</si>
  <si>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</si>
  <si>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</si>
  <si>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</si>
  <si>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</si>
  <si>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</si>
  <si>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</si>
  <si>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</si>
  <si>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</si>
  <si>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</si>
  <si>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</si>
  <si>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</si>
  <si>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</si>
  <si>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</si>
  <si>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</si>
  <si>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</si>
  <si>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</si>
  <si>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</si>
  <si>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</si>
  <si>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</si>
  <si>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</si>
  <si>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</si>
  <si>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</si>
  <si>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</si>
  <si>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</si>
  <si>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</si>
  <si>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</si>
  <si>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</si>
  <si>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</si>
  <si>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</si>
  <si>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</si>
  <si>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</si>
  <si>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</si>
  <si>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</si>
  <si>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</si>
  <si>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</si>
  <si>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</si>
  <si>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</si>
  <si>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</si>
  <si>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</si>
  <si>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</si>
  <si>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</si>
  <si>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</si>
  <si>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</si>
  <si>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</si>
  <si>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</si>
  <si>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</si>
  <si>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</si>
  <si>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</si>
  <si>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</si>
  <si>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</si>
  <si>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</si>
  <si>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</si>
  <si>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</si>
  <si>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</si>
  <si>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</si>
  <si>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</si>
  <si>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</si>
  <si>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</si>
  <si>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</si>
  <si>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</si>
  <si>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</si>
  <si>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</si>
  <si>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</si>
  <si>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</si>
  <si>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</si>
  <si>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</si>
  <si>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</si>
  <si>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</si>
  <si>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</si>
  <si>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</si>
  <si>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</si>
  <si>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</si>
  <si>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</si>
  <si>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</si>
  <si>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</si>
  <si>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</si>
  <si>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</si>
  <si>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</si>
  <si>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</si>
  <si>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</si>
  <si>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</si>
  <si>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</si>
  <si>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</si>
  <si>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</si>
  <si>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</si>
  <si>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</si>
  <si>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</si>
  <si>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</si>
  <si>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</si>
  <si>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</si>
  <si>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</si>
  <si>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</si>
  <si>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</si>
  <si>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</si>
  <si>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</si>
  <si>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</si>
  <si>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</si>
  <si>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</si>
  <si>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</si>
  <si>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</si>
  <si>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</si>
  <si>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</si>
  <si>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</si>
  <si>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</si>
  <si>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</si>
  <si>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</si>
  <si>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</si>
  <si>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</si>
  <si>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</si>
  <si>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</si>
  <si>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</si>
  <si>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</si>
  <si>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</si>
  <si>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</si>
  <si>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</si>
  <si>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</si>
  <si>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</si>
  <si>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</si>
  <si>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</si>
  <si>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</si>
  <si>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</si>
  <si>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</si>
  <si>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</si>
  <si>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</si>
  <si>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</si>
  <si>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</si>
  <si>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</si>
  <si>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</si>
  <si>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</si>
  <si>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</si>
  <si>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</si>
  <si>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</si>
  <si>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</si>
  <si>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</si>
  <si>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</si>
  <si>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</si>
  <si>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</si>
  <si>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</si>
  <si>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</si>
  <si>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</si>
  <si>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</si>
  <si>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</si>
  <si>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</si>
  <si>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</si>
  <si>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</si>
  <si>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</si>
  <si>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</si>
  <si>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</si>
  <si>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</si>
  <si>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</si>
  <si>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</si>
  <si>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</si>
  <si>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</si>
  <si>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</si>
  <si>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</si>
  <si>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</si>
  <si>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</si>
  <si>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</si>
  <si>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</si>
  <si>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</si>
  <si>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</si>
  <si>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</si>
  <si>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</si>
  <si>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</si>
  <si>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</si>
  <si>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</si>
  <si>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</si>
  <si>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</si>
  <si>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</si>
  <si>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</si>
  <si>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</si>
  <si>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</si>
  <si>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</si>
  <si>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</si>
  <si>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</si>
  <si>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</si>
  <si>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</si>
  <si>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</si>
  <si>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</si>
  <si>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</si>
  <si>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</si>
  <si>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</si>
  <si>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</si>
  <si>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</si>
  <si>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</si>
  <si>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</si>
  <si>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</si>
  <si>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</si>
  <si>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</si>
  <si>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</si>
  <si>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</si>
  <si>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</si>
  <si>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</si>
  <si>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</si>
  <si>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</si>
  <si>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</si>
  <si>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</si>
  <si>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</si>
  <si>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</si>
  <si>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</si>
  <si>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</si>
  <si>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</si>
  <si>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</si>
  <si>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</si>
  <si>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</si>
  <si>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</si>
  <si>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</si>
  <si>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</si>
  <si>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</si>
  <si>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</si>
  <si>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</si>
  <si>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</si>
  <si>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</si>
  <si>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</si>
  <si>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</si>
  <si>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</si>
  <si>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</si>
  <si>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</si>
  <si>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</si>
  <si>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</si>
  <si>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</si>
  <si>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</si>
  <si>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</si>
  <si>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</si>
  <si>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</si>
  <si>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</si>
  <si>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</si>
  <si>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</si>
  <si>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</si>
  <si>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</si>
  <si>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</si>
  <si>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</si>
  <si>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</si>
  <si>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</si>
  <si>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</si>
  <si>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</si>
  <si>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</si>
  <si>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</si>
  <si>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</si>
  <si>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</si>
  <si>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</si>
  <si>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</si>
  <si>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</si>
  <si>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</si>
  <si>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</si>
  <si>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</si>
  <si>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</si>
  <si>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</si>
  <si>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</si>
  <si>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</si>
  <si>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</si>
  <si>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</si>
  <si>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</si>
  <si>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</si>
  <si>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</si>
  <si>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</si>
  <si>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</si>
  <si>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</si>
  <si>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</si>
  <si>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</si>
  <si>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</si>
  <si>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</si>
  <si>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</si>
  <si>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</si>
  <si>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</si>
  <si>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</si>
  <si>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</si>
  <si>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</si>
  <si>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</si>
  <si>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</si>
  <si>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</si>
  <si>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</si>
  <si>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</si>
  <si>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</si>
  <si>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</si>
  <si>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</si>
  <si>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</si>
  <si>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</si>
  <si>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</si>
  <si>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</si>
  <si>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</si>
  <si>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</si>
  <si>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</si>
  <si>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</si>
  <si>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</si>
  <si>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</si>
  <si>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</si>
  <si>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</si>
  <si>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</si>
  <si>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</si>
  <si>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</si>
  <si>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</si>
  <si>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</si>
  <si>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</si>
  <si>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</si>
  <si>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</si>
  <si>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</si>
  <si>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</si>
  <si>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</si>
  <si>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</si>
  <si>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</si>
  <si>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</si>
  <si>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</si>
  <si>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</si>
  <si>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</si>
  <si>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</si>
  <si>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</si>
  <si>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</si>
  <si>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</si>
  <si>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</si>
  <si>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</si>
  <si>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</si>
  <si>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</si>
  <si>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</si>
  <si>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</si>
  <si>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</si>
  <si>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</si>
  <si>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</si>
  <si>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</si>
  <si>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</si>
  <si>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</si>
  <si>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</si>
  <si>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</si>
  <si>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</si>
  <si>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</si>
  <si>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</si>
  <si>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</si>
  <si>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</si>
  <si>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</si>
  <si>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</si>
  <si>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</si>
  <si>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</si>
  <si>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</si>
  <si>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</si>
  <si>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</si>
  <si>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</si>
  <si>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</si>
  <si>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</si>
  <si>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</si>
  <si>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</si>
  <si>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</si>
  <si>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</si>
  <si>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</si>
  <si>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</si>
  <si>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</si>
  <si>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</si>
  <si>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</si>
  <si>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</si>
  <si>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</si>
  <si>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</si>
  <si>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</si>
  <si>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</si>
  <si>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</si>
  <si>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</si>
  <si>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</si>
  <si>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</si>
  <si>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</si>
  <si>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</si>
  <si>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</si>
  <si>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</si>
  <si>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</si>
  <si>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</si>
  <si>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</si>
  <si>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</si>
  <si>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</si>
  <si>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</si>
  <si>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</si>
  <si>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</si>
  <si>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</si>
  <si>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</si>
  <si>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</si>
  <si>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</si>
  <si>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</si>
  <si>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</si>
  <si>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</si>
  <si>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</si>
  <si>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</si>
  <si>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</si>
  <si>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</si>
  <si>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</si>
  <si>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</si>
  <si>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</si>
  <si>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</si>
  <si>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</si>
  <si>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</si>
  <si>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</si>
  <si>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</si>
  <si>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</si>
  <si>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</si>
  <si>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</si>
  <si>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</si>
  <si>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</si>
  <si>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</si>
  <si>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</si>
  <si>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</si>
  <si>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</si>
  <si>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</si>
  <si>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</si>
  <si>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</si>
  <si>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</si>
  <si>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</si>
  <si>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</si>
  <si>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</si>
  <si>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</si>
  <si>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</si>
  <si>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</si>
  <si>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</si>
  <si>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</si>
  <si>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</si>
  <si>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</si>
  <si>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</si>
  <si>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</si>
  <si>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</si>
  <si>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</si>
  <si>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</si>
  <si>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</si>
  <si>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</si>
  <si>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</si>
  <si>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</si>
  <si>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</si>
  <si>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</si>
  <si>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</si>
  <si>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</si>
  <si>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</si>
  <si>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</si>
  <si>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</si>
  <si>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</si>
  <si>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</si>
  <si>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</si>
  <si>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</si>
  <si>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</si>
  <si>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</si>
  <si>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</si>
  <si>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</si>
  <si>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</si>
  <si>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</si>
  <si>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</si>
  <si>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</si>
  <si>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</si>
  <si>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</si>
  <si>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</si>
  <si>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</si>
  <si>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</si>
  <si>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</si>
  <si>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</si>
  <si>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</si>
  <si>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</si>
  <si>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</si>
  <si>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</si>
  <si>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</si>
  <si>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</si>
  <si>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</si>
  <si>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</si>
  <si>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</si>
  <si>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</si>
  <si>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</si>
  <si>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</si>
  <si>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</si>
  <si>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</si>
  <si>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</si>
  <si>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</si>
  <si>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</si>
  <si>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</si>
  <si>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</si>
  <si>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</si>
  <si>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</si>
  <si>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</si>
  <si>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</si>
  <si>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</si>
  <si>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</si>
  <si>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</si>
  <si>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</si>
  <si>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</si>
  <si>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</si>
  <si>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</si>
  <si>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</si>
  <si>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</si>
  <si>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</si>
  <si>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</si>
  <si>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</si>
  <si>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</si>
  <si>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</si>
  <si>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</si>
  <si>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</si>
  <si>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</si>
  <si>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</si>
  <si>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</si>
  <si>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</si>
  <si>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</si>
  <si>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</si>
  <si>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</si>
  <si>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</si>
  <si>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</si>
  <si>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</si>
  <si>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</si>
  <si>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</si>
  <si>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</si>
  <si>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</si>
  <si>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</si>
  <si>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</si>
  <si>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</si>
  <si>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</si>
  <si>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</si>
  <si>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</si>
  <si>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</si>
  <si>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</si>
  <si>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</si>
  <si>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</si>
  <si>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</si>
  <si>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</si>
  <si>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</si>
  <si>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</si>
  <si>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</si>
  <si>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</si>
  <si>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</si>
  <si>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</si>
  <si>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</si>
  <si>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</si>
  <si>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</si>
  <si>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</si>
  <si>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</si>
  <si>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</si>
  <si>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</si>
  <si>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</si>
  <si>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</si>
  <si>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</si>
  <si>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</si>
  <si>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</si>
  <si>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</si>
  <si>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</si>
  <si>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</si>
  <si>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</si>
  <si>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</si>
  <si>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</si>
  <si>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</si>
  <si>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</si>
  <si>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</si>
  <si>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</si>
  <si>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</si>
  <si>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</si>
  <si>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</si>
  <si>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</si>
  <si>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</si>
  <si>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</si>
  <si>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</si>
  <si>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</si>
  <si>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</si>
  <si>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</si>
  <si>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</si>
  <si>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</si>
  <si>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</si>
  <si>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</si>
  <si>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</si>
  <si>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</si>
  <si>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</si>
  <si>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</si>
  <si>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</si>
  <si>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</si>
  <si>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</si>
  <si>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</si>
  <si>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</si>
  <si>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</si>
  <si>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</si>
  <si>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</si>
  <si>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</si>
  <si>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</si>
  <si>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</si>
  <si>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</si>
  <si>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</si>
  <si>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</si>
  <si>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</si>
  <si>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</si>
  <si>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</si>
  <si>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</si>
  <si>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</si>
  <si>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</si>
  <si>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</si>
  <si>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</si>
  <si>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</si>
  <si>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</si>
  <si>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</si>
  <si>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</si>
  <si>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</si>
  <si>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</si>
  <si>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</si>
  <si>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</si>
  <si>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</si>
  <si>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</si>
  <si>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</si>
  <si>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</si>
  <si>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</si>
  <si>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</si>
  <si>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</si>
  <si>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</si>
  <si>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</si>
  <si>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</si>
  <si>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</si>
  <si>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</si>
  <si>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</si>
  <si>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</si>
  <si>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</si>
  <si>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</si>
  <si>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</si>
  <si>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</si>
  <si>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</si>
  <si>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</si>
  <si>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</si>
  <si>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</si>
  <si>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</si>
  <si>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</si>
  <si>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</si>
  <si>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</si>
  <si>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</si>
  <si>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</si>
  <si>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</si>
  <si>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</si>
  <si>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</si>
  <si>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</si>
  <si>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</si>
  <si>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</si>
  <si>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</si>
  <si>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</si>
  <si>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</si>
  <si>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</si>
  <si>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</si>
  <si>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</si>
  <si>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</si>
  <si>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</si>
  <si>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</si>
  <si>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</si>
  <si>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</si>
  <si>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</si>
  <si>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</si>
  <si>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</si>
  <si>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</si>
  <si>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</si>
  <si>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</si>
  <si>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</si>
  <si>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</si>
  <si>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</si>
  <si>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</si>
  <si>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</si>
  <si>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</si>
  <si>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</si>
  <si>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</si>
  <si>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</si>
  <si>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</si>
  <si>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</si>
  <si>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</si>
  <si>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</si>
  <si>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</si>
  <si>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</si>
  <si>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</si>
  <si>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</si>
  <si>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</si>
  <si>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</si>
  <si>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</si>
  <si>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</si>
  <si>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</si>
  <si>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</si>
  <si>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</si>
  <si>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</si>
  <si>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</si>
  <si>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</si>
  <si>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</si>
  <si>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</si>
  <si>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</si>
  <si>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</si>
  <si>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</si>
  <si>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</si>
  <si>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</si>
  <si>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</si>
  <si>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</si>
  <si>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</si>
  <si>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</si>
  <si>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</si>
  <si>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</si>
  <si>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</si>
  <si>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</si>
  <si>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</si>
  <si>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</si>
  <si>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</si>
  <si>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</si>
  <si>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</si>
  <si>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</si>
  <si>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</si>
  <si>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</si>
  <si>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</si>
  <si>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</si>
  <si>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</si>
  <si>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</si>
  <si>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</si>
  <si>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</si>
  <si>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</si>
  <si>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</si>
  <si>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</si>
  <si>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</si>
  <si>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</si>
  <si>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</si>
  <si>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</si>
  <si>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</si>
  <si>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</si>
  <si>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</si>
  <si>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</si>
  <si>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</si>
  <si>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</si>
  <si>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</si>
  <si>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</si>
  <si>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</si>
  <si>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</si>
  <si>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</si>
  <si>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</si>
  <si>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</si>
  <si>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</si>
  <si>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</si>
  <si>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</si>
  <si>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</si>
  <si>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</si>
  <si>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</si>
  <si>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</si>
  <si>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</si>
  <si>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</si>
  <si>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</si>
  <si>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</si>
  <si>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</si>
  <si>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</si>
  <si>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</si>
  <si>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</si>
  <si>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</si>
  <si>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</si>
  <si>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</si>
  <si>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</si>
  <si>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</si>
  <si>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</si>
  <si>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</si>
  <si>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</si>
  <si>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</si>
  <si>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</si>
  <si>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</si>
  <si>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</si>
  <si>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</si>
  <si>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</si>
  <si>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</si>
  <si>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</si>
  <si>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</si>
  <si>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</si>
  <si>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</si>
  <si>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</si>
  <si>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</si>
  <si>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</si>
  <si>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</si>
  <si>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</si>
  <si>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</si>
  <si>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</si>
  <si>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</si>
  <si>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</si>
  <si>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</si>
  <si>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</si>
  <si>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</si>
  <si>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</si>
  <si>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</si>
  <si>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</si>
  <si>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</si>
  <si>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</si>
  <si>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</si>
  <si>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</si>
  <si>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</si>
  <si>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</si>
  <si>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</si>
  <si>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</si>
  <si>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</si>
  <si>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</si>
  <si>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</si>
  <si>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</si>
  <si>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</si>
  <si>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</si>
  <si>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</si>
  <si>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</si>
  <si>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</si>
  <si>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</si>
  <si>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</si>
  <si>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</si>
  <si>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</si>
  <si>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</si>
  <si>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</si>
  <si>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</si>
  <si>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</si>
  <si>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</si>
  <si>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</si>
  <si>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</si>
  <si>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</si>
  <si>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</si>
  <si>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</si>
  <si>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</si>
  <si>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</si>
  <si>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</si>
  <si>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</si>
  <si>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</si>
  <si>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</si>
  <si>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</si>
  <si>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</si>
  <si>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</si>
  <si>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</si>
  <si>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</si>
  <si>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</si>
  <si>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</si>
  <si>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</si>
  <si>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</si>
  <si>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</si>
  <si>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</si>
  <si>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</si>
  <si>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</si>
  <si>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</si>
  <si>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</si>
  <si>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</si>
  <si>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</si>
  <si>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</si>
  <si>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</si>
  <si>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</si>
  <si>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</si>
  <si>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</si>
  <si>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</si>
  <si>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</si>
  <si>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</si>
  <si>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</si>
  <si>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</si>
  <si>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</si>
  <si>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</si>
  <si>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</si>
  <si>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</si>
  <si>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</si>
  <si>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</si>
  <si>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</si>
  <si>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</si>
  <si>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</si>
  <si>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</si>
  <si>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</si>
  <si>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</si>
  <si>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</si>
  <si>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</si>
  <si>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</si>
  <si>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</si>
  <si>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</si>
  <si>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</si>
  <si>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</si>
  <si>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</si>
  <si>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</si>
  <si>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</si>
  <si>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</si>
  <si>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</si>
  <si>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</si>
  <si>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</si>
  <si>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</si>
  <si>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</si>
  <si>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</si>
  <si>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</si>
  <si>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</si>
  <si>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</si>
  <si>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</si>
  <si>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</si>
  <si>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</si>
  <si>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</si>
  <si>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</si>
  <si>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</si>
  <si>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</si>
  <si>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</si>
  <si>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</si>
  <si>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</si>
  <si>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</si>
  <si>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</si>
  <si>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</si>
  <si>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</si>
  <si>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</si>
  <si>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</si>
  <si>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</si>
  <si>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</si>
  <si>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</si>
  <si>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</si>
  <si>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</si>
  <si>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</si>
  <si>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</si>
  <si>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</si>
  <si>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</si>
  <si>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</si>
  <si>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</si>
  <si>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</si>
  <si>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</si>
  <si>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</si>
  <si>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</si>
  <si>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</si>
  <si>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</si>
  <si>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</si>
  <si>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</si>
  <si>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</si>
  <si>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</si>
  <si>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</si>
  <si>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</si>
  <si>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</si>
  <si>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</si>
  <si>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</si>
  <si>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</si>
  <si>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</si>
  <si>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</si>
  <si>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</si>
  <si>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</si>
  <si>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</si>
  <si>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</si>
  <si>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</si>
  <si>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</si>
  <si>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</si>
  <si>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</si>
  <si>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</si>
  <si>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</si>
  <si>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</si>
  <si>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</si>
  <si>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</si>
  <si>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</si>
  <si>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</si>
  <si>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</si>
  <si>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</si>
  <si>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</si>
  <si>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</si>
  <si>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</si>
  <si>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</si>
  <si>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</si>
  <si>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</si>
  <si>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</si>
  <si>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</si>
  <si>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</si>
  <si>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</si>
  <si>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</si>
  <si>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</si>
  <si>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</si>
  <si>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</si>
  <si>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</si>
  <si>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</si>
  <si>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</si>
  <si>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</si>
  <si>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</si>
  <si>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</si>
  <si>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</si>
  <si>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</si>
  <si>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</si>
  <si>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</si>
  <si>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</si>
  <si>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</si>
  <si>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</si>
  <si>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</si>
  <si>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</si>
  <si>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</si>
  <si>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</si>
  <si>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</si>
  <si>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</si>
  <si>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</si>
  <si>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</si>
  <si>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</si>
  <si>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</si>
  <si>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</si>
  <si>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</si>
  <si>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</si>
  <si>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</si>
  <si>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</si>
  <si>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</si>
  <si>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</si>
  <si>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</si>
  <si>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</si>
  <si>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</si>
  <si>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</si>
  <si>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</si>
  <si>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</si>
  <si>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</si>
  <si>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</si>
  <si>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</si>
  <si>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</si>
  <si>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</si>
  <si>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</si>
  <si>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</si>
  <si>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</si>
  <si>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</si>
  <si>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</si>
  <si>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</si>
  <si>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</si>
  <si>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</si>
  <si>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</si>
  <si>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</si>
  <si>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</si>
  <si>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</si>
  <si>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</si>
  <si>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</si>
  <si>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</si>
  <si>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</si>
  <si>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</si>
  <si>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</si>
  <si>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</si>
  <si>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</si>
  <si>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</si>
  <si>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</si>
  <si>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</si>
  <si>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</si>
  <si>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</si>
  <si>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</si>
  <si>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</si>
  <si>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</si>
  <si>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</si>
  <si>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</si>
  <si>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</si>
  <si>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</si>
  <si>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</si>
  <si>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</si>
  <si>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</si>
  <si>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</si>
  <si>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</si>
  <si>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</si>
  <si>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</si>
  <si>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</si>
  <si>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</si>
  <si>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</si>
  <si>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</si>
  <si>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</si>
  <si>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</si>
  <si>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</si>
  <si>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</si>
  <si>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</si>
  <si>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</si>
  <si>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</si>
  <si>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</si>
  <si>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</si>
  <si>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</si>
  <si>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</si>
  <si>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</si>
  <si>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</si>
  <si>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</si>
  <si>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</si>
  <si>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</si>
  <si>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</si>
  <si>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</si>
  <si>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</si>
  <si>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</si>
  <si>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</si>
  <si>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</si>
  <si>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</si>
  <si>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</si>
  <si>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</si>
  <si>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</si>
  <si>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</si>
  <si>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</si>
  <si>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</si>
  <si>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</si>
  <si>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</si>
  <si>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</si>
  <si>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</si>
  <si>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</si>
  <si>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</si>
  <si>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</si>
  <si>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</si>
  <si>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</si>
  <si>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</si>
  <si>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</si>
  <si>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</si>
  <si>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</si>
  <si>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</si>
  <si>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</si>
  <si>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</si>
  <si>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</si>
  <si>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</si>
  <si>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</si>
  <si>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</si>
  <si>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</si>
  <si>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</si>
  <si>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</si>
  <si>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</si>
  <si>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</si>
  <si>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</si>
  <si>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</si>
  <si>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</si>
  <si>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</si>
  <si>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</si>
  <si>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</si>
  <si>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</si>
  <si>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</si>
  <si>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</si>
  <si>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</si>
  <si>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</si>
  <si>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</si>
  <si>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</si>
  <si>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</si>
  <si>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</si>
  <si>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</si>
  <si>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</si>
  <si>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</si>
  <si>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</si>
  <si>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</si>
  <si>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</si>
  <si>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</si>
  <si>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</si>
  <si>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</si>
  <si>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</si>
  <si>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</si>
  <si>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</si>
  <si>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</si>
  <si>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</si>
  <si>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</si>
  <si>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</si>
  <si>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</si>
  <si>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</si>
  <si>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</si>
  <si>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</si>
  <si>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</si>
  <si>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</si>
  <si>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</si>
  <si>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</si>
  <si>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</si>
  <si>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</si>
  <si>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</si>
  <si>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</si>
  <si>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</si>
  <si>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</si>
  <si>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</si>
  <si>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</si>
  <si>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</si>
  <si>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</si>
  <si>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</si>
  <si>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</si>
  <si>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</si>
  <si>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</si>
  <si>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</si>
  <si>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</si>
  <si>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</si>
  <si>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</si>
  <si>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</si>
  <si>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</si>
  <si>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</si>
  <si>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</si>
  <si>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</si>
  <si>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</si>
  <si>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</si>
  <si>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</si>
  <si>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</si>
  <si>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</si>
  <si>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</si>
  <si>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</si>
  <si>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</si>
  <si>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</si>
  <si>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</si>
  <si>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</si>
  <si>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</si>
  <si>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</si>
  <si>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</si>
  <si>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</si>
  <si>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</si>
  <si>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</si>
  <si>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</si>
  <si>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</si>
  <si>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</si>
  <si>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</si>
  <si>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</si>
  <si>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</si>
  <si>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</si>
  <si>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</si>
  <si>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</si>
  <si>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</si>
  <si>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</si>
  <si>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</si>
  <si>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</si>
  <si>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</si>
  <si>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</si>
  <si>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</si>
  <si>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</si>
  <si>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</si>
  <si>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</si>
  <si>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</si>
  <si>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</si>
  <si>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</si>
  <si>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</si>
  <si>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</si>
  <si>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</si>
  <si>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</si>
  <si>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</si>
  <si>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</si>
  <si>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</si>
  <si>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</si>
  <si>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</si>
  <si>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</si>
  <si>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</si>
  <si>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</si>
  <si>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</si>
  <si>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</si>
  <si>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</si>
  <si>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</si>
  <si>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</si>
  <si>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</si>
  <si>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</si>
  <si>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</si>
  <si>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</si>
  <si>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</si>
  <si>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</si>
  <si>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</si>
  <si>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</si>
  <si>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</si>
  <si>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</si>
  <si>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</si>
  <si>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</si>
  <si>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</si>
  <si>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</si>
  <si>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</si>
  <si>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</si>
  <si>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</si>
  <si>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</si>
  <si>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</si>
  <si>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</si>
  <si>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</si>
  <si>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</si>
  <si>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</si>
  <si>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</si>
  <si>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</si>
  <si>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</si>
  <si>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</si>
  <si>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</si>
  <si>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</si>
  <si>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</si>
  <si>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</si>
  <si>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</si>
  <si>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</si>
  <si>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</si>
  <si>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</si>
  <si>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</si>
  <si>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</si>
  <si>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</si>
  <si>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</si>
  <si>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</si>
  <si>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</si>
  <si>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</si>
  <si>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</si>
  <si>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</si>
  <si>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</si>
  <si>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</si>
  <si>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</si>
  <si>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</si>
  <si>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</si>
  <si>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</si>
  <si>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</si>
  <si>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</si>
  <si>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</si>
  <si>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</si>
  <si>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</si>
  <si>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</si>
  <si>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</si>
  <si>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</si>
  <si>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</si>
  <si>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</si>
  <si>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</si>
  <si>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</si>
  <si>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</si>
  <si>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</si>
  <si>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</si>
  <si>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</si>
  <si>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</si>
  <si>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</si>
  <si>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</si>
  <si>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</si>
  <si>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</si>
  <si>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</si>
  <si>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</si>
  <si>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</si>
  <si>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</si>
  <si>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</si>
  <si>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</si>
  <si>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</si>
  <si>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</si>
  <si>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</si>
  <si>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</si>
  <si>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</si>
  <si>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</si>
  <si>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</si>
  <si>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</si>
  <si>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</si>
  <si>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</si>
  <si>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</si>
  <si>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</si>
  <si>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</si>
  <si>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</si>
  <si>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</si>
  <si>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</si>
  <si>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</si>
  <si>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</si>
  <si>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</si>
  <si>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</si>
  <si>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</si>
  <si>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</si>
  <si>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</si>
  <si>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</si>
  <si>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</si>
  <si>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</si>
  <si>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</si>
  <si>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</si>
  <si>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</si>
  <si>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</si>
  <si>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</si>
  <si>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</si>
  <si>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</si>
  <si>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</si>
  <si>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</si>
  <si>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</si>
  <si>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</si>
  <si>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</si>
  <si>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</si>
  <si>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</si>
  <si>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</si>
  <si>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</si>
  <si>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</si>
  <si>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</si>
  <si>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</si>
  <si>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</si>
  <si>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</si>
  <si>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</si>
  <si>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</si>
  <si>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</si>
  <si>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</si>
  <si>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</si>
  <si>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</si>
  <si>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</si>
  <si>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</si>
  <si>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</si>
  <si>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</si>
  <si>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</si>
  <si>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</si>
  <si>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</si>
  <si>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</si>
  <si>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</si>
  <si>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</si>
  <si>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</si>
  <si>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</si>
  <si>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</si>
  <si>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</si>
  <si>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</si>
  <si>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</si>
  <si>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</si>
  <si>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</si>
  <si>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</si>
  <si>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</si>
  <si>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</si>
  <si>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</si>
  <si>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</si>
  <si>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</si>
  <si>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</si>
  <si>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</si>
  <si>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</si>
  <si>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</si>
  <si>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</si>
  <si>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</si>
  <si>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</si>
  <si>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</si>
  <si>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</si>
  <si>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</si>
  <si>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</si>
  <si>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</si>
  <si>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</si>
  <si>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</si>
  <si>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</si>
  <si>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</si>
  <si>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</si>
  <si>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</si>
  <si>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</si>
  <si>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</si>
  <si>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</si>
  <si>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</si>
  <si>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</si>
  <si>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</si>
  <si>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</si>
  <si>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</si>
  <si>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</si>
  <si>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</si>
  <si>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</si>
  <si>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</si>
  <si>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</si>
  <si>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</si>
  <si>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</si>
  <si>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</si>
  <si>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</si>
  <si>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</si>
  <si>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</si>
  <si>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</si>
  <si>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</si>
  <si>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</si>
  <si>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</si>
  <si>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</si>
  <si>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</si>
  <si>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</si>
  <si>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</si>
  <si>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</si>
  <si>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</si>
  <si>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</si>
  <si>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</si>
  <si>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</si>
  <si>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</si>
  <si>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</si>
  <si>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</si>
  <si>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</si>
  <si>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</si>
  <si>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</si>
  <si>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</si>
  <si>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</si>
  <si>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</si>
  <si>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</si>
  <si>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</si>
  <si>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</si>
  <si>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</si>
  <si>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</si>
  <si>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</si>
  <si>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</si>
  <si>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</si>
  <si>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</si>
  <si>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</si>
  <si>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</si>
  <si>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</si>
  <si>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</si>
  <si>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</si>
  <si>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</si>
  <si>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</si>
  <si>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</si>
  <si>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</si>
  <si>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</si>
  <si>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</si>
  <si>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</si>
  <si>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</si>
  <si>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</si>
  <si>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</si>
  <si>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</si>
  <si>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</si>
  <si>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</si>
  <si>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</si>
  <si>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</si>
  <si>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</si>
  <si>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</si>
  <si>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</si>
  <si>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</si>
  <si>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</si>
  <si>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</si>
  <si>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</si>
  <si>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</si>
  <si>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</si>
  <si>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</si>
  <si>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</si>
  <si>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</si>
  <si>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</si>
  <si>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</si>
  <si>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</si>
  <si>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</si>
  <si>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</si>
  <si>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</si>
  <si>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</si>
  <si>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</si>
  <si>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</si>
  <si>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</si>
  <si>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</si>
  <si>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</si>
  <si>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</si>
  <si>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</si>
  <si>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</si>
  <si>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</si>
  <si>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</si>
  <si>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</si>
  <si>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</si>
  <si>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</si>
  <si>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</si>
  <si>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</si>
  <si>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</si>
  <si>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</si>
  <si>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</si>
  <si>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</si>
  <si>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</si>
  <si>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</si>
  <si>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</si>
  <si>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</si>
  <si>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</si>
  <si>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</si>
  <si>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</si>
  <si>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</si>
  <si>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</si>
  <si>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</si>
  <si>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</si>
  <si>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</si>
  <si>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</si>
  <si>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</si>
  <si>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</si>
  <si>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</si>
  <si>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</si>
  <si>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</si>
  <si>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</si>
  <si>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</si>
  <si>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</si>
  <si>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</si>
  <si>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</si>
  <si>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</si>
  <si>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</si>
  <si>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</si>
  <si>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</si>
  <si>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</si>
  <si>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</si>
  <si>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</si>
  <si>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</si>
  <si>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</si>
  <si>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</si>
  <si>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</si>
  <si>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</si>
  <si>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</si>
  <si>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</si>
  <si>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</si>
  <si>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</si>
  <si>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</si>
  <si>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</si>
  <si>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</si>
  <si>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</si>
  <si>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</si>
  <si>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</si>
  <si>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</si>
  <si>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</si>
  <si>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</si>
  <si>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</si>
  <si>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</si>
  <si>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</si>
  <si>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</si>
  <si>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</si>
  <si>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</si>
  <si>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</si>
  <si>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</si>
  <si>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</si>
  <si>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</si>
  <si>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</si>
  <si>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</si>
  <si>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</si>
  <si>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</si>
  <si>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</si>
  <si>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</si>
  <si>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</si>
  <si>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</si>
  <si>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</si>
  <si>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</si>
  <si>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</si>
  <si>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</si>
  <si>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</si>
  <si>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</si>
  <si>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</si>
  <si>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</si>
  <si>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</si>
  <si>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</si>
  <si>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</si>
  <si>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</si>
  <si>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</si>
  <si>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</si>
  <si>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</si>
  <si>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</si>
  <si>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</si>
  <si>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</si>
  <si>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</si>
  <si>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</si>
  <si>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</si>
  <si>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</si>
  <si>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</si>
  <si>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</si>
  <si>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</si>
  <si>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</si>
  <si>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</si>
  <si>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</si>
  <si>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</si>
  <si>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</si>
  <si>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</si>
  <si>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</si>
  <si>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</si>
  <si>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</si>
  <si>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</si>
  <si>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</si>
  <si>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</si>
  <si>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</si>
  <si>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</si>
  <si>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</si>
  <si>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</si>
  <si>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</si>
  <si>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</si>
  <si>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</si>
  <si>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</si>
  <si>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</si>
  <si>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</si>
  <si>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</si>
  <si>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</si>
  <si>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</si>
  <si>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</si>
  <si>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</si>
  <si>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</si>
  <si>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</si>
  <si>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</si>
  <si>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</si>
  <si>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</si>
  <si>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</si>
  <si>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</si>
  <si>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</si>
  <si>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</si>
  <si>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</si>
  <si>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</si>
  <si>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</si>
  <si>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</si>
  <si>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</si>
  <si>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</si>
  <si>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</si>
  <si>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</si>
  <si>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</si>
  <si>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</si>
  <si>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</si>
  <si>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</si>
  <si>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</si>
  <si>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</si>
  <si>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</si>
  <si>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</si>
  <si>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</si>
  <si>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</si>
  <si>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</si>
  <si>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</si>
  <si>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</si>
  <si>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</si>
  <si>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</si>
  <si>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</si>
  <si>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</si>
  <si>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</si>
  <si>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</si>
  <si>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</si>
  <si>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</si>
  <si>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</si>
  <si>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</si>
  <si>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</si>
  <si>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</si>
  <si>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</si>
  <si>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</si>
  <si>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</si>
  <si>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</si>
  <si>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</si>
  <si>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</si>
  <si>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</si>
  <si>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</si>
  <si>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</si>
  <si>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</si>
  <si>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</si>
  <si>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</si>
  <si>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</si>
  <si>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</si>
  <si>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</si>
  <si>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</si>
  <si>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</si>
  <si>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</si>
  <si>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</si>
  <si>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</si>
  <si>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</si>
  <si>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</si>
  <si>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</si>
  <si>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</si>
  <si>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</si>
  <si>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</si>
  <si>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</si>
  <si>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</si>
  <si>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</si>
  <si>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</si>
  <si>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</si>
  <si>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</si>
  <si>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</si>
  <si>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</si>
  <si>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</si>
  <si>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</si>
  <si>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</si>
  <si>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</si>
  <si>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</si>
  <si>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</si>
  <si>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</si>
  <si>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</si>
  <si>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</si>
  <si>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</si>
  <si>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</si>
  <si>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</si>
  <si>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</si>
  <si>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</si>
  <si>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</si>
  <si>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</si>
  <si>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</si>
  <si>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</si>
  <si>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</si>
  <si>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</si>
  <si>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</si>
  <si>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</si>
  <si>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</si>
  <si>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</si>
  <si>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</si>
  <si>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</si>
  <si>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</si>
  <si>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</si>
  <si>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</si>
  <si>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</si>
  <si>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</si>
  <si>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</si>
  <si>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</si>
  <si>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</si>
  <si>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</si>
  <si>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</si>
  <si>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</si>
  <si>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</si>
  <si>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</si>
  <si>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</si>
  <si>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</si>
  <si>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</si>
  <si>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</si>
  <si>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</si>
  <si>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</si>
  <si>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</si>
  <si>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</si>
  <si>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</si>
  <si>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</si>
  <si>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</si>
  <si>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</si>
  <si>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</si>
  <si>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</si>
  <si>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</si>
  <si>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</si>
  <si>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</si>
  <si>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</si>
  <si>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</si>
  <si>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</si>
  <si>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</si>
  <si>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</si>
  <si>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</si>
  <si>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</si>
  <si>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</si>
  <si>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</si>
  <si>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</si>
  <si>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</si>
  <si>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</si>
  <si>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</si>
  <si>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</si>
  <si>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</si>
  <si>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</si>
  <si>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</si>
  <si>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</si>
  <si>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</si>
  <si>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</si>
  <si>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</si>
  <si>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</si>
  <si>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</si>
  <si>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</si>
  <si>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</si>
  <si>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</si>
  <si>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</si>
  <si>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</si>
  <si>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</si>
  <si>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</si>
  <si>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</si>
  <si>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</si>
  <si>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</si>
  <si>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</si>
  <si>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</si>
  <si>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</si>
  <si>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</si>
  <si>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</si>
  <si>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</si>
  <si>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</si>
  <si>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</si>
  <si>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</si>
  <si>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</si>
  <si>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</si>
  <si>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</si>
  <si>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</si>
  <si>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</si>
  <si>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</si>
  <si>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</si>
  <si>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</si>
  <si>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</si>
  <si>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</si>
  <si>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</si>
  <si>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</si>
  <si>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</si>
  <si>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</si>
  <si>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</si>
  <si>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</si>
  <si>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</si>
  <si>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</si>
  <si>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</si>
  <si>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</si>
  <si>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</si>
  <si>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</si>
  <si>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</si>
  <si>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</si>
  <si>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</si>
  <si>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</si>
  <si>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</si>
  <si>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</si>
  <si>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</si>
  <si>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</si>
  <si>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</si>
  <si>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</si>
  <si>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</si>
  <si>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</si>
  <si>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</si>
  <si>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</si>
  <si>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</si>
  <si>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</si>
  <si>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</si>
  <si>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</si>
  <si>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</si>
  <si>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</si>
  <si>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</si>
  <si>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</si>
  <si>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</si>
  <si>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</si>
  <si>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</si>
  <si>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</si>
  <si>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</si>
  <si>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</si>
  <si>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</si>
  <si>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</si>
  <si>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</si>
  <si>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</si>
  <si>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</si>
  <si>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</si>
  <si>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</si>
  <si>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</si>
  <si>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</si>
  <si>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</si>
  <si>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</si>
  <si>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</si>
  <si>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</si>
  <si>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</si>
  <si>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</si>
  <si>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</si>
  <si>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</si>
  <si>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</si>
  <si>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</si>
  <si>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</si>
  <si>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</si>
  <si>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</si>
  <si>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</si>
  <si>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</si>
  <si>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</si>
  <si>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</si>
  <si>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</si>
  <si>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</si>
  <si>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</si>
  <si>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</si>
  <si>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</si>
  <si>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</si>
  <si>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</si>
  <si>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</si>
  <si>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</si>
  <si>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</si>
  <si>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</si>
  <si>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</si>
  <si>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</si>
  <si>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</si>
  <si>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</si>
  <si>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</si>
  <si>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</si>
  <si>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</si>
  <si>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</si>
  <si>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</si>
  <si>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</si>
  <si>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</si>
  <si>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</si>
  <si>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</si>
  <si>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</si>
  <si>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</si>
  <si>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</si>
  <si>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</si>
  <si>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</si>
  <si>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</si>
  <si>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</si>
  <si>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</si>
  <si>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</si>
  <si>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</si>
  <si>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</si>
  <si>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</si>
  <si>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</si>
  <si>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</si>
  <si>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</si>
  <si>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</si>
  <si>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</si>
  <si>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</si>
  <si>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</si>
  <si>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</si>
  <si>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</si>
  <si>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</si>
  <si>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</si>
  <si>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</si>
  <si>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</si>
  <si>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</si>
  <si>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</si>
  <si>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</si>
  <si>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</si>
  <si>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</si>
  <si>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</si>
  <si>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</si>
  <si>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</si>
  <si>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</si>
  <si>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</si>
  <si>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</si>
  <si>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</si>
  <si>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</si>
  <si>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</si>
  <si>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</si>
  <si>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</si>
  <si>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</si>
  <si>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</si>
  <si>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</si>
  <si>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</si>
  <si>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</si>
  <si>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</si>
  <si>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</si>
  <si>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</si>
  <si>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</si>
  <si>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</si>
  <si>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</si>
  <si>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</si>
  <si>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</si>
  <si>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</si>
  <si>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</si>
  <si>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</si>
  <si>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</si>
  <si>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</si>
  <si>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</si>
  <si>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</si>
  <si>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</si>
  <si>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</si>
  <si>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</si>
  <si>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</si>
  <si>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</si>
  <si>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</si>
  <si>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</si>
  <si>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</si>
  <si>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</si>
  <si>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</si>
  <si>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</si>
  <si>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</si>
  <si>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</si>
  <si>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</si>
  <si>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</si>
  <si>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</si>
  <si>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</si>
  <si>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</si>
  <si>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</si>
  <si>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</si>
  <si>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</si>
  <si>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</si>
  <si>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</si>
  <si>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</si>
  <si>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</si>
  <si>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</si>
  <si>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</si>
  <si>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</si>
  <si>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</si>
  <si>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</si>
  <si>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</si>
  <si>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</si>
  <si>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</si>
  <si>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</si>
  <si>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</si>
  <si>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</si>
  <si>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</si>
  <si>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</si>
  <si>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</si>
  <si>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</si>
  <si>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</si>
  <si>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</si>
  <si>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</si>
  <si>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</si>
  <si>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</si>
  <si>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</si>
  <si>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</si>
  <si>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</si>
  <si>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</si>
  <si>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</si>
  <si>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</si>
  <si>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</si>
  <si>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</si>
  <si>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</si>
  <si>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</si>
  <si>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</si>
  <si>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</si>
  <si>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</si>
  <si>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</si>
  <si>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</si>
  <si>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</si>
  <si>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</si>
  <si>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</si>
  <si>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</si>
  <si>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</si>
  <si>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</si>
  <si>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</si>
  <si>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</si>
  <si>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</si>
  <si>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</si>
  <si>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</si>
  <si>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</si>
  <si>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</si>
  <si>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</si>
  <si>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</si>
  <si>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</si>
  <si>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</si>
  <si>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</si>
  <si>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</si>
  <si>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</si>
  <si>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</si>
  <si>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</si>
  <si>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</si>
  <si>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</si>
  <si>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</si>
  <si>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</si>
  <si>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</si>
  <si>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</si>
  <si>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</si>
  <si>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</si>
  <si>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</si>
  <si>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</si>
  <si>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</si>
  <si>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</si>
  <si>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</si>
  <si>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</si>
  <si>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</si>
  <si>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</si>
  <si>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</si>
  <si>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</si>
  <si>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</si>
  <si>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</si>
  <si>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</si>
  <si>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</si>
  <si>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</si>
  <si>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</si>
  <si>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</si>
  <si>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</si>
  <si>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</si>
  <si>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</si>
  <si>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</si>
  <si>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</si>
  <si>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</si>
  <si>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</si>
  <si>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</si>
  <si>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</si>
  <si>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</si>
  <si>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</si>
  <si>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</si>
  <si>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</si>
  <si>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</si>
  <si>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</si>
  <si>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</si>
  <si>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</si>
  <si>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</si>
  <si>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</si>
  <si>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</si>
  <si>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</si>
  <si>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</si>
  <si>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</si>
  <si>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</si>
  <si>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</si>
  <si>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</si>
  <si>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</si>
  <si>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</si>
  <si>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</si>
  <si>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</si>
  <si>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</si>
  <si>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</si>
  <si>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</si>
  <si>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</si>
  <si>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</si>
  <si>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</si>
  <si>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</si>
  <si>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</si>
  <si>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</si>
  <si>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</si>
  <si>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</si>
  <si>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</si>
  <si>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</si>
  <si>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</si>
  <si>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</si>
  <si>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</si>
  <si>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</si>
  <si>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</si>
  <si>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</si>
  <si>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</si>
  <si>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</si>
  <si>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</si>
  <si>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</si>
  <si>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</si>
  <si>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</si>
  <si>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</si>
  <si>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</si>
  <si>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</si>
  <si>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</si>
  <si>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</si>
  <si>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</si>
  <si>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</si>
  <si>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</si>
  <si>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</si>
  <si>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</si>
  <si>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</si>
  <si>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</si>
  <si>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</si>
  <si>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</si>
  <si>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</si>
  <si>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</si>
  <si>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</si>
  <si>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</si>
  <si>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</si>
  <si>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</si>
  <si>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</si>
  <si>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</si>
  <si>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</si>
  <si>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</si>
  <si>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</si>
  <si>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</si>
  <si>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</si>
  <si>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</si>
  <si>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</si>
  <si>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</si>
  <si>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</si>
  <si>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</si>
  <si>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</si>
  <si>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</si>
  <si>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</si>
  <si>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</si>
  <si>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</si>
  <si>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</si>
  <si>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</si>
  <si>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</si>
  <si>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</si>
  <si>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</si>
  <si>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</si>
  <si>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</si>
  <si>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</si>
  <si>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</si>
  <si>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</si>
  <si>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</si>
  <si>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</si>
  <si>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</si>
  <si>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</si>
  <si>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</si>
  <si>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</si>
  <si>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</si>
  <si>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</si>
  <si>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</si>
  <si>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</si>
  <si>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</si>
  <si>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</si>
  <si>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</si>
  <si>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</si>
  <si>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</si>
  <si>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</si>
  <si>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</si>
  <si>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</si>
  <si>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</si>
  <si>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</si>
  <si>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</si>
  <si>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</si>
  <si>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</si>
  <si>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</si>
  <si>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</si>
  <si>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</si>
  <si>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</si>
  <si>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</si>
  <si>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</si>
  <si>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</si>
  <si>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</si>
  <si>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</si>
  <si>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</si>
  <si>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</si>
  <si>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</si>
  <si>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</si>
  <si>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</si>
  <si>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</si>
  <si>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</si>
  <si>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</si>
  <si>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</si>
  <si>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</si>
  <si>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</si>
  <si>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</si>
  <si>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</si>
  <si>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</si>
  <si>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</si>
  <si>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</si>
  <si>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</si>
  <si>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</si>
  <si>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</si>
  <si>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</si>
  <si>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</si>
  <si>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</si>
  <si>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</si>
  <si>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</si>
  <si>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</si>
  <si>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</si>
  <si>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</si>
  <si>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</si>
  <si>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</si>
  <si>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</si>
  <si>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</si>
  <si>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</si>
  <si>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</si>
  <si>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</si>
  <si>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</si>
  <si>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</si>
  <si>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</si>
  <si>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</si>
  <si>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</si>
  <si>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</si>
  <si>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</si>
  <si>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</si>
  <si>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</si>
  <si>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</si>
  <si>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</si>
  <si>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</si>
  <si>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</si>
  <si>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</si>
  <si>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</si>
  <si>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</si>
  <si>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</si>
  <si>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</si>
  <si>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</si>
  <si>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</si>
  <si>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</si>
  <si>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</si>
  <si>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</si>
  <si>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</si>
  <si>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</si>
  <si>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</si>
  <si>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</si>
  <si>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</si>
  <si>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</si>
  <si>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</si>
  <si>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</si>
  <si>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</si>
  <si>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</si>
  <si>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</si>
  <si>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</si>
  <si>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</si>
  <si>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</si>
  <si>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</si>
  <si>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</si>
  <si>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</si>
  <si>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</si>
  <si>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</si>
  <si>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</si>
  <si>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</si>
  <si>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</si>
  <si>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</si>
  <si>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</si>
  <si>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</si>
  <si>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</si>
  <si>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</si>
  <si>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</si>
  <si>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</si>
  <si>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</si>
  <si>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</si>
  <si>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</si>
  <si>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</si>
  <si>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</si>
  <si>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</si>
  <si>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</si>
  <si>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</si>
  <si>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</si>
  <si>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</si>
  <si>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</si>
  <si>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</si>
  <si>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</si>
  <si>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</si>
  <si>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</si>
  <si>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</si>
  <si>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</si>
  <si>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</si>
  <si>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</si>
  <si>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</si>
  <si>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</si>
  <si>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</si>
  <si>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</si>
  <si>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</si>
  <si>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</si>
  <si>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</si>
  <si>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</si>
  <si>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</si>
  <si>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</si>
  <si>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</si>
  <si>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</si>
  <si>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</si>
  <si>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</si>
  <si>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</si>
  <si>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</si>
  <si>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</si>
  <si>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</si>
  <si>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</si>
  <si>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</si>
  <si>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</si>
  <si>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</si>
  <si>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</si>
  <si>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</si>
  <si>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</si>
  <si>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</si>
  <si>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</si>
  <si>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</si>
  <si>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</si>
  <si>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</si>
  <si>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</si>
  <si>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</si>
  <si>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</si>
  <si>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</si>
  <si>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</si>
  <si>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</si>
  <si>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</si>
  <si>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</si>
  <si>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</si>
  <si>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</si>
  <si>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</si>
  <si>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</si>
  <si>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</si>
  <si>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</si>
  <si>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</si>
  <si>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</si>
  <si>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</si>
  <si>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</si>
  <si>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</si>
  <si>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</si>
  <si>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</si>
  <si>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</si>
  <si>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</si>
  <si>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</si>
  <si>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</si>
  <si>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</si>
  <si>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</si>
  <si>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</si>
  <si>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</si>
  <si>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</si>
  <si>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</si>
  <si>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</si>
  <si>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</si>
  <si>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</si>
  <si>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</si>
  <si>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</si>
  <si>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</si>
  <si>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</si>
  <si>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</si>
  <si>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</si>
  <si>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</si>
  <si>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</si>
  <si>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</si>
  <si>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</si>
  <si>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</si>
  <si>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</si>
  <si>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</si>
  <si>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</si>
  <si>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</si>
  <si>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</si>
  <si>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</si>
  <si>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</si>
  <si>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</si>
  <si>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</si>
  <si>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</si>
  <si>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</si>
  <si>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</si>
  <si>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</si>
  <si>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</si>
  <si>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</si>
  <si>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</si>
  <si>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</si>
  <si>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</si>
  <si>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</si>
  <si>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</si>
  <si>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</si>
  <si>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</si>
  <si>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</si>
  <si>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</si>
  <si>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</si>
  <si>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</si>
  <si>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</si>
  <si>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</si>
  <si>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</si>
  <si>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</si>
  <si>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</si>
  <si>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</si>
  <si>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</si>
  <si>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</si>
  <si>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</si>
  <si>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</si>
  <si>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</si>
  <si>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</si>
  <si>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</si>
  <si>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</si>
  <si>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</si>
  <si>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</si>
  <si>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</si>
  <si>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</si>
  <si>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</si>
  <si>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</si>
  <si>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</si>
  <si>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</si>
  <si>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</si>
  <si>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</si>
  <si>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</si>
  <si>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</si>
  <si>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</si>
  <si>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</si>
  <si>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</si>
  <si>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</si>
  <si>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</si>
  <si>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</si>
  <si>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</si>
  <si>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</si>
  <si>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</si>
  <si>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</si>
  <si>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</si>
  <si>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</si>
  <si>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</si>
  <si>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</si>
  <si>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</si>
  <si>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</si>
  <si>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</si>
  <si>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</si>
  <si>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</si>
  <si>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</si>
  <si>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</si>
  <si>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</si>
  <si>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</si>
  <si>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</si>
  <si>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</si>
  <si>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</si>
  <si>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</si>
  <si>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</si>
  <si>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</si>
  <si>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</si>
  <si>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</si>
  <si>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</si>
  <si>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</si>
  <si>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</si>
  <si>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</si>
  <si>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</si>
  <si>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</si>
  <si>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</si>
  <si>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</si>
  <si>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</si>
  <si>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</si>
  <si>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</si>
  <si>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</si>
  <si>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</si>
  <si>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</si>
  <si>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</si>
  <si>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</si>
  <si>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</si>
  <si>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</si>
  <si>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</si>
  <si>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</si>
  <si>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</si>
  <si>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</si>
  <si>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</si>
  <si>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</si>
  <si>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</si>
  <si>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</si>
  <si>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</si>
  <si>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</si>
  <si>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</si>
  <si>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</si>
  <si>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</si>
  <si>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</si>
  <si>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</si>
  <si>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</si>
  <si>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</si>
  <si>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</si>
  <si>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</si>
  <si>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</si>
  <si>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</si>
  <si>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</si>
  <si>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</si>
  <si>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</si>
  <si>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</si>
  <si>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</si>
  <si>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</si>
  <si>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</si>
  <si>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</si>
  <si>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</si>
  <si>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</si>
  <si>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</si>
  <si>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</si>
  <si>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</si>
  <si>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</si>
  <si>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</si>
  <si>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</si>
  <si>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</si>
  <si>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</si>
  <si>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</si>
  <si>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</si>
  <si>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</si>
  <si>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</si>
  <si>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</si>
  <si>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</si>
  <si>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</si>
  <si>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</si>
  <si>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</si>
  <si>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</si>
  <si>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</si>
  <si>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</si>
  <si>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</si>
  <si>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</si>
  <si>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</si>
  <si>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</si>
  <si>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</si>
  <si>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</si>
  <si>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</si>
  <si>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</si>
  <si>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</si>
  <si>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</si>
  <si>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</si>
  <si>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</si>
  <si>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</si>
  <si>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</si>
  <si>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</si>
  <si>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</si>
  <si>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</si>
  <si>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</si>
  <si>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</si>
  <si>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</si>
  <si>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</si>
  <si>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</si>
  <si>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</si>
  <si>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</si>
  <si>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</si>
  <si>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</si>
  <si>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</si>
  <si>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</si>
  <si>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</si>
  <si>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</si>
  <si>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</si>
  <si>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</si>
  <si>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</si>
  <si>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</si>
  <si>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</si>
  <si>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</si>
  <si>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</si>
  <si>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</si>
  <si>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</si>
  <si>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</si>
  <si>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</si>
  <si>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</si>
  <si>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</si>
  <si>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</si>
  <si>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</si>
  <si>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</si>
  <si>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</si>
  <si>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</si>
  <si>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</si>
  <si>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</si>
  <si>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</si>
  <si>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</si>
  <si>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</si>
  <si>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</si>
  <si>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</si>
  <si>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</si>
  <si>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</si>
  <si>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</si>
  <si>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</si>
  <si>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</si>
  <si>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</si>
  <si>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</si>
  <si>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</si>
  <si>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</si>
  <si>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</si>
  <si>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</si>
  <si>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</si>
  <si>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</si>
  <si>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</si>
  <si>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</si>
  <si>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</si>
  <si>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</si>
  <si>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</si>
  <si>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</si>
  <si>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</si>
  <si>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</si>
  <si>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</si>
  <si>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</si>
  <si>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</si>
  <si>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</si>
  <si>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</si>
  <si>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</si>
  <si>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</si>
  <si>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</si>
  <si>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</si>
  <si>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</si>
  <si>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</si>
  <si>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</si>
  <si>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</si>
  <si>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</si>
  <si>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</si>
  <si>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</si>
  <si>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</si>
  <si>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</si>
  <si>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</si>
  <si>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</si>
  <si>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</si>
  <si>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</si>
  <si>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</si>
  <si>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</si>
  <si>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</si>
  <si>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</si>
  <si>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</si>
  <si>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</si>
  <si>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</si>
  <si>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</si>
  <si>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</si>
  <si>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</si>
  <si>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</si>
  <si>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</si>
  <si>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</si>
  <si>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</si>
  <si>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</si>
  <si>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</si>
  <si>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</si>
  <si>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</si>
  <si>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</si>
  <si>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</si>
  <si>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</si>
  <si>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</si>
  <si>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</si>
  <si>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</si>
  <si>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</si>
  <si>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</si>
  <si>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</si>
  <si>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</si>
  <si>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</si>
  <si>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</si>
  <si>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</si>
  <si>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</si>
  <si>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</si>
  <si>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</si>
  <si>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</si>
  <si>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</si>
  <si>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</si>
  <si>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</si>
  <si>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</si>
  <si>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</si>
  <si>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</si>
  <si>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</si>
  <si>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</si>
  <si>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</si>
  <si>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</si>
  <si>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</si>
  <si>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</si>
  <si>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</si>
  <si>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</si>
  <si>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</si>
  <si>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</si>
  <si>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</si>
  <si>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</si>
  <si>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</si>
  <si>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</si>
  <si>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</si>
  <si>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</si>
  <si>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</si>
  <si>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</si>
  <si>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</si>
  <si>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</si>
  <si>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</si>
  <si>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</si>
  <si>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</si>
  <si>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</si>
  <si>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</si>
  <si>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</si>
  <si>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</si>
  <si>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</si>
  <si>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</si>
  <si>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</si>
  <si>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</si>
  <si>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</si>
  <si>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</si>
  <si>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</si>
  <si>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</si>
  <si>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</si>
  <si>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</si>
  <si>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</si>
  <si>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</si>
  <si>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</si>
  <si>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</si>
  <si>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</si>
  <si>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</si>
  <si>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</si>
  <si>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</si>
  <si>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</si>
  <si>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</si>
  <si>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</si>
  <si>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</si>
  <si>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</si>
  <si>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</si>
  <si>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</si>
  <si>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</si>
  <si>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</si>
  <si>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</si>
  <si>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</si>
  <si>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</si>
  <si>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</si>
  <si>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</si>
  <si>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</si>
  <si>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</si>
  <si>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</si>
  <si>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</si>
  <si>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</si>
  <si>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</si>
  <si>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</si>
  <si>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</si>
  <si>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</si>
  <si>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</si>
  <si>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</si>
  <si>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</si>
  <si>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</si>
  <si>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</si>
  <si>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</si>
  <si>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</si>
  <si>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</si>
  <si>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</si>
  <si>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</si>
  <si>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</si>
  <si>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</si>
  <si>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</si>
  <si>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</si>
  <si>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</si>
  <si>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</si>
  <si>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</si>
  <si>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</si>
  <si>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</si>
  <si>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</si>
  <si>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</si>
  <si>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</si>
  <si>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</si>
  <si>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</si>
  <si>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</si>
  <si>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</si>
  <si>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</si>
  <si>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</si>
  <si>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</si>
  <si>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</si>
  <si>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</si>
  <si>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</si>
  <si>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</si>
  <si>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</si>
  <si>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</si>
  <si>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</si>
  <si>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</si>
  <si>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</si>
  <si>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</si>
  <si>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</si>
  <si>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</si>
  <si>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</si>
  <si>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</si>
  <si>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</si>
  <si>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</si>
  <si>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</si>
  <si>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</si>
  <si>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</si>
  <si>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</si>
  <si>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</si>
  <si>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</si>
  <si>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</si>
  <si>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</si>
  <si>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</si>
  <si>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</si>
  <si>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</si>
  <si>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</si>
  <si>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</si>
  <si>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</si>
  <si>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</si>
  <si>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</si>
  <si>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</si>
  <si>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</si>
  <si>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</si>
  <si>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</si>
  <si>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</si>
  <si>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</si>
  <si>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</si>
  <si>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</si>
  <si>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</si>
  <si>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</si>
  <si>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</si>
  <si>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</si>
  <si>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</si>
  <si>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</si>
  <si>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</si>
  <si>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</si>
  <si>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</si>
  <si>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</si>
  <si>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</si>
  <si>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</si>
  <si>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</si>
  <si>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</si>
  <si>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</si>
  <si>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</si>
  <si>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</si>
  <si>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</si>
  <si>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</si>
  <si>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</si>
  <si>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</si>
  <si>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</si>
  <si>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</si>
  <si>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</si>
  <si>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</si>
  <si>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</si>
  <si>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</si>
  <si>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</si>
  <si>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</si>
  <si>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</si>
  <si>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</si>
  <si>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</si>
  <si>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</si>
  <si>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</si>
  <si>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</si>
  <si>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</si>
  <si>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</si>
  <si>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</si>
  <si>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</si>
  <si>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</si>
  <si>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</si>
  <si>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</si>
  <si>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</si>
  <si>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</si>
  <si>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</si>
  <si>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</si>
  <si>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</si>
  <si>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</si>
  <si>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</si>
  <si>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</si>
  <si>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</si>
  <si>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</si>
  <si>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</si>
  <si>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</si>
  <si>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</si>
  <si>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</si>
  <si>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</si>
  <si>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</si>
  <si>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</si>
  <si>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</si>
  <si>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</si>
  <si>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</si>
  <si>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</si>
  <si>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</si>
  <si>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</si>
  <si>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</si>
  <si>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</si>
  <si>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</si>
  <si>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</si>
  <si>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</si>
  <si>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</si>
  <si>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</si>
  <si>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</si>
  <si>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</si>
  <si>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</si>
  <si>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</si>
  <si>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</si>
  <si>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</si>
  <si>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</si>
  <si>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</si>
  <si>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</si>
  <si>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</si>
  <si>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</si>
  <si>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</si>
  <si>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</si>
  <si>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</si>
  <si>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</si>
  <si>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</si>
  <si>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</si>
  <si>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</si>
  <si>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</si>
  <si>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</si>
  <si>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</si>
  <si>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</si>
  <si>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</si>
  <si>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</si>
  <si>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</si>
  <si>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</si>
  <si>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</si>
  <si>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</si>
  <si>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</si>
  <si>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</si>
  <si>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</si>
  <si>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</si>
  <si>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</si>
  <si>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</si>
  <si>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</si>
  <si>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</si>
  <si>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</si>
  <si>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</si>
  <si>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</si>
  <si>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</si>
  <si>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</si>
  <si>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</si>
  <si>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</si>
  <si>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</si>
  <si>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</si>
  <si>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</si>
  <si>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</si>
  <si>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</si>
  <si>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</si>
  <si>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</si>
  <si>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</si>
  <si>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</si>
  <si>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</si>
  <si>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</si>
  <si>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</si>
  <si>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</si>
  <si>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</si>
  <si>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</si>
  <si>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</si>
  <si>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</si>
  <si>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</si>
  <si>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</si>
  <si>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</si>
  <si>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</si>
  <si>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</si>
  <si>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</si>
  <si>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</si>
  <si>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</si>
  <si>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</si>
  <si>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</si>
  <si>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</si>
  <si>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</si>
  <si>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</si>
  <si>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</si>
  <si>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</si>
  <si>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</si>
  <si>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</si>
  <si>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</si>
  <si>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</si>
  <si>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</si>
  <si>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</si>
  <si>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</si>
  <si>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</si>
  <si>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</si>
  <si>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</si>
  <si>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</si>
  <si>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</si>
  <si>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</si>
  <si>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</si>
  <si>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</si>
  <si>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</si>
  <si>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</si>
  <si>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</si>
  <si>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</si>
  <si>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</si>
  <si>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</si>
  <si>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</si>
  <si>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</si>
  <si>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</si>
  <si>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</si>
  <si>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</si>
  <si>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</si>
  <si>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</si>
  <si>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</si>
  <si>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</si>
  <si>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</si>
  <si>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</si>
  <si>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</si>
  <si>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</si>
  <si>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</si>
  <si>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</si>
  <si>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</si>
  <si>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</si>
  <si>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</si>
  <si>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</si>
  <si>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</si>
  <si>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</si>
  <si>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</si>
  <si>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</si>
  <si>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</si>
  <si>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</si>
  <si>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</si>
  <si>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</si>
  <si>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</si>
  <si>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</si>
  <si>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</si>
  <si>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</si>
  <si>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</si>
  <si>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</si>
  <si>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</si>
  <si>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</si>
  <si>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</si>
  <si>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</si>
  <si>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</si>
  <si>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</si>
  <si>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</si>
  <si>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</si>
  <si>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</si>
  <si>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</si>
  <si>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</si>
  <si>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</si>
  <si>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</si>
  <si>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</si>
  <si>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</si>
  <si>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</si>
  <si>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</si>
  <si>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</si>
  <si>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</si>
  <si>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</si>
  <si>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</si>
  <si>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</si>
  <si>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</si>
  <si>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</si>
  <si>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</si>
  <si>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</si>
  <si>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</si>
  <si>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</si>
  <si>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</si>
  <si>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</si>
  <si>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</si>
  <si>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</si>
  <si>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</si>
  <si>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</si>
  <si>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</si>
  <si>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</si>
  <si>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</si>
  <si>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</si>
  <si>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</si>
  <si>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</si>
  <si>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</si>
  <si>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</si>
  <si>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</si>
  <si>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</si>
  <si>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</si>
  <si>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</si>
  <si>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</si>
  <si>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</si>
  <si>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</si>
  <si>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</si>
  <si>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</si>
  <si>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</si>
  <si>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</si>
  <si>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</si>
  <si>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</si>
  <si>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</si>
  <si>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</si>
  <si>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</si>
  <si>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</si>
  <si>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</si>
  <si>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</si>
  <si>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</si>
  <si>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</si>
  <si>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</si>
  <si>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</si>
  <si>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</si>
  <si>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</si>
  <si>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</si>
  <si>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</si>
  <si>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</si>
  <si>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</si>
  <si>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</si>
  <si>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</si>
  <si>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</si>
  <si>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</si>
  <si>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</si>
  <si>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</si>
  <si>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</si>
  <si>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</si>
  <si>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</si>
  <si>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</si>
  <si>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</si>
  <si>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</si>
  <si>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</si>
  <si>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</si>
  <si>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</si>
  <si>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</si>
  <si>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</si>
  <si>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</si>
  <si>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</si>
  <si>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</si>
  <si>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</si>
  <si>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</si>
  <si>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</si>
  <si>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</si>
  <si>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</si>
  <si>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</si>
  <si>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</si>
  <si>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</si>
  <si>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</si>
  <si>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</si>
  <si>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</si>
  <si>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</si>
  <si>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</si>
  <si>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</si>
  <si>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</si>
  <si>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</si>
  <si>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</si>
  <si>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</si>
  <si>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</si>
  <si>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</si>
  <si>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</si>
  <si>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</si>
  <si>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</si>
  <si>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</si>
  <si>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</si>
  <si>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</si>
  <si>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</si>
  <si>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</si>
  <si>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</si>
  <si>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</si>
  <si>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</si>
  <si>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</si>
  <si>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</si>
  <si>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</si>
  <si>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</si>
  <si>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</si>
  <si>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</si>
  <si>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</si>
  <si>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</si>
  <si>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</si>
  <si>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</si>
  <si>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</si>
  <si>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</si>
  <si>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</si>
  <si>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</si>
  <si>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</si>
  <si>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</si>
  <si>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</si>
  <si>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</si>
  <si>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</si>
  <si>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</si>
  <si>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</si>
  <si>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</si>
  <si>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</si>
  <si>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</si>
  <si>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</si>
  <si>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</si>
  <si>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</si>
  <si>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</si>
  <si>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</si>
  <si>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</si>
  <si>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</si>
  <si>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</si>
  <si>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</si>
  <si>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</si>
  <si>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</si>
  <si>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</si>
  <si>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</si>
  <si>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</si>
  <si>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</si>
  <si>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</si>
  <si>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</si>
  <si>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</si>
  <si>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</si>
  <si>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</si>
  <si>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</si>
  <si>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</si>
  <si>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</si>
  <si>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</si>
  <si>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</si>
  <si>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</si>
  <si>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</si>
  <si>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</si>
  <si>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</si>
  <si>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</si>
  <si>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</si>
  <si>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</si>
  <si>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</si>
  <si>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</si>
  <si>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</si>
  <si>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</si>
  <si>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</si>
  <si>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</si>
  <si>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</si>
  <si>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</si>
  <si>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</si>
  <si>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</si>
  <si>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</si>
  <si>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</si>
  <si>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</si>
  <si>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</si>
  <si>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</si>
  <si>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</si>
  <si>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</si>
  <si>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</si>
  <si>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</si>
  <si>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</si>
  <si>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</si>
  <si>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</si>
  <si>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</si>
  <si>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</si>
  <si>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</si>
  <si>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</si>
  <si>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</si>
  <si>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</si>
  <si>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</si>
  <si>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</si>
  <si>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</si>
  <si>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</si>
  <si>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</si>
  <si>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</si>
  <si>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</si>
  <si>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</si>
  <si>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</si>
  <si>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</si>
  <si>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</si>
  <si>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</si>
  <si>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</si>
  <si>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</si>
  <si>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</si>
  <si>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</si>
  <si>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</si>
  <si>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</si>
  <si>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</si>
  <si>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</si>
  <si>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</si>
  <si>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</si>
  <si>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</si>
  <si>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</si>
  <si>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</si>
  <si>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</si>
  <si>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</si>
  <si>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</si>
  <si>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</si>
  <si>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</si>
  <si>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</si>
  <si>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</si>
  <si>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</si>
  <si>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</si>
  <si>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</si>
  <si>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</si>
  <si>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</si>
  <si>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</si>
  <si>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</si>
  <si>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</si>
  <si>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</si>
  <si>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</si>
  <si>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</si>
  <si>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</si>
  <si>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</si>
  <si>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</si>
  <si>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</si>
  <si>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</si>
  <si>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</si>
  <si>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</si>
  <si>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</si>
  <si>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</si>
  <si>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</si>
  <si>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</si>
  <si>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</si>
  <si>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</si>
  <si>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</si>
  <si>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</si>
  <si>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</si>
  <si>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</si>
  <si>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</si>
  <si>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</si>
  <si>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</si>
  <si>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</si>
  <si>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</si>
  <si>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</si>
  <si>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</si>
  <si>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</si>
  <si>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</si>
  <si>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</si>
  <si>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</si>
  <si>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</si>
  <si>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</si>
  <si>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</si>
  <si>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</si>
  <si>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</si>
  <si>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</si>
  <si>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</si>
  <si>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</si>
  <si>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</si>
  <si>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</si>
  <si>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</si>
  <si>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</si>
  <si>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</si>
  <si>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</si>
  <si>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</si>
  <si>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</si>
  <si>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</si>
  <si>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</si>
  <si>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</si>
  <si>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</si>
  <si>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</si>
  <si>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</si>
  <si>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</si>
  <si>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</si>
  <si>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</si>
  <si>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</si>
  <si>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</si>
  <si>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</si>
  <si>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</si>
  <si>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</si>
  <si>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</si>
  <si>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</si>
  <si>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</si>
  <si>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</si>
  <si>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</si>
  <si>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</si>
  <si>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</si>
  <si>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</si>
  <si>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</si>
  <si>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</si>
  <si>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</si>
  <si>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</si>
  <si>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</si>
  <si>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</si>
  <si>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</si>
  <si>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</si>
  <si>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</si>
  <si>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</si>
  <si>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</si>
  <si>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</si>
  <si>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</si>
  <si>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</si>
  <si>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</si>
  <si>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</si>
  <si>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</si>
  <si>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</si>
  <si>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</si>
  <si>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</si>
  <si>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</si>
  <si>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</si>
  <si>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</si>
  <si>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</si>
  <si>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</si>
  <si>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</si>
  <si>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</si>
  <si>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</si>
  <si>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</si>
  <si>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</si>
  <si>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</si>
  <si>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</si>
  <si>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</si>
  <si>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</si>
  <si>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</si>
  <si>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</si>
  <si>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</si>
  <si>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</si>
  <si>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</si>
  <si>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</si>
  <si>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</si>
  <si>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</si>
  <si>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</si>
  <si>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</si>
  <si>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</si>
  <si>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</si>
  <si>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</si>
  <si>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</si>
  <si>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</si>
  <si>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</si>
  <si>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</si>
  <si>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</si>
  <si>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</si>
  <si>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</si>
  <si>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</si>
  <si>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</si>
  <si>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</si>
  <si>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</si>
  <si>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</si>
  <si>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</si>
  <si>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</si>
  <si>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</si>
  <si>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</si>
  <si>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</si>
  <si>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</si>
  <si>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</si>
  <si>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</si>
  <si>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</si>
  <si>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</si>
  <si>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</si>
  <si>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</si>
  <si>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</si>
  <si>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</si>
  <si>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</si>
  <si>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</si>
  <si>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</si>
  <si>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</si>
  <si>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</si>
  <si>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</si>
  <si>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</si>
  <si>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</si>
  <si>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</si>
  <si>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</si>
  <si>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</si>
  <si>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</si>
  <si>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</si>
  <si>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</si>
  <si>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</si>
  <si>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</si>
  <si>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</si>
  <si>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</si>
  <si>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</si>
  <si>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</si>
  <si>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</si>
  <si>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</si>
  <si>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</si>
  <si>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</si>
  <si>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</si>
  <si>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</si>
  <si>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</si>
  <si>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</si>
  <si>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</si>
  <si>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</si>
  <si>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</si>
  <si>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</si>
  <si>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</si>
  <si>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</si>
  <si>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</si>
  <si>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</si>
  <si>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</si>
  <si>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</si>
  <si>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</si>
  <si>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</si>
  <si>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</si>
  <si>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</si>
  <si>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</si>
  <si>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</si>
  <si>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</si>
  <si>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</si>
  <si>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</si>
  <si>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</si>
  <si>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</si>
  <si>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</si>
  <si>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</si>
  <si>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</si>
  <si>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</si>
  <si>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</si>
  <si>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</si>
  <si>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</si>
  <si>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</si>
  <si>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</si>
  <si>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</si>
  <si>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</si>
  <si>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</si>
  <si>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</si>
  <si>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</si>
  <si>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</si>
  <si>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</si>
  <si>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</si>
  <si>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</si>
  <si>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</si>
  <si>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</si>
  <si>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</si>
  <si>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</si>
  <si>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</si>
  <si>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</si>
  <si>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</si>
  <si>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</si>
  <si>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</si>
  <si>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</si>
  <si>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</si>
  <si>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</si>
  <si>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</si>
  <si>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</si>
  <si>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</si>
  <si>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</si>
  <si>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</si>
  <si>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</si>
  <si>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</si>
  <si>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</si>
  <si>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</si>
  <si>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</si>
  <si>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</si>
  <si>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</si>
  <si>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</si>
  <si>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</si>
  <si>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</si>
  <si>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</si>
  <si>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</si>
  <si>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</si>
  <si>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</si>
  <si>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</si>
  <si>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</si>
  <si>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</si>
  <si>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</si>
  <si>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</si>
  <si>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</si>
  <si>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</si>
  <si>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</si>
  <si>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</si>
  <si>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</si>
  <si>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</si>
  <si>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</si>
  <si>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</si>
  <si>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</si>
  <si>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</si>
  <si>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</si>
  <si>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</si>
  <si>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</si>
  <si>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</si>
  <si>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</si>
  <si>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</si>
  <si>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</si>
  <si>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</si>
  <si>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</si>
  <si>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</si>
  <si>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</si>
  <si>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</si>
  <si>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</si>
  <si>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</si>
  <si>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</si>
  <si>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</si>
  <si>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</si>
  <si>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</si>
  <si>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</si>
  <si>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</si>
  <si>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</si>
  <si>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</si>
  <si>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</si>
  <si>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</si>
  <si>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</si>
  <si>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</si>
  <si>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</si>
  <si>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</si>
  <si>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</si>
  <si>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</si>
  <si>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</si>
  <si>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</si>
  <si>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</si>
  <si>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</si>
  <si>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</si>
  <si>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</si>
  <si>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</si>
  <si>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</si>
  <si>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</si>
  <si>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</si>
  <si>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</si>
  <si>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</si>
  <si>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</si>
  <si>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</si>
  <si>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</si>
  <si>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</si>
  <si>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</si>
  <si>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</si>
  <si>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</si>
  <si>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</si>
  <si>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</si>
  <si>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</si>
  <si>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</si>
  <si>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</si>
  <si>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</si>
  <si>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</si>
  <si>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</si>
  <si>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</si>
  <si>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</si>
  <si>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</si>
  <si>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</si>
  <si>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</si>
  <si>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</si>
  <si>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</si>
  <si>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</si>
  <si>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</si>
  <si>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</si>
  <si>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</si>
  <si>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</si>
  <si>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</si>
  <si>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</si>
  <si>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</si>
  <si>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</si>
  <si>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</si>
  <si>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</si>
  <si>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</si>
  <si>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</si>
  <si>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</si>
  <si>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</si>
  <si>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</si>
  <si>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</si>
  <si>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</si>
  <si>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</si>
  <si>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</si>
  <si>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</si>
  <si>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</si>
  <si>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</si>
  <si>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</si>
  <si>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</si>
  <si>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</si>
  <si>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</si>
  <si>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</si>
  <si>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</si>
  <si>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</si>
  <si>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</si>
  <si>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</si>
  <si>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</si>
  <si>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</si>
  <si>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</si>
  <si>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</si>
  <si>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</si>
  <si>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</si>
  <si>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</si>
  <si>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</si>
  <si>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</si>
  <si>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</si>
  <si>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</si>
  <si>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</si>
  <si>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</si>
  <si>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</si>
  <si>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</si>
  <si>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</si>
  <si>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</si>
  <si>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</si>
  <si>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</si>
  <si>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</si>
  <si>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</si>
  <si>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</si>
  <si>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</si>
  <si>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</si>
  <si>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</si>
  <si>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</si>
  <si>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</si>
  <si>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</si>
  <si>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</si>
  <si>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</si>
  <si>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</si>
  <si>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</si>
  <si>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</si>
  <si>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</si>
  <si>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</si>
  <si>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</si>
  <si>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</si>
  <si>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</si>
  <si>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</si>
  <si>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</si>
  <si>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</si>
  <si>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</si>
  <si>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</si>
  <si>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</si>
  <si>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</si>
  <si>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</si>
  <si>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</si>
  <si>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</si>
  <si>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</si>
  <si>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</si>
  <si>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</si>
  <si>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</si>
  <si>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</si>
  <si>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</si>
  <si>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</si>
  <si>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</si>
  <si>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</si>
  <si>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</si>
  <si>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</si>
  <si>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</si>
  <si>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</si>
  <si>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</si>
  <si>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</si>
  <si>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</si>
  <si>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</si>
  <si>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</si>
  <si>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</si>
  <si>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</si>
  <si>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</si>
  <si>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</si>
  <si>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</si>
  <si>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</si>
  <si>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</si>
  <si>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</si>
  <si>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</si>
  <si>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</si>
  <si>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</si>
  <si>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</si>
  <si>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</si>
  <si>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</si>
  <si>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</si>
  <si>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</si>
  <si>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</si>
  <si>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</si>
  <si>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</si>
  <si>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</si>
  <si>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</si>
  <si>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</si>
  <si>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</si>
  <si>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</si>
  <si>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</si>
  <si>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</si>
  <si>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</si>
  <si>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</si>
  <si>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</si>
  <si>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</si>
  <si>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</si>
  <si>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</si>
  <si>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</si>
  <si>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</si>
  <si>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</si>
  <si>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</si>
  <si>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</si>
  <si>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</si>
  <si>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</si>
  <si>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</si>
  <si>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</si>
  <si>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</si>
  <si>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</si>
  <si>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</si>
  <si>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</si>
  <si>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</si>
  <si>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</si>
  <si>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</si>
  <si>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</si>
  <si>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</si>
  <si>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</si>
  <si>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</si>
  <si>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</si>
  <si>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</si>
  <si>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</si>
  <si>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</si>
  <si>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</si>
  <si>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</si>
  <si>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</si>
  <si>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</si>
  <si>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</si>
  <si>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</si>
  <si>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</si>
  <si>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</si>
  <si>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</si>
  <si>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</si>
  <si>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</si>
  <si>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</si>
  <si>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</si>
  <si>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</si>
  <si>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</si>
  <si>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</si>
  <si>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</si>
  <si>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</si>
  <si>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</si>
  <si>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</si>
  <si>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</si>
  <si>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</si>
  <si>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</si>
  <si>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</si>
  <si>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</si>
  <si>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</si>
  <si>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</si>
  <si>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</si>
  <si>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</si>
  <si>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</si>
  <si>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</si>
  <si>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</si>
  <si>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</si>
  <si>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</si>
  <si>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</si>
  <si>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</si>
  <si>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</si>
  <si>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</si>
  <si>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</si>
  <si>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</si>
  <si>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</si>
  <si>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</si>
  <si>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</si>
  <si>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</si>
  <si>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</si>
  <si>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</si>
  <si>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</si>
  <si>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</si>
  <si>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</si>
  <si>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</si>
  <si>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</si>
  <si>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</si>
  <si>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</si>
  <si>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</si>
  <si>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</si>
  <si>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</si>
  <si>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</si>
  <si>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</si>
  <si>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</si>
  <si>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</si>
  <si>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</si>
  <si>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</si>
  <si>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</si>
  <si>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</si>
  <si>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</si>
  <si>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</si>
  <si>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</si>
  <si>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</si>
  <si>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</si>
  <si>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</si>
  <si>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</si>
  <si>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</si>
  <si>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</si>
  <si>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</si>
  <si>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</si>
  <si>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</si>
  <si>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</si>
  <si>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</si>
  <si>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</si>
  <si>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</si>
  <si>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</si>
  <si>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</si>
  <si>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</si>
  <si>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</si>
  <si>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</si>
  <si>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</si>
  <si>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</si>
  <si>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</si>
  <si>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</si>
  <si>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</si>
  <si>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</si>
  <si>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</si>
  <si>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</si>
  <si>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</si>
  <si>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</si>
  <si>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</si>
  <si>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</si>
  <si>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</si>
  <si>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</si>
  <si>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</si>
  <si>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</si>
  <si>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</si>
  <si>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</si>
  <si>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</si>
  <si>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</si>
  <si>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</si>
  <si>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</si>
  <si>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</si>
  <si>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</si>
  <si>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</si>
  <si>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</si>
  <si>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</si>
  <si>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</si>
  <si>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</si>
  <si>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</si>
  <si>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</si>
  <si>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</si>
  <si>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</si>
  <si>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</si>
  <si>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</si>
  <si>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</si>
  <si>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</si>
  <si>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</si>
  <si>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</si>
  <si>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</si>
  <si>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</si>
  <si>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</si>
  <si>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</si>
  <si>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</si>
  <si>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</si>
  <si>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</si>
  <si>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</si>
  <si>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</si>
  <si>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</si>
  <si>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</si>
  <si>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</si>
  <si>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</si>
  <si>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</si>
  <si>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</si>
  <si>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</si>
  <si>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</si>
  <si>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</si>
  <si>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</si>
  <si>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</si>
  <si>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</si>
  <si>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</si>
  <si>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</si>
  <si>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</si>
  <si>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</si>
  <si>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</si>
  <si>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</si>
  <si>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</si>
  <si>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</si>
  <si>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</si>
  <si>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</si>
  <si>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</si>
  <si>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</si>
  <si>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</si>
  <si>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</si>
  <si>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</si>
  <si>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</si>
  <si>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</si>
  <si>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</si>
  <si>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</si>
  <si>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</si>
  <si>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</si>
  <si>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</si>
  <si>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</si>
  <si>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</si>
  <si>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</si>
  <si>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</si>
  <si>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</si>
  <si>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</si>
  <si>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</si>
  <si>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</si>
  <si>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</si>
  <si>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</si>
  <si>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</si>
  <si>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</si>
  <si>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</si>
  <si>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</si>
  <si>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</si>
  <si>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</si>
  <si>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</si>
  <si>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</si>
  <si>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</si>
  <si>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</si>
  <si>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</si>
  <si>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</si>
  <si>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</si>
  <si>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</si>
  <si>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</si>
  <si>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</si>
  <si>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</si>
  <si>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</si>
  <si>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</si>
  <si>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</si>
  <si>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</si>
  <si>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</si>
  <si>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</si>
  <si>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</si>
  <si>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</si>
  <si>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</si>
  <si>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</si>
  <si>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</si>
  <si>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</si>
  <si>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</si>
  <si>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</si>
  <si>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</si>
  <si>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</si>
  <si>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</si>
  <si>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</si>
  <si>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</si>
  <si>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</si>
  <si>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</si>
  <si>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</si>
  <si>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</si>
  <si>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</si>
  <si>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</si>
  <si>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</si>
  <si>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</si>
  <si>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</si>
  <si>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</si>
  <si>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</si>
  <si>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</si>
  <si>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</si>
  <si>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</si>
  <si>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</si>
  <si>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</si>
  <si>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</si>
  <si>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</si>
  <si>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</si>
  <si>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</si>
  <si>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</si>
  <si>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</si>
  <si>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</si>
  <si>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</si>
  <si>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</si>
  <si>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</si>
  <si>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</si>
  <si>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</si>
  <si>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</si>
  <si>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</si>
  <si>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</si>
  <si>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</si>
  <si>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</si>
  <si>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</si>
  <si>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</si>
  <si>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</si>
  <si>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</si>
  <si>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</si>
  <si>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</si>
  <si>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</si>
  <si>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</si>
  <si>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</si>
  <si>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</si>
  <si>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</si>
  <si>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</si>
  <si>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</si>
  <si>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</si>
  <si>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</si>
  <si>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</si>
  <si>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</si>
  <si>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</si>
  <si>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</si>
  <si>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</si>
  <si>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</si>
  <si>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</si>
  <si>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</si>
  <si>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</si>
  <si>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</si>
  <si>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</si>
  <si>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</si>
  <si>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</si>
  <si>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</si>
  <si>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</si>
  <si>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</si>
  <si>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</si>
  <si>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</si>
  <si>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</si>
  <si>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</si>
  <si>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</si>
  <si>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</si>
  <si>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</si>
  <si>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</si>
  <si>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</si>
  <si>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</si>
  <si>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</si>
  <si>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</si>
  <si>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</si>
  <si>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</si>
  <si>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</si>
  <si>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</si>
  <si>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</si>
  <si>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</si>
  <si>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</si>
  <si>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</si>
  <si>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</si>
  <si>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</si>
  <si>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</si>
  <si>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</si>
  <si>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</si>
  <si>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</si>
  <si>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</si>
  <si>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</si>
  <si>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</si>
  <si>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</si>
  <si>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</si>
  <si>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</si>
  <si>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</si>
  <si>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</si>
  <si>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</si>
  <si>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</si>
  <si>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</si>
  <si>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</si>
  <si>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</si>
  <si>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</si>
  <si>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</si>
  <si>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</si>
  <si>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</si>
  <si>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</si>
  <si>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</si>
  <si>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</si>
  <si>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</si>
  <si>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</si>
  <si>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</si>
  <si>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</si>
  <si>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</si>
  <si>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</si>
  <si>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</si>
  <si>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</si>
  <si>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</si>
  <si>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</si>
  <si>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</si>
  <si>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</si>
  <si>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</si>
  <si>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</si>
  <si>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</si>
  <si>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</si>
  <si>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</si>
  <si>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</si>
  <si>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</si>
  <si>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</si>
  <si>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</si>
  <si>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</si>
  <si>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</si>
  <si>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</si>
  <si>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</si>
  <si>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</si>
  <si>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</si>
  <si>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</si>
  <si>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</si>
  <si>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</si>
  <si>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</si>
  <si>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</si>
  <si>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</si>
  <si>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</si>
  <si>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</si>
  <si>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</si>
  <si>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</si>
  <si>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</si>
  <si>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</si>
  <si>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</si>
  <si>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</si>
  <si>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</si>
  <si>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</si>
  <si>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</si>
  <si>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</si>
  <si>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</si>
  <si>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</si>
  <si>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</si>
  <si>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</si>
  <si>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</si>
  <si>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</si>
  <si>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</si>
  <si>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</si>
  <si>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</si>
  <si>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</si>
  <si>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</si>
  <si>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</si>
  <si>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</si>
  <si>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</si>
  <si>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</si>
  <si>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</si>
  <si>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</si>
  <si>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</si>
  <si>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</si>
  <si>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</si>
  <si>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</si>
  <si>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</si>
  <si>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</si>
  <si>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</si>
  <si>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</si>
  <si>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</si>
  <si>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</si>
  <si>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</si>
  <si>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</si>
  <si>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</si>
  <si>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</si>
  <si>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</si>
  <si>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</si>
  <si>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</si>
  <si>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</si>
  <si>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</si>
  <si>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</si>
  <si>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</si>
  <si>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</si>
  <si>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</si>
  <si>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</si>
  <si>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</si>
  <si>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</si>
  <si>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</si>
  <si>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</si>
  <si>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</si>
  <si>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</si>
  <si>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</si>
  <si>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</si>
  <si>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</si>
  <si>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</si>
  <si>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</si>
  <si>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</si>
  <si>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</si>
  <si>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</si>
  <si>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</si>
  <si>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</si>
  <si>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</si>
  <si>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</si>
  <si>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</si>
  <si>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</si>
  <si>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</si>
  <si>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</si>
  <si>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</si>
  <si>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</si>
  <si>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</si>
  <si>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</si>
  <si>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</si>
  <si>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</si>
  <si>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</si>
  <si>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</si>
  <si>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</si>
  <si>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</si>
  <si>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</si>
  <si>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</si>
  <si>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</si>
  <si>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</si>
  <si>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</si>
  <si>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</si>
  <si>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</si>
  <si>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</si>
  <si>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</si>
  <si>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</si>
  <si>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</si>
  <si>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</si>
  <si>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</si>
  <si>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</si>
  <si>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</si>
  <si>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</si>
  <si>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</si>
  <si>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</si>
  <si>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</si>
  <si>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</si>
  <si>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</si>
  <si>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</si>
  <si>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</si>
  <si>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</si>
  <si>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</si>
  <si>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</si>
  <si>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</si>
  <si>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</si>
  <si>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</si>
  <si>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</si>
  <si>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</si>
  <si>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</si>
  <si>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</si>
  <si>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</si>
  <si>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</si>
  <si>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</si>
  <si>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</si>
  <si>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</si>
  <si>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</si>
  <si>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</si>
  <si>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</si>
  <si>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</si>
  <si>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</si>
  <si>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</si>
  <si>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</si>
  <si>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</si>
  <si>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</si>
  <si>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</si>
  <si>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</si>
  <si>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</si>
  <si>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</si>
  <si>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</si>
  <si>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</si>
  <si>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</si>
  <si>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</si>
  <si>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</si>
  <si>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</si>
  <si>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</si>
  <si>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</si>
  <si>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</si>
  <si>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</si>
  <si>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</si>
  <si>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</si>
  <si>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</si>
  <si>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</si>
  <si>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</si>
  <si>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</si>
  <si>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</si>
  <si>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</si>
  <si>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</si>
  <si>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</si>
  <si>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</si>
  <si>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</si>
  <si>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</si>
  <si>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</si>
  <si>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</si>
  <si>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</si>
  <si>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</si>
  <si>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</si>
  <si>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</si>
  <si>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</si>
  <si>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</si>
  <si>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</si>
  <si>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</si>
  <si>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</si>
  <si>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</si>
  <si>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</si>
  <si>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</si>
  <si>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</si>
  <si>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</si>
  <si>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</si>
  <si>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</si>
  <si>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</si>
  <si>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</si>
  <si>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</si>
  <si>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</si>
  <si>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</si>
  <si>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</si>
  <si>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</si>
  <si>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</si>
  <si>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</si>
  <si>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</si>
  <si>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</si>
  <si>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</si>
  <si>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</si>
  <si>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</si>
  <si>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</si>
  <si>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</si>
  <si>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</si>
  <si>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</si>
  <si>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</si>
  <si>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</si>
  <si>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</si>
  <si>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</si>
  <si>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</si>
  <si>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</si>
  <si>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</si>
  <si>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</si>
  <si>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</si>
  <si>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</si>
  <si>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</si>
  <si>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</si>
  <si>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</si>
  <si>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</si>
  <si>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</si>
  <si>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</si>
  <si>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</si>
  <si>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</si>
  <si>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</si>
  <si>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</si>
  <si>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</si>
  <si>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</si>
  <si>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</si>
  <si>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</si>
  <si>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</si>
  <si>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</si>
  <si>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</si>
  <si>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</si>
  <si>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</si>
  <si>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</si>
  <si>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</si>
  <si>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</si>
  <si>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</si>
  <si>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</si>
  <si>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</si>
  <si>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</si>
  <si>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</si>
  <si>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</si>
  <si>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</si>
  <si>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</si>
  <si>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</si>
  <si>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</si>
  <si>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</si>
  <si>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</si>
  <si>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</si>
  <si>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</si>
  <si>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</si>
  <si>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</si>
  <si>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</si>
  <si>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</si>
  <si>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</si>
  <si>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</si>
  <si>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</si>
  <si>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</si>
  <si>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</si>
  <si>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</si>
  <si>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</si>
  <si>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</si>
  <si>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</si>
  <si>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</si>
  <si>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</si>
  <si>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</si>
  <si>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</si>
  <si>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</si>
  <si>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</si>
  <si>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</si>
  <si>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</si>
  <si>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</si>
  <si>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</si>
  <si>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</si>
  <si>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</si>
  <si>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</si>
  <si>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</si>
  <si>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</si>
  <si>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</si>
  <si>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</si>
  <si>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</si>
  <si>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</si>
  <si>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</si>
  <si>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</si>
  <si>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</si>
  <si>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</si>
  <si>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</si>
  <si>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</si>
  <si>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</si>
  <si>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</si>
  <si>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</si>
  <si>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</si>
  <si>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</si>
  <si>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</si>
  <si>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</si>
  <si>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</si>
  <si>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</si>
  <si>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</si>
  <si>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</si>
  <si>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</si>
  <si>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</si>
  <si>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</si>
  <si>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</si>
  <si>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</si>
  <si>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</si>
  <si>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</si>
  <si>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</si>
  <si>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</si>
  <si>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</si>
  <si>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</si>
  <si>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</si>
  <si>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</si>
  <si>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</si>
  <si>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</si>
  <si>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</si>
  <si>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</si>
  <si>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</si>
  <si>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</si>
  <si>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</si>
  <si>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</si>
  <si>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</si>
  <si>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</si>
  <si>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</si>
  <si>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</si>
  <si>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</si>
  <si>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</si>
  <si>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</si>
  <si>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</si>
  <si>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</si>
  <si>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</si>
  <si>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</si>
  <si>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</si>
  <si>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</si>
  <si>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</si>
  <si>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</si>
  <si>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</si>
  <si>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</si>
  <si>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</si>
  <si>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</si>
  <si>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</si>
  <si>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</si>
  <si>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</si>
  <si>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</si>
  <si>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</si>
  <si>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</si>
  <si>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</si>
  <si>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</si>
  <si>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</si>
  <si>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</si>
  <si>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</si>
  <si>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</si>
  <si>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</si>
  <si>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</si>
  <si>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</si>
  <si>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</si>
  <si>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</si>
  <si>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</si>
  <si>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</si>
  <si>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</si>
  <si>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</si>
  <si>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</si>
  <si>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</si>
  <si>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</si>
  <si>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</si>
  <si>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</si>
  <si>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</si>
  <si>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</si>
  <si>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</si>
  <si>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</si>
  <si>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</si>
  <si>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</si>
  <si>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</si>
  <si>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</si>
  <si>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</si>
  <si>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</si>
  <si>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</si>
  <si>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</si>
  <si>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</si>
  <si>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</si>
  <si>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</si>
  <si>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</si>
  <si>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</si>
  <si>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</si>
  <si>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</si>
  <si>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</si>
  <si>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</si>
  <si>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</si>
  <si>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</si>
  <si>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</si>
  <si>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</si>
  <si>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</si>
  <si>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</si>
  <si>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</si>
  <si>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</si>
  <si>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</si>
  <si>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</si>
  <si>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</si>
  <si>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</si>
  <si>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</si>
  <si>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</si>
  <si>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</si>
  <si>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</si>
  <si>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</si>
  <si>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</si>
  <si>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</si>
  <si>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</si>
  <si>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</si>
  <si>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</si>
  <si>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</si>
  <si>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</si>
  <si>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</si>
  <si>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</si>
  <si>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</si>
  <si>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</si>
  <si>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</si>
  <si>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</si>
  <si>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</si>
  <si>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</si>
  <si>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</si>
  <si>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</si>
  <si>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</si>
  <si>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</si>
  <si>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</si>
  <si>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</si>
  <si>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</si>
  <si>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</si>
  <si>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</si>
  <si>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</si>
  <si>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</si>
  <si>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</si>
  <si>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</si>
  <si>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</si>
  <si>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</si>
  <si>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</si>
  <si>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</si>
  <si>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</si>
  <si>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</si>
  <si>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</si>
  <si>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</si>
  <si>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</si>
  <si>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</si>
  <si>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</si>
  <si>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</si>
  <si>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</si>
  <si>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</si>
  <si>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</si>
  <si>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</si>
  <si>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</si>
  <si>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</si>
  <si>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</si>
  <si>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</si>
  <si>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</si>
  <si>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</si>
  <si>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</si>
  <si>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</si>
  <si>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</si>
  <si>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</si>
  <si>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</si>
  <si>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</si>
  <si>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</si>
  <si>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</si>
  <si>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</si>
  <si>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</si>
  <si>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</si>
  <si>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</si>
  <si>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</si>
  <si>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</si>
  <si>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</si>
  <si>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</si>
  <si>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</si>
  <si>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</si>
  <si>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</si>
  <si>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</si>
  <si>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</si>
  <si>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</si>
  <si>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</si>
  <si>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</si>
  <si>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</si>
  <si>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</si>
  <si>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</si>
  <si>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</si>
  <si>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</si>
  <si>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</si>
  <si>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</si>
  <si>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</si>
  <si>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</si>
  <si>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</si>
  <si>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</si>
  <si>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</si>
  <si>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</si>
  <si>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</si>
  <si>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</si>
  <si>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</si>
  <si>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</si>
  <si>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</si>
  <si>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</si>
  <si>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</si>
  <si>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</si>
  <si>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</si>
  <si>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</si>
  <si>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</si>
  <si>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</si>
  <si>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</si>
  <si>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</si>
  <si>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</si>
  <si>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</si>
  <si>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</si>
  <si>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</si>
  <si>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</si>
  <si>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</si>
  <si>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</si>
  <si>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</si>
  <si>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</si>
  <si>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</si>
  <si>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</si>
  <si>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</si>
  <si>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</si>
  <si>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</si>
  <si>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</si>
  <si>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</si>
  <si>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</si>
  <si>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</si>
  <si>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</si>
  <si>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</si>
  <si>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</si>
  <si>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</si>
  <si>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</si>
  <si>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</si>
  <si>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</si>
  <si>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</si>
  <si>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</si>
  <si>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</si>
  <si>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</si>
  <si>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</si>
  <si>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</si>
  <si>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</si>
  <si>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</si>
  <si>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</si>
  <si>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</si>
  <si>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</si>
  <si>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</si>
  <si>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</si>
  <si>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</si>
  <si>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</si>
  <si>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</si>
  <si>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</si>
  <si>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</si>
  <si>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</si>
  <si>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</si>
  <si>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</si>
  <si>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</si>
  <si>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</si>
  <si>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</si>
  <si>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</si>
  <si>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</si>
  <si>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</si>
  <si>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</si>
  <si>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</si>
  <si>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</si>
  <si>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</si>
  <si>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</si>
  <si>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</si>
  <si>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</si>
  <si>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</si>
  <si>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</si>
  <si>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</si>
  <si>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</si>
  <si>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</si>
  <si>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</si>
  <si>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</si>
  <si>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</si>
  <si>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</si>
  <si>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</si>
  <si>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</si>
  <si>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</si>
  <si>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</si>
  <si>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</si>
  <si>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</si>
  <si>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</si>
  <si>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</si>
  <si>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</si>
  <si>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</si>
  <si>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</si>
  <si>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</si>
  <si>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</si>
  <si>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</si>
  <si>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</si>
  <si>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</si>
  <si>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</si>
  <si>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</si>
  <si>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</si>
  <si>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</si>
  <si>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</si>
  <si>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</si>
  <si>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</si>
  <si>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</si>
  <si>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</si>
  <si>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</si>
  <si>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</si>
  <si>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</si>
  <si>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</si>
  <si>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</si>
  <si>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</si>
  <si>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</si>
  <si>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</si>
  <si>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</si>
  <si>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</si>
  <si>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</si>
  <si>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</si>
  <si>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</si>
  <si>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</si>
  <si>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</si>
  <si>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</si>
  <si>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</si>
  <si>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</si>
  <si>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</si>
  <si>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</si>
  <si>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</si>
  <si>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</si>
  <si>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</si>
  <si>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</si>
  <si>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</si>
  <si>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</si>
  <si>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</si>
  <si>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</si>
  <si>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</si>
  <si>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</si>
  <si>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</si>
  <si>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</si>
  <si>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</si>
  <si>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</si>
  <si>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</si>
  <si>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</si>
  <si>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</si>
  <si>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</si>
  <si>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</si>
  <si>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</si>
  <si>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</si>
  <si>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</si>
  <si>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</si>
  <si>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</si>
  <si>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</si>
  <si>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</si>
  <si>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</si>
  <si>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</si>
  <si>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</si>
  <si>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</si>
  <si>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</si>
  <si>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</si>
  <si>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</si>
  <si>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</si>
  <si>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</si>
  <si>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</si>
  <si>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</si>
  <si>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</si>
  <si>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</si>
  <si>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</si>
  <si>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</si>
  <si>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</si>
  <si>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</si>
  <si>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</si>
  <si>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</si>
  <si>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</si>
  <si>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</si>
  <si>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</si>
  <si>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</si>
  <si>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</si>
  <si>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</si>
  <si>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</si>
  <si>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</si>
  <si>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</si>
  <si>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</si>
  <si>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</si>
  <si>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</si>
  <si>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</si>
  <si>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</si>
  <si>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</si>
  <si>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</si>
  <si>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</si>
  <si>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</si>
  <si>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</si>
  <si>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</si>
  <si>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</si>
  <si>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</si>
  <si>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</si>
  <si>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</si>
  <si>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</si>
  <si>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</si>
  <si>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</si>
  <si>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</si>
  <si>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</si>
  <si>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</si>
  <si>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</si>
  <si>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</si>
  <si>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</si>
  <si>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</si>
  <si>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</si>
  <si>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</si>
  <si>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</si>
  <si>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</si>
  <si>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</si>
  <si>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</si>
  <si>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</si>
  <si>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</si>
  <si>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</si>
  <si>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</si>
  <si>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</si>
  <si>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</si>
  <si>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</si>
  <si>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</si>
  <si>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</si>
  <si>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</si>
  <si>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</si>
  <si>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</si>
  <si>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</si>
  <si>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</si>
  <si>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</si>
  <si>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</si>
  <si>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</si>
  <si>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</si>
  <si>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</si>
  <si>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</si>
  <si>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</si>
  <si>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</si>
  <si>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</si>
  <si>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</si>
  <si>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</si>
  <si>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</si>
  <si>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</si>
  <si>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</si>
  <si>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</si>
  <si>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</si>
  <si>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</si>
  <si>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</si>
  <si>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</si>
  <si>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</si>
  <si>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</si>
  <si>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</si>
  <si>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</si>
  <si>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</si>
  <si>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</si>
  <si>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</si>
  <si>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</si>
  <si>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</si>
  <si>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</si>
  <si>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</si>
  <si>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</si>
  <si>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</si>
  <si>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</si>
  <si>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</si>
  <si>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</si>
  <si>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</si>
  <si>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</si>
  <si>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</si>
  <si>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</si>
  <si>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</si>
  <si>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</si>
  <si>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</si>
  <si>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</si>
  <si>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</si>
  <si>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</si>
  <si>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</si>
  <si>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</si>
  <si>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</si>
  <si>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</si>
  <si>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</si>
  <si>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</si>
  <si>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</si>
  <si>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</si>
  <si>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</si>
  <si>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</si>
  <si>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</si>
  <si>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</si>
  <si>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</si>
  <si>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</si>
  <si>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</si>
  <si>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</si>
  <si>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</si>
  <si>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</si>
  <si>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</si>
  <si>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</si>
  <si>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</si>
  <si>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</si>
  <si>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</si>
  <si>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</si>
  <si>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</si>
  <si>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</si>
  <si>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</si>
  <si>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</si>
  <si>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</si>
  <si>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</si>
  <si>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</si>
  <si>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</si>
  <si>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</si>
  <si>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</si>
  <si>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</si>
  <si>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</si>
  <si>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</si>
  <si>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</si>
  <si>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</si>
  <si>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</si>
  <si>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</si>
  <si>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</si>
  <si>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</si>
  <si>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</si>
  <si>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</si>
  <si>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</si>
  <si>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</si>
  <si>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</si>
  <si>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</si>
  <si>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</si>
  <si>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</si>
  <si>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</si>
  <si>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</si>
  <si>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</si>
  <si>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</si>
  <si>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</si>
  <si>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</si>
  <si>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</si>
  <si>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</si>
  <si>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</si>
  <si>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</si>
  <si>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</si>
  <si>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</si>
  <si>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</si>
  <si>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</si>
  <si>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</si>
  <si>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</si>
  <si>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</si>
  <si>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</si>
  <si>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</si>
  <si>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</si>
  <si>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</si>
  <si>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</si>
  <si>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</si>
  <si>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</si>
  <si>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</si>
  <si>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</si>
  <si>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</si>
  <si>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</si>
  <si>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</si>
  <si>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</si>
  <si>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</si>
  <si>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</si>
  <si>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</si>
  <si>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</si>
  <si>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</si>
  <si>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</si>
  <si>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</si>
  <si>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</si>
  <si>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</si>
  <si>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</si>
  <si>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</si>
  <si>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</si>
  <si>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</si>
  <si>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</si>
  <si>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</si>
  <si>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</si>
  <si>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</si>
  <si>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</si>
  <si>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</si>
  <si>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</si>
  <si>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</si>
  <si>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</si>
  <si>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</si>
  <si>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</si>
  <si>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</si>
  <si>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</si>
  <si>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</si>
  <si>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</si>
  <si>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</si>
  <si>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</si>
  <si>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</si>
  <si>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</si>
  <si>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</si>
  <si>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</si>
  <si>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</si>
  <si>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</si>
  <si>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</si>
  <si>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</si>
  <si>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</si>
  <si>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</si>
  <si>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</si>
  <si>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</si>
  <si>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</si>
  <si>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</si>
  <si>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</si>
  <si>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</si>
  <si>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</si>
  <si>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</si>
  <si>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</si>
  <si>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</si>
  <si>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</si>
  <si>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</si>
  <si>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</si>
  <si>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</si>
  <si>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</si>
  <si>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</si>
  <si>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</si>
  <si>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</si>
  <si>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</si>
  <si>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</si>
  <si>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</si>
  <si>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</si>
  <si>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</si>
  <si>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</si>
  <si>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</si>
  <si>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</si>
  <si>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</si>
  <si>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</si>
  <si>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</si>
  <si>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</si>
  <si>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</si>
  <si>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</si>
  <si>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</si>
  <si>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</si>
  <si>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</si>
  <si>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</si>
  <si>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</si>
  <si>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</si>
  <si>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</si>
  <si>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</si>
  <si>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</si>
  <si>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</si>
  <si>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</si>
  <si>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</si>
  <si>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</si>
  <si>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</si>
  <si>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</si>
  <si>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</si>
  <si>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</si>
  <si>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</si>
  <si>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</si>
  <si>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</si>
  <si>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</si>
  <si>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</si>
  <si>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</si>
  <si>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</si>
  <si>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</si>
  <si>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</si>
  <si>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</si>
  <si>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</si>
  <si>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</si>
  <si>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</si>
  <si>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</si>
  <si>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</si>
  <si>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</si>
  <si>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</si>
  <si>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</si>
  <si>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</si>
  <si>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</si>
  <si>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</si>
  <si>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</si>
  <si>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</si>
  <si>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</si>
  <si>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</si>
  <si>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</si>
  <si>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</si>
  <si>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</si>
  <si>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</si>
  <si>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</si>
  <si>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</si>
  <si>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</si>
  <si>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</si>
  <si>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</si>
  <si>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</si>
  <si>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</si>
  <si>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</si>
  <si>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</si>
  <si>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</si>
  <si>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</si>
  <si>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</si>
  <si>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</si>
  <si>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</si>
  <si>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</si>
  <si>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</si>
  <si>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</si>
  <si>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</si>
  <si>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</si>
  <si>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</si>
  <si>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</si>
  <si>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</si>
  <si>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</si>
  <si>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</si>
  <si>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</si>
  <si>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</si>
  <si>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</si>
  <si>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</si>
  <si>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</si>
  <si>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</si>
  <si>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</si>
  <si>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</si>
  <si>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</si>
  <si>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</si>
  <si>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</si>
  <si>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</si>
  <si>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</si>
  <si>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</si>
  <si>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</si>
  <si>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</si>
  <si>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</si>
  <si>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</si>
  <si>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</si>
  <si>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</si>
  <si>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</si>
  <si>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</si>
  <si>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</si>
  <si>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</si>
  <si>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</si>
  <si>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</si>
  <si>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</si>
  <si>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</si>
  <si>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</si>
  <si>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</si>
  <si>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</si>
  <si>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</si>
  <si>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</si>
  <si>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</si>
  <si>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</si>
  <si>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</si>
  <si>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</si>
  <si>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</si>
  <si>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</si>
  <si>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</si>
  <si>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</si>
  <si>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</si>
  <si>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</si>
  <si>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</si>
  <si>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</si>
  <si>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</si>
  <si>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</si>
  <si>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</si>
  <si>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</si>
  <si>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</si>
  <si>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</si>
  <si>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</si>
  <si>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</si>
  <si>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</si>
  <si>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</si>
  <si>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</si>
  <si>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</si>
  <si>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</si>
  <si>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</si>
  <si>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</si>
  <si>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</si>
  <si>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</si>
  <si>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</si>
  <si>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</si>
  <si>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</si>
  <si>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</si>
  <si>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</si>
  <si>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</si>
  <si>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</si>
  <si>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</si>
  <si>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</si>
  <si>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</si>
  <si>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</si>
  <si>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</si>
  <si>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</si>
  <si>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</si>
  <si>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</si>
  <si>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</si>
  <si>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</si>
  <si>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</si>
  <si>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</si>
  <si>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</si>
  <si>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</si>
  <si>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</si>
  <si>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</si>
  <si>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</si>
  <si>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</si>
  <si>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</si>
  <si>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</si>
  <si>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</si>
  <si>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</si>
  <si>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</si>
  <si>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</si>
  <si>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</si>
  <si>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</si>
  <si>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</si>
  <si>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</si>
  <si>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</si>
  <si>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</si>
  <si>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</si>
  <si>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</si>
  <si>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</si>
  <si>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</si>
  <si>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</si>
  <si>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</si>
  <si>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</si>
  <si>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</si>
  <si>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</si>
  <si>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</si>
  <si>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</si>
  <si>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</si>
  <si>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</si>
  <si>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</si>
  <si>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</si>
  <si>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</si>
  <si>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</si>
  <si>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</si>
  <si>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</si>
  <si>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</si>
  <si>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</si>
  <si>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</si>
  <si>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</si>
  <si>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</si>
  <si>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</si>
  <si>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</si>
  <si>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</si>
  <si>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</si>
  <si>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</si>
  <si>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</si>
  <si>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</si>
  <si>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</si>
  <si>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</si>
  <si>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</si>
  <si>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</si>
  <si>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</si>
  <si>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</si>
  <si>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</si>
  <si>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</si>
  <si>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</si>
  <si>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</si>
  <si>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</si>
  <si>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</si>
  <si>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</si>
  <si>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</si>
  <si>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</si>
  <si>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</si>
  <si>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</si>
  <si>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</si>
  <si>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</si>
  <si>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</si>
  <si>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</si>
  <si>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</si>
  <si>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</si>
  <si>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</si>
  <si>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</si>
  <si>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</si>
  <si>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</si>
  <si>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</si>
  <si>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</si>
  <si>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</si>
  <si>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</si>
  <si>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</si>
  <si>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</si>
  <si>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</si>
  <si>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</si>
  <si>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</si>
  <si>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</si>
  <si>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</si>
  <si>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</si>
  <si>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</si>
  <si>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</si>
  <si>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</si>
  <si>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</si>
  <si>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</si>
  <si>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</si>
  <si>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</si>
  <si>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</si>
  <si>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</si>
  <si>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</si>
  <si>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</si>
  <si>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</si>
  <si>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</si>
  <si>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</si>
  <si>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</si>
  <si>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</si>
  <si>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</si>
  <si>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</si>
  <si>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</si>
  <si>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</si>
  <si>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</si>
  <si>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</si>
  <si>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</si>
  <si>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</si>
  <si>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</si>
  <si>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</si>
  <si>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</si>
  <si>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</si>
  <si>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</si>
  <si>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</si>
  <si>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</si>
  <si>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</si>
  <si>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</si>
  <si>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</si>
  <si>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</si>
  <si>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</si>
  <si>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</si>
  <si>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</si>
  <si>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</si>
  <si>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</si>
  <si>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</si>
  <si>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</si>
  <si>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</si>
  <si>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</si>
  <si>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</si>
  <si>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</si>
  <si>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</si>
  <si>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</si>
  <si>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</si>
  <si>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</si>
  <si>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</si>
  <si>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</si>
  <si>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</si>
  <si>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</si>
  <si>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</si>
  <si>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</si>
  <si>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</si>
  <si>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</si>
  <si>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</si>
  <si>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</si>
  <si>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</si>
  <si>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</si>
  <si>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</si>
  <si>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</si>
  <si>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</si>
  <si>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</si>
  <si>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</si>
  <si>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</si>
  <si>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</si>
  <si>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</si>
  <si>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</si>
  <si>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</si>
  <si>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</si>
  <si>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</si>
  <si>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</si>
  <si>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</si>
  <si>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</si>
  <si>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</si>
  <si>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</si>
  <si>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</si>
  <si>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</si>
  <si>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</si>
  <si>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</si>
  <si>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</si>
  <si>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</si>
  <si>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</si>
  <si>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</si>
  <si>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</si>
  <si>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</si>
  <si>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</si>
  <si>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</si>
  <si>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</si>
  <si>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</si>
  <si>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</si>
  <si>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</si>
  <si>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</si>
  <si>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</si>
  <si>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</si>
  <si>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</si>
  <si>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</si>
  <si>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</si>
  <si>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</si>
  <si>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</si>
  <si>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</si>
  <si>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</si>
  <si>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</si>
  <si>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</si>
  <si>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</si>
  <si>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</si>
  <si>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</si>
  <si>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</si>
  <si>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</si>
  <si>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</si>
  <si>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</si>
  <si>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</si>
  <si>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</si>
  <si>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</si>
  <si>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</si>
  <si>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</si>
  <si>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</si>
  <si>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</si>
  <si>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</si>
  <si>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</si>
  <si>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</si>
  <si>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</si>
  <si>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</si>
  <si>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</si>
  <si>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</si>
  <si>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</si>
  <si>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</si>
  <si>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</si>
  <si>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</si>
  <si>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</si>
  <si>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</si>
  <si>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</si>
  <si>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</si>
  <si>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</si>
  <si>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</si>
  <si>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</si>
  <si>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</si>
  <si>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</si>
  <si>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</si>
  <si>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</si>
  <si>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</si>
  <si>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</si>
  <si>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</si>
  <si>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</si>
  <si>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</si>
  <si>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</si>
  <si>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</si>
  <si>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</si>
  <si>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</si>
  <si>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</si>
  <si>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</si>
  <si>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</si>
  <si>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</si>
  <si>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</si>
  <si>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</si>
  <si>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</si>
  <si>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</si>
  <si>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</si>
  <si>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</si>
  <si>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</si>
  <si>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</si>
  <si>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</si>
  <si>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</si>
  <si>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</si>
  <si>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</si>
  <si>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</si>
  <si>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</si>
  <si>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</si>
  <si>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</si>
  <si>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</si>
  <si>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</si>
  <si>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</si>
  <si>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</si>
  <si>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</si>
  <si>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</si>
  <si>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</si>
  <si>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</si>
  <si>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</si>
  <si>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</si>
  <si>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</si>
  <si>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</si>
  <si>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</si>
  <si>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</si>
  <si>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</si>
  <si>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</si>
  <si>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</si>
  <si>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</si>
  <si>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</si>
  <si>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</si>
  <si>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</si>
  <si>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</si>
  <si>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</si>
  <si>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</si>
  <si>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</si>
  <si>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</si>
  <si>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</si>
  <si>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</si>
  <si>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</si>
  <si>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</si>
  <si>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</si>
  <si>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</si>
  <si>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</si>
  <si>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</si>
  <si>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</si>
  <si>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</si>
  <si>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</si>
  <si>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</si>
  <si>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</si>
  <si>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</si>
  <si>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</si>
  <si>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</si>
  <si>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</si>
  <si>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</si>
  <si>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</si>
  <si>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</si>
  <si>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</si>
  <si>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</si>
  <si>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</si>
  <si>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</si>
  <si>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</si>
  <si>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</si>
  <si>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</si>
  <si>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</si>
  <si>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</si>
  <si>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</si>
  <si>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</si>
  <si>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</si>
  <si>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</si>
  <si>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</si>
  <si>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</si>
  <si>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</si>
  <si>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</si>
  <si>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</si>
  <si>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</si>
  <si>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</si>
  <si>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</si>
  <si>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</si>
  <si>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</si>
  <si>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</si>
  <si>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</si>
  <si>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</si>
  <si>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</si>
  <si>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</si>
  <si>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</si>
  <si>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</si>
  <si>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</si>
  <si>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</si>
  <si>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</si>
  <si>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</si>
  <si>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</si>
  <si>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</si>
  <si>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</si>
  <si>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</si>
  <si>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</si>
  <si>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</si>
  <si>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</si>
  <si>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</si>
  <si>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</si>
  <si>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</si>
  <si>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</si>
  <si>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</si>
  <si>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</si>
  <si>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</si>
  <si>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</si>
  <si>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</si>
  <si>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</si>
  <si>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</si>
  <si>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</si>
  <si>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</si>
  <si>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</si>
  <si>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</si>
  <si>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</si>
  <si>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</si>
  <si>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</si>
  <si>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</si>
  <si>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</si>
  <si>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</si>
  <si>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</si>
  <si>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</si>
  <si>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</si>
  <si>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</si>
  <si>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</si>
  <si>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</si>
  <si>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</si>
  <si>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</si>
  <si>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</si>
  <si>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</si>
  <si>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</si>
  <si>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</si>
  <si>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</si>
  <si>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</si>
  <si>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</si>
  <si>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</si>
  <si>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</si>
  <si>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</si>
  <si>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</si>
  <si>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</si>
  <si>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</si>
  <si>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</si>
  <si>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</si>
  <si>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</si>
  <si>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</si>
  <si>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</si>
  <si>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</si>
  <si>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</si>
  <si>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</si>
  <si>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</si>
  <si>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</si>
  <si>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</si>
  <si>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</si>
  <si>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</si>
  <si>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</si>
  <si>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</si>
  <si>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</si>
  <si>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</si>
  <si>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</si>
  <si>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</si>
  <si>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</si>
  <si>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</si>
  <si>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</si>
  <si>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</si>
  <si>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</si>
  <si>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</si>
  <si>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</si>
  <si>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</si>
  <si>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</si>
  <si>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</si>
  <si>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</si>
  <si>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</si>
  <si>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</si>
  <si>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</si>
  <si>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</si>
  <si>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</si>
  <si>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</si>
  <si>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</si>
  <si>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</si>
  <si>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</si>
  <si>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</si>
  <si>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</si>
  <si>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</si>
  <si>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</si>
  <si>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</si>
  <si>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</si>
  <si>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Parent category</t>
  </si>
  <si>
    <t>Subcategory</t>
  </si>
  <si>
    <t>Count of Parent category</t>
  </si>
  <si>
    <t>Row Labels</t>
  </si>
  <si>
    <t>Grand Total</t>
  </si>
  <si>
    <t>Column Labels</t>
  </si>
  <si>
    <t>Count of country</t>
  </si>
  <si>
    <t>(All)</t>
  </si>
  <si>
    <t>Total Count of outcomes</t>
  </si>
  <si>
    <t>Total Count of country</t>
  </si>
  <si>
    <t>Total Count of Parent category</t>
  </si>
  <si>
    <t>Count of Subcategory</t>
  </si>
  <si>
    <t>Total Count of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</si>
  <si>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</si>
  <si>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</si>
  <si>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</si>
  <si>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</si>
  <si>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</si>
  <si>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</si>
  <si>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</si>
  <si>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</si>
  <si>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</si>
  <si>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</si>
  <si>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</si>
  <si>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</si>
  <si>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</si>
  <si>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</si>
  <si>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</si>
  <si>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</si>
  <si>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</si>
  <si>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</si>
  <si>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</si>
  <si>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</si>
  <si>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 xml:space="preserve"> goal </t>
  </si>
  <si>
    <t>Successful</t>
  </si>
  <si>
    <t>Failed</t>
  </si>
  <si>
    <t>Mean Goal</t>
  </si>
  <si>
    <t>Mediann Goal</t>
  </si>
  <si>
    <t>Mean Pledged</t>
  </si>
  <si>
    <t>Median Pledged</t>
  </si>
  <si>
    <t>Standard Deviation of Pledged</t>
  </si>
  <si>
    <t>Upper Quartile of Pleged</t>
  </si>
  <si>
    <t>Lower Quartile of Pleged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</si>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</sst>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B37294"/>
        <bgColor rgb="FF000000"/>
      </patternFill>
    </fill>
    <fill>
      <patternFill patternType="solid">
        <fgColor rgb="FFAC7DA2"/>
        <bgColor rgb="FF000000"/>
      </patternFill>
    </fill>
    <fill>
      <patternFill patternType="solid">
        <fgColor rgb="FFA783AA"/>
        <bgColor rgb="FF000000"/>
      </patternFill>
    </fill>
    <fill>
      <patternFill patternType="solid">
        <fgColor rgb="FFB76D8D"/>
        <bgColor rgb="FF000000"/>
      </patternFill>
    </fill>
    <fill>
      <patternFill patternType="solid">
        <fgColor rgb="FFB66E8E"/>
        <bgColor rgb="FF000000"/>
      </patternFill>
    </fill>
    <fill>
      <patternFill patternType="solid">
        <fgColor rgb="FFAB7EA3"/>
        <bgColor rgb="FF000000"/>
      </patternFill>
    </fill>
    <fill>
      <patternFill patternType="solid">
        <fgColor rgb="FFB17598"/>
        <bgColor rgb="FF000000"/>
      </patternFill>
    </fill>
    <fill>
      <patternFill patternType="solid">
        <fgColor rgb="FFA686AD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A488B0"/>
        <bgColor rgb="FF000000"/>
      </patternFill>
    </fill>
    <fill>
      <patternFill patternType="solid">
        <fgColor rgb="FFB0769A"/>
        <bgColor rgb="FF000000"/>
      </patternFill>
    </fill>
    <fill>
      <patternFill patternType="solid">
        <fgColor rgb="FF959FCE"/>
        <bgColor rgb="FF000000"/>
      </patternFill>
    </fill>
    <fill>
      <patternFill patternType="solid">
        <fgColor rgb="FFB56F90"/>
        <bgColor rgb="FF000000"/>
      </patternFill>
    </fill>
    <fill>
      <patternFill patternType="solid">
        <fgColor rgb="FFAF779B"/>
        <bgColor rgb="FF000000"/>
      </patternFill>
    </fill>
    <fill>
      <patternFill patternType="solid">
        <fgColor rgb="FFA587AF"/>
        <bgColor rgb="FF000000"/>
      </patternFill>
    </fill>
    <fill>
      <patternFill patternType="solid">
        <fgColor rgb="FF9D93BE"/>
        <bgColor rgb="FF000000"/>
      </patternFill>
    </fill>
    <fill>
      <patternFill patternType="solid">
        <fgColor rgb="FFB47091"/>
        <bgColor rgb="FF000000"/>
      </patternFill>
    </fill>
    <fill>
      <patternFill patternType="solid">
        <fgColor rgb="FFA882A9"/>
        <bgColor rgb="FF000000"/>
      </patternFill>
    </fill>
    <fill>
      <patternFill patternType="solid">
        <fgColor rgb="FFA981A8"/>
        <bgColor rgb="FF000000"/>
      </patternFill>
    </fill>
    <fill>
      <patternFill patternType="solid">
        <fgColor rgb="FFB47192"/>
        <bgColor rgb="FF000000"/>
      </patternFill>
    </fill>
    <fill>
      <patternFill patternType="solid">
        <fgColor rgb="FFA28BB4"/>
        <bgColor rgb="FF000000"/>
      </patternFill>
    </fill>
    <fill>
      <patternFill patternType="solid">
        <fgColor rgb="FFA489B2"/>
        <bgColor rgb="FF000000"/>
      </patternFill>
    </fill>
    <fill>
      <patternFill patternType="solid">
        <fgColor rgb="FFB27395"/>
        <bgColor rgb="FF000000"/>
      </patternFill>
    </fill>
    <fill>
      <patternFill patternType="solid">
        <fgColor rgb="FFAA7FA5"/>
        <bgColor rgb="FF000000"/>
      </patternFill>
    </fill>
    <fill>
      <patternFill patternType="solid">
        <fgColor rgb="FFAF799C"/>
        <bgColor rgb="FF000000"/>
      </patternFill>
    </fill>
    <fill>
      <patternFill patternType="solid">
        <fgColor rgb="FFA785AC"/>
        <bgColor rgb="FF000000"/>
      </patternFill>
    </fill>
    <fill>
      <patternFill patternType="solid">
        <fgColor rgb="FFB17497"/>
        <bgColor rgb="FF000000"/>
      </patternFill>
    </fill>
    <fill>
      <patternFill patternType="solid">
        <fgColor rgb="FFAC7CA1"/>
        <bgColor rgb="FF000000"/>
      </patternFill>
    </fill>
    <fill>
      <patternFill patternType="solid">
        <fgColor rgb="FFA18CB6"/>
        <bgColor rgb="FF000000"/>
      </patternFill>
    </fill>
    <fill>
      <patternFill patternType="solid">
        <fgColor rgb="FFA980A6"/>
        <bgColor rgb="FF000000"/>
      </patternFill>
    </fill>
    <fill>
      <patternFill patternType="solid">
        <fgColor rgb="FFA08EB9"/>
        <bgColor rgb="FF000000"/>
      </patternFill>
    </fill>
    <fill>
      <patternFill patternType="solid">
        <fgColor rgb="FFAD7B9F"/>
        <bgColor rgb="FF000000"/>
      </patternFill>
    </fill>
    <fill>
      <patternFill patternType="solid">
        <fgColor rgb="FF9F91BB"/>
        <bgColor rgb="FF000000"/>
      </patternFill>
    </fill>
    <fill>
      <patternFill patternType="solid">
        <fgColor rgb="FFA38AB3"/>
        <bgColor rgb="FF000000"/>
      </patternFill>
    </fill>
    <fill>
      <patternFill patternType="solid">
        <fgColor rgb="FFAE7A9E"/>
        <bgColor rgb="FF000000"/>
      </patternFill>
    </fill>
    <fill>
      <patternFill patternType="solid">
        <fgColor rgb="FF8FA7D9"/>
        <bgColor rgb="FF000000"/>
      </patternFill>
    </fill>
    <fill>
      <patternFill patternType="solid">
        <fgColor rgb="FF9C94C0"/>
        <bgColor rgb="FF000000"/>
      </patternFill>
    </fill>
    <fill>
      <patternFill patternType="solid">
        <fgColor rgb="FF9A97C4"/>
        <bgColor rgb="FF000000"/>
      </patternFill>
    </fill>
    <fill>
      <patternFill patternType="solid">
        <fgColor rgb="FF9B96C2"/>
        <bgColor rgb="FF000000"/>
      </patternFill>
    </fill>
    <fill>
      <patternFill patternType="solid">
        <fgColor rgb="FFA18DB7"/>
        <bgColor rgb="FF000000"/>
      </patternFill>
    </fill>
    <fill>
      <patternFill patternType="solid">
        <fgColor rgb="FF90A6D8"/>
        <bgColor rgb="FF000000"/>
      </patternFill>
    </fill>
    <fill>
      <patternFill patternType="solid">
        <fgColor rgb="FF9998C5"/>
        <bgColor rgb="FF000000"/>
      </patternFill>
    </fill>
    <fill>
      <patternFill patternType="solid">
        <fgColor rgb="FF92A3D3"/>
        <bgColor rgb="FF000000"/>
      </patternFill>
    </fill>
    <fill>
      <patternFill patternType="solid">
        <fgColor rgb="FF979BCA"/>
        <bgColor rgb="FF000000"/>
      </patternFill>
    </fill>
    <fill>
      <patternFill patternType="solid">
        <fgColor rgb="FF9F8FBA"/>
        <bgColor rgb="FF000000"/>
      </patternFill>
    </fill>
    <fill>
      <patternFill patternType="solid">
        <fgColor rgb="FF9999C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65" fontId="0" fillId="0" borderId="0" xfId="0" applyNumberFormat="1"/>
    <xf numFmtId="0" fontId="1" fillId="0" borderId="0" xfId="0" applyFont="1"/>
    <xf numFmtId="9" fontId="0" fillId="0" borderId="0" xfId="0" applyNumberFormat="1"/>
    <xf numFmtId="9" fontId="1" fillId="0" borderId="0" xfId="0" applyNumberFormat="1" applyFont="1"/>
  </cellXfs>
  <cellStyles count="1">
    <cellStyle name="Normal" xfId="0" builtinId="0"/>
  </cellStyles>
  <dxfs count="8">
    <dxf>
      <fill>
        <patternFill>
          <bgColor theme="3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0" i="0" u="none" strike="noStrike">
                <a:solidFill>
                  <a:srgbClr val="2B2B2B"/>
                </a:solidFill>
                <a:effectLst/>
                <a:latin typeface="Roboto" panose="020F0502020204030204" pitchFamily="34" charset="0"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3-4448-9EFF-078B208E15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73-4448-9EFF-078B208E15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73-4448-9EFF-078B208E15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73-4448-9EFF-078B208E1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813840"/>
        <c:axId val="1968088656"/>
      </c:barChart>
      <c:catAx>
        <c:axId val="21228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088656"/>
        <c:crosses val="autoZero"/>
        <c:auto val="1"/>
        <c:lblAlgn val="ctr"/>
        <c:lblOffset val="100"/>
        <c:noMultiLvlLbl val="0"/>
      </c:catAx>
      <c:valAx>
        <c:axId val="19680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Statistics'!$B$7:$B$10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B-DE4D-8C0D-C39A9051FB51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Statistics'!$C$7:$C$10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DB-DE4D-8C0D-C39A9051FB51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Statistics'!$D$7:$D$10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B-DE4D-8C0D-C39A9051FB51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Statistics'!$E$7:$E$10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DB-DE4D-8C0D-C39A9051FB51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Statistics'!$F$7:$F$10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5DB-DE4D-8C0D-C39A9051FB51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Statistics'!$G$7:$G$10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5DB-DE4D-8C0D-C39A9051FB51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Statistics'!$H$7:$H$10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5DB-DE4D-8C0D-C39A9051FB51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Statistics'!$I$7:$I$10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5DB-DE4D-8C0D-C39A9051FB51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Statistics'!$J$7:$J$10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5DB-DE4D-8C0D-C39A9051FB51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Statistics'!$K$7:$K$10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5DB-DE4D-8C0D-C39A9051FB51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Statistics'!$L$7:$L$10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5DB-DE4D-8C0D-C39A9051FB51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Statistics'!$M$7:$M$10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5DB-DE4D-8C0D-C39A9051FB51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Subcategory - 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Statistics'!$N$7:$N$10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5DB-DE4D-8C0D-C39A9051FB51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Statistics'!$O$7:$O$10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5DB-DE4D-8C0D-C39A9051FB51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Statistics'!$P$7:$P$10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5DB-DE4D-8C0D-C39A9051FB51}"/>
            </c:ext>
          </c:extLst>
        </c:ser>
        <c:ser>
          <c:idx val="15"/>
          <c:order val="15"/>
          <c:tx>
            <c:strRef>
              <c:f>'Subcategory Statistics'!$Q$4:$Q$6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Statistics'!$Q$7:$Q$10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5DB-DE4D-8C0D-C39A9051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0629344"/>
        <c:axId val="1618332368"/>
      </c:barChart>
      <c:catAx>
        <c:axId val="21406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32368"/>
        <c:crosses val="autoZero"/>
        <c:auto val="1"/>
        <c:lblAlgn val="ctr"/>
        <c:lblOffset val="100"/>
        <c:noMultiLvlLbl val="0"/>
      </c:catAx>
      <c:valAx>
        <c:axId val="161833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62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FE-E84C-BAE5-82A0ECC6BB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FE-E84C-BAE5-82A0ECC6BB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9FE-E84C-BAE5-82A0ECC6BB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9FE-E84C-BAE5-82A0ECC6B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903936"/>
        <c:axId val="1691905584"/>
      </c:lineChart>
      <c:catAx>
        <c:axId val="169190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905584"/>
        <c:crosses val="autoZero"/>
        <c:auto val="1"/>
        <c:lblAlgn val="ctr"/>
        <c:lblOffset val="100"/>
        <c:noMultiLvlLbl val="0"/>
      </c:catAx>
      <c:valAx>
        <c:axId val="16919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9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Theater Outcomes Based on Launch Date</a:t>
            </a:r>
            <a:endParaRPr lang="en-US" baseline="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2-274C-AB1F-F2CABCAA36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2-274C-AB1F-F2CABCAA36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2-274C-AB1F-F2CABCAA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354416"/>
        <c:axId val="1176452800"/>
      </c:lineChart>
      <c:catAx>
        <c:axId val="1431354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52800"/>
        <c:crosses val="autoZero"/>
        <c:auto val="1"/>
        <c:lblAlgn val="ctr"/>
        <c:lblOffset val="100"/>
        <c:noMultiLvlLbl val="0"/>
      </c:catAx>
      <c:valAx>
        <c:axId val="11764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35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7-1F48-B584-94D780E8615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7-1F48-B584-94D780E8615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7-1F48-B584-94D780E86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575776"/>
        <c:axId val="930414960"/>
      </c:lineChart>
      <c:catAx>
        <c:axId val="96457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14960"/>
        <c:crosses val="autoZero"/>
        <c:auto val="1"/>
        <c:lblAlgn val="ctr"/>
        <c:lblOffset val="100"/>
        <c:noMultiLvlLbl val="0"/>
      </c:catAx>
      <c:valAx>
        <c:axId val="9304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5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D1F1B0F-5EB2-5949-83E0-B6FC861FC0D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A7DBF1-E2D3-2D4A-868B-A714C087A6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300789</xdr:colOff>
      <xdr:row>3202</xdr:row>
      <xdr:rowOff>439821</xdr:rowOff>
    </xdr:from>
    <xdr:to>
      <xdr:col>9</xdr:col>
      <xdr:colOff>528053</xdr:colOff>
      <xdr:row>3753</xdr:row>
      <xdr:rowOff>108284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009C27-710F-B158-DC6F-CBBC1AB63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7689" y="1827004621"/>
              <a:ext cx="4570664" cy="3221468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965200</xdr:colOff>
      <xdr:row>2</xdr:row>
      <xdr:rowOff>50800</xdr:rowOff>
    </xdr:from>
    <xdr:to>
      <xdr:col>12</xdr:col>
      <xdr:colOff>203200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1DF5F-1C0A-BC48-8E82-A0DD3EE7B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20</xdr:row>
      <xdr:rowOff>25400</xdr:rowOff>
    </xdr:from>
    <xdr:to>
      <xdr:col>18</xdr:col>
      <xdr:colOff>1701800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7DF17-845E-CC45-AC38-DFC718295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76200</xdr:rowOff>
    </xdr:from>
    <xdr:to>
      <xdr:col>8</xdr:col>
      <xdr:colOff>1778000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B0513-0EC7-694C-8F81-4C34729F7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50800</xdr:rowOff>
    </xdr:from>
    <xdr:to>
      <xdr:col>10</xdr:col>
      <xdr:colOff>1168400</xdr:colOff>
      <xdr:row>22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2EA083-7A29-1108-484D-721467399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14</xdr:row>
      <xdr:rowOff>25400</xdr:rowOff>
    </xdr:from>
    <xdr:to>
      <xdr:col>16</xdr:col>
      <xdr:colOff>355600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CEC82F-8773-C27C-A35C-9375F3CC2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 Celikay" refreshedDate="44661.937586342596" createdVersion="7" refreshedVersion="7" minRefreshableVersion="3" recordCount="4114" xr:uid="{E3ABC9F6-2FFD-9048-954C-473AE948CB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 Celikay" refreshedDate="44662.989333680554" createdVersion="7" refreshedVersion="7" minRefreshableVersion="3" recordCount="4114" xr:uid="{8BDE531F-BC73-6E41-A23B-84BF255AC76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 Celikay" refreshedDate="44666.774367592596" createdVersion="7" refreshedVersion="7" minRefreshableVersion="3" recordCount="4114" xr:uid="{98921D14-4F29-8D4B-8761-4188C438CA7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5FBF0-DC63-0D49-9A2E-C514C2DA4FCF}" name="PivotTable2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2F278-57A9-D541-BD61-42B4C0E47F39}" name="PivotTable3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U10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2">
    <field x="-2"/>
    <field x="5"/>
  </colFields>
  <colItems count="2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6" hier="-1"/>
    <pageField fld="16" hier="-1"/>
  </pageFields>
  <dataFields count="4">
    <dataField name="Count of country" fld="6" subtotal="count" baseField="0" baseItem="0"/>
    <dataField name="Count of Parent category" fld="16" subtotal="count" baseField="0" baseItem="0"/>
    <dataField name="Count of outcomes" fld="5" subtotal="count" baseField="0" baseItem="0"/>
    <dataField name="Count of Subcategory" fld="17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19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E908E-865D-8944-8D49-ED18F88DB27A}" name="PivotTable5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6C8D6-1C2F-214A-8AF9-49215EE0B20D}" name="PivotTable1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9.6640625" customWidth="1"/>
    <col min="17" max="17" width="41.1640625" customWidth="1"/>
    <col min="18" max="18" width="28" customWidth="1"/>
    <col min="19" max="19" width="18.5" style="15" customWidth="1"/>
    <col min="20" max="20" width="18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4" t="s">
        <v>8372</v>
      </c>
      <c r="T1" s="1" t="s">
        <v>8373</v>
      </c>
      <c r="U1" s="1" t="s">
        <v>8386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YEAR(S:S)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YEAR(S:S)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YEAR(S:S)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YEAR(S:S)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YEAR(S:S)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YEAR(S:S)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YEAR(S:S)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YEAR(S:S)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YEAR(S:S)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YEAR(S:S)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YEAR(S:S)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YEAR(S:S)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YEAR(S:S)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YEAR(S:S)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YEAR(S:S)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YEAR(S:S)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YEAR(S:S)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YEAR(S:S)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YEAR(S:S)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YEAR(S:S)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YEAR(S:S)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YEAR(S:S)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U4115" xr:uid="{00000000-0001-0000-0000-000000000000}"/>
  <conditionalFormatting sqref="F1:F1048576">
    <cfRule type="containsText" dxfId="7" priority="1" operator="containsText" text="failed">
      <formula>NOT(ISERROR(SEARCH("failed",F1)))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live">
      <formula>NOT(ISERROR(SEARCH("live",F1)))</formula>
    </cfRule>
    <cfRule type="containsText" dxfId="3" priority="6" operator="containsText" text="successful">
      <formula>NOT(ISERROR(SEARCH("successful",F1)))</formula>
    </cfRule>
    <cfRule type="containsText" dxfId="2" priority="7" operator="containsText" text="live">
      <formula>NOT(ISERROR(SEARCH("live",F1)))</formula>
    </cfRule>
  </conditionalFormatting>
  <conditionalFormatting sqref="O1:O1048576 P1 R1:U1">
    <cfRule type="colorScale" priority="5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E630A-D457-F049-9BDA-D7F59FFDBB47}">
  <sheetPr codeName="Sheet2"/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8358</v>
      </c>
      <c r="B3" s="12" t="s">
        <v>8364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8363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ECCAD-E71D-F542-9AA9-50A4015284D7}">
  <sheetPr codeName="Sheet3"/>
  <dimension ref="A1:U10"/>
  <sheetViews>
    <sheetView workbookViewId="0">
      <selection activeCell="B3" sqref="B3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33203125" bestFit="1" customWidth="1"/>
    <col min="7" max="7" width="5.5" bestFit="1" customWidth="1"/>
    <col min="8" max="8" width="4" bestFit="1" customWidth="1"/>
    <col min="9" max="9" width="8.83203125" bestFit="1" customWidth="1"/>
    <col min="10" max="10" width="15.6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7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8.33203125" bestFit="1" customWidth="1"/>
    <col min="19" max="19" width="24.6640625" bestFit="1" customWidth="1"/>
    <col min="20" max="20" width="20" bestFit="1" customWidth="1"/>
    <col min="21" max="21" width="22" bestFit="1" customWidth="1"/>
  </cols>
  <sheetData>
    <row r="1" spans="1:21" x14ac:dyDescent="0.2">
      <c r="A1" s="12" t="s">
        <v>8222</v>
      </c>
      <c r="B1" t="s">
        <v>8224</v>
      </c>
    </row>
    <row r="2" spans="1:21" x14ac:dyDescent="0.2">
      <c r="A2" s="12" t="s">
        <v>8359</v>
      </c>
      <c r="B2" t="s">
        <v>8315</v>
      </c>
    </row>
    <row r="4" spans="1:21" x14ac:dyDescent="0.2">
      <c r="B4" s="12" t="s">
        <v>8364</v>
      </c>
    </row>
    <row r="5" spans="1:21" x14ac:dyDescent="0.2">
      <c r="B5" t="s">
        <v>8365</v>
      </c>
      <c r="F5" t="s">
        <v>8361</v>
      </c>
      <c r="J5" t="s">
        <v>8358</v>
      </c>
      <c r="N5" t="s">
        <v>8370</v>
      </c>
      <c r="R5" t="s">
        <v>8368</v>
      </c>
      <c r="S5" t="s">
        <v>8369</v>
      </c>
      <c r="T5" t="s">
        <v>8367</v>
      </c>
      <c r="U5" t="s">
        <v>8371</v>
      </c>
    </row>
    <row r="6" spans="1:21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  <c r="J6" t="s">
        <v>8219</v>
      </c>
      <c r="K6" t="s">
        <v>8220</v>
      </c>
      <c r="L6" t="s">
        <v>8221</v>
      </c>
      <c r="M6" t="s">
        <v>8218</v>
      </c>
      <c r="N6" t="s">
        <v>8219</v>
      </c>
      <c r="O6" t="s">
        <v>8220</v>
      </c>
      <c r="P6" t="s">
        <v>8221</v>
      </c>
      <c r="Q6" t="s">
        <v>8218</v>
      </c>
    </row>
    <row r="7" spans="1:21" x14ac:dyDescent="0.2">
      <c r="A7" s="13" t="s">
        <v>8357</v>
      </c>
      <c r="B7" s="11">
        <v>5</v>
      </c>
      <c r="C7" s="11">
        <v>11</v>
      </c>
      <c r="D7" s="11"/>
      <c r="E7" s="11">
        <v>10</v>
      </c>
      <c r="F7" s="11">
        <v>5</v>
      </c>
      <c r="G7" s="11">
        <v>11</v>
      </c>
      <c r="H7" s="11"/>
      <c r="I7" s="11">
        <v>10</v>
      </c>
      <c r="J7" s="11">
        <v>5</v>
      </c>
      <c r="K7" s="11">
        <v>11</v>
      </c>
      <c r="L7" s="11"/>
      <c r="M7" s="11">
        <v>10</v>
      </c>
      <c r="N7" s="11">
        <v>5</v>
      </c>
      <c r="O7" s="11">
        <v>11</v>
      </c>
      <c r="P7" s="11"/>
      <c r="Q7" s="11">
        <v>10</v>
      </c>
      <c r="R7" s="11">
        <v>26</v>
      </c>
      <c r="S7" s="11">
        <v>26</v>
      </c>
      <c r="T7" s="11">
        <v>26</v>
      </c>
      <c r="U7" s="11">
        <v>26</v>
      </c>
    </row>
    <row r="8" spans="1:21" x14ac:dyDescent="0.2">
      <c r="A8" s="13" t="s">
        <v>8316</v>
      </c>
      <c r="B8" s="11"/>
      <c r="C8" s="11">
        <v>70</v>
      </c>
      <c r="D8" s="11">
        <v>6</v>
      </c>
      <c r="E8" s="11">
        <v>238</v>
      </c>
      <c r="F8" s="11"/>
      <c r="G8" s="11">
        <v>70</v>
      </c>
      <c r="H8" s="11">
        <v>6</v>
      </c>
      <c r="I8" s="11">
        <v>238</v>
      </c>
      <c r="J8" s="11"/>
      <c r="K8" s="11">
        <v>70</v>
      </c>
      <c r="L8" s="11">
        <v>6</v>
      </c>
      <c r="M8" s="11">
        <v>238</v>
      </c>
      <c r="N8" s="11"/>
      <c r="O8" s="11">
        <v>70</v>
      </c>
      <c r="P8" s="11">
        <v>6</v>
      </c>
      <c r="Q8" s="11">
        <v>238</v>
      </c>
      <c r="R8" s="11">
        <v>314</v>
      </c>
      <c r="S8" s="11">
        <v>314</v>
      </c>
      <c r="T8" s="11">
        <v>314</v>
      </c>
      <c r="U8" s="11">
        <v>314</v>
      </c>
    </row>
    <row r="9" spans="1:21" x14ac:dyDescent="0.2">
      <c r="A9" s="13" t="s">
        <v>8355</v>
      </c>
      <c r="B9" s="11">
        <v>1</v>
      </c>
      <c r="C9" s="11">
        <v>8</v>
      </c>
      <c r="D9" s="11"/>
      <c r="E9" s="11">
        <v>10</v>
      </c>
      <c r="F9" s="11">
        <v>1</v>
      </c>
      <c r="G9" s="11">
        <v>8</v>
      </c>
      <c r="H9" s="11"/>
      <c r="I9" s="11">
        <v>10</v>
      </c>
      <c r="J9" s="11">
        <v>1</v>
      </c>
      <c r="K9" s="11">
        <v>8</v>
      </c>
      <c r="L9" s="11"/>
      <c r="M9" s="11">
        <v>10</v>
      </c>
      <c r="N9" s="11">
        <v>1</v>
      </c>
      <c r="O9" s="11">
        <v>8</v>
      </c>
      <c r="P9" s="11"/>
      <c r="Q9" s="11">
        <v>10</v>
      </c>
      <c r="R9" s="11">
        <v>19</v>
      </c>
      <c r="S9" s="11">
        <v>19</v>
      </c>
      <c r="T9" s="11">
        <v>19</v>
      </c>
      <c r="U9" s="11">
        <v>19</v>
      </c>
    </row>
    <row r="10" spans="1:21" x14ac:dyDescent="0.2">
      <c r="A10" s="13" t="s">
        <v>8363</v>
      </c>
      <c r="B10" s="11">
        <v>6</v>
      </c>
      <c r="C10" s="11">
        <v>89</v>
      </c>
      <c r="D10" s="11">
        <v>6</v>
      </c>
      <c r="E10" s="11">
        <v>258</v>
      </c>
      <c r="F10" s="11">
        <v>6</v>
      </c>
      <c r="G10" s="11">
        <v>89</v>
      </c>
      <c r="H10" s="11">
        <v>6</v>
      </c>
      <c r="I10" s="11">
        <v>258</v>
      </c>
      <c r="J10" s="11">
        <v>6</v>
      </c>
      <c r="K10" s="11">
        <v>89</v>
      </c>
      <c r="L10" s="11">
        <v>6</v>
      </c>
      <c r="M10" s="11">
        <v>258</v>
      </c>
      <c r="N10" s="11">
        <v>6</v>
      </c>
      <c r="O10" s="11">
        <v>89</v>
      </c>
      <c r="P10" s="11">
        <v>6</v>
      </c>
      <c r="Q10" s="11">
        <v>258</v>
      </c>
      <c r="R10" s="11">
        <v>359</v>
      </c>
      <c r="S10" s="11">
        <v>359</v>
      </c>
      <c r="T10" s="11">
        <v>359</v>
      </c>
      <c r="U10" s="11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247BC-C9FE-964E-978E-B2862CEDF474}">
  <sheetPr codeName="Sheet4"/>
  <dimension ref="A1:F18"/>
  <sheetViews>
    <sheetView workbookViewId="0">
      <selection activeCell="D47" sqref="D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32" bestFit="1" customWidth="1"/>
    <col min="10" max="10" width="2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8386</v>
      </c>
      <c r="B2" t="s">
        <v>8366</v>
      </c>
    </row>
    <row r="4" spans="1:6" x14ac:dyDescent="0.2">
      <c r="A4" s="12" t="s">
        <v>8358</v>
      </c>
      <c r="B4" s="12" t="s">
        <v>8364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6" t="s">
        <v>8380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8381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8382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8383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8374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8384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8375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8376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8377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8378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8379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8385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8363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64CF-8350-2049-85A0-9B9CFA3030EB}">
  <sheetPr codeName="Sheet5"/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83203125" customWidth="1"/>
    <col min="2" max="2" width="111.1640625" customWidth="1"/>
    <col min="3" max="3" width="9" customWidth="1"/>
    <col min="5" max="5" width="17.1640625" customWidth="1"/>
  </cols>
  <sheetData>
    <row r="1" spans="1:6" x14ac:dyDescent="0.2">
      <c r="A1" t="s">
        <v>8387</v>
      </c>
      <c r="B1" t="s">
        <v>4110</v>
      </c>
      <c r="C1" t="s">
        <v>8388</v>
      </c>
      <c r="D1" t="s">
        <v>8389</v>
      </c>
      <c r="E1" t="s">
        <v>8390</v>
      </c>
      <c r="F1" t="s">
        <v>8391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0B4C8-2124-C64B-8E73-60DCFF2A49EF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8392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8359</v>
      </c>
      <c r="R1" s="17" t="s">
        <v>8360</v>
      </c>
      <c r="S1" s="22" t="s">
        <v>8372</v>
      </c>
      <c r="T1" s="17" t="s">
        <v>8373</v>
      </c>
    </row>
    <row r="2" spans="1:20" ht="224" x14ac:dyDescent="0.2">
      <c r="A2" s="23">
        <v>521</v>
      </c>
      <c r="B2" s="24" t="s">
        <v>522</v>
      </c>
      <c r="C2" s="24" t="s">
        <v>4631</v>
      </c>
      <c r="D2" s="25">
        <v>5000</v>
      </c>
      <c r="E2" s="26">
        <v>5232</v>
      </c>
      <c r="F2" s="27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8">
        <v>105</v>
      </c>
      <c r="P2" s="23">
        <v>93.43</v>
      </c>
      <c r="Q2" s="29" t="s">
        <v>8315</v>
      </c>
      <c r="R2" s="23" t="s">
        <v>8316</v>
      </c>
      <c r="S2" s="30">
        <v>42646</v>
      </c>
      <c r="T2" s="30">
        <v>42675</v>
      </c>
    </row>
    <row r="3" spans="1:20" ht="144" x14ac:dyDescent="0.2">
      <c r="A3" s="23">
        <v>522</v>
      </c>
      <c r="B3" s="24" t="s">
        <v>523</v>
      </c>
      <c r="C3" s="24" t="s">
        <v>4632</v>
      </c>
      <c r="D3" s="25">
        <v>3000</v>
      </c>
      <c r="E3" s="26">
        <v>3440</v>
      </c>
      <c r="F3" s="27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31">
        <v>115</v>
      </c>
      <c r="P3" s="23">
        <v>110.97</v>
      </c>
      <c r="Q3" s="29" t="s">
        <v>8315</v>
      </c>
      <c r="R3" s="23" t="s">
        <v>8316</v>
      </c>
      <c r="S3" s="30">
        <v>42430</v>
      </c>
      <c r="T3" s="30">
        <v>42449</v>
      </c>
    </row>
    <row r="4" spans="1:20" ht="192" x14ac:dyDescent="0.2">
      <c r="A4" s="23">
        <v>523</v>
      </c>
      <c r="B4" s="24" t="s">
        <v>524</v>
      </c>
      <c r="C4" s="24" t="s">
        <v>4633</v>
      </c>
      <c r="D4" s="25">
        <v>5000</v>
      </c>
      <c r="E4" s="26">
        <v>6030</v>
      </c>
      <c r="F4" s="27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32">
        <v>121</v>
      </c>
      <c r="P4" s="23">
        <v>71.790000000000006</v>
      </c>
      <c r="Q4" s="29" t="s">
        <v>8315</v>
      </c>
      <c r="R4" s="23" t="s">
        <v>8316</v>
      </c>
      <c r="S4" s="30">
        <v>42238</v>
      </c>
      <c r="T4" s="30">
        <v>42268</v>
      </c>
    </row>
    <row r="5" spans="1:20" ht="192" x14ac:dyDescent="0.2">
      <c r="A5" s="23">
        <v>525</v>
      </c>
      <c r="B5" s="24" t="s">
        <v>526</v>
      </c>
      <c r="C5" s="24" t="s">
        <v>4635</v>
      </c>
      <c r="D5" s="25">
        <v>12000</v>
      </c>
      <c r="E5" s="26">
        <v>12000</v>
      </c>
      <c r="F5" s="27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33">
        <v>100</v>
      </c>
      <c r="P5" s="23">
        <v>1000</v>
      </c>
      <c r="Q5" s="29" t="s">
        <v>8315</v>
      </c>
      <c r="R5" s="23" t="s">
        <v>8316</v>
      </c>
      <c r="S5" s="30">
        <v>41850</v>
      </c>
      <c r="T5" s="30">
        <v>41895</v>
      </c>
    </row>
    <row r="6" spans="1:20" ht="208" x14ac:dyDescent="0.2">
      <c r="A6" s="23">
        <v>527</v>
      </c>
      <c r="B6" s="24" t="s">
        <v>528</v>
      </c>
      <c r="C6" s="24" t="s">
        <v>4637</v>
      </c>
      <c r="D6" s="25">
        <v>10000</v>
      </c>
      <c r="E6" s="26">
        <v>10085</v>
      </c>
      <c r="F6" s="27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34">
        <v>101</v>
      </c>
      <c r="P6" s="23">
        <v>63.83</v>
      </c>
      <c r="Q6" s="29" t="s">
        <v>8315</v>
      </c>
      <c r="R6" s="23" t="s">
        <v>8316</v>
      </c>
      <c r="S6" s="30">
        <v>42753</v>
      </c>
      <c r="T6" s="30">
        <v>42783</v>
      </c>
    </row>
    <row r="7" spans="1:20" ht="80" x14ac:dyDescent="0.2">
      <c r="A7" s="23">
        <v>528</v>
      </c>
      <c r="B7" s="24" t="s">
        <v>529</v>
      </c>
      <c r="C7" s="24" t="s">
        <v>4638</v>
      </c>
      <c r="D7" s="25">
        <v>1150</v>
      </c>
      <c r="E7" s="26">
        <v>1330</v>
      </c>
      <c r="F7" s="27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35">
        <v>116</v>
      </c>
      <c r="P7" s="23">
        <v>44.33</v>
      </c>
      <c r="Q7" s="29" t="s">
        <v>8315</v>
      </c>
      <c r="R7" s="23" t="s">
        <v>8316</v>
      </c>
      <c r="S7" s="30">
        <v>42155</v>
      </c>
      <c r="T7" s="30">
        <v>42176</v>
      </c>
    </row>
    <row r="8" spans="1:20" ht="224" x14ac:dyDescent="0.2">
      <c r="A8" s="23">
        <v>530</v>
      </c>
      <c r="B8" s="24" t="s">
        <v>531</v>
      </c>
      <c r="C8" s="24" t="s">
        <v>4640</v>
      </c>
      <c r="D8" s="25">
        <v>3405</v>
      </c>
      <c r="E8" s="26">
        <v>3670</v>
      </c>
      <c r="F8" s="27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36">
        <v>108</v>
      </c>
      <c r="P8" s="23">
        <v>126.55</v>
      </c>
      <c r="Q8" s="29" t="s">
        <v>8315</v>
      </c>
      <c r="R8" s="23" t="s">
        <v>8316</v>
      </c>
      <c r="S8" s="30">
        <v>42157</v>
      </c>
      <c r="T8" s="30">
        <v>42179</v>
      </c>
    </row>
    <row r="9" spans="1:20" ht="240" x14ac:dyDescent="0.2">
      <c r="A9" s="23">
        <v>531</v>
      </c>
      <c r="B9" s="24" t="s">
        <v>532</v>
      </c>
      <c r="C9" s="24" t="s">
        <v>4641</v>
      </c>
      <c r="D9" s="25">
        <v>4000</v>
      </c>
      <c r="E9" s="26">
        <v>4000</v>
      </c>
      <c r="F9" s="27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33">
        <v>100</v>
      </c>
      <c r="P9" s="23">
        <v>129.03</v>
      </c>
      <c r="Q9" s="29" t="s">
        <v>8315</v>
      </c>
      <c r="R9" s="23" t="s">
        <v>8316</v>
      </c>
      <c r="S9" s="30">
        <v>42676</v>
      </c>
      <c r="T9" s="30">
        <v>42721</v>
      </c>
    </row>
    <row r="10" spans="1:20" ht="20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6">
        <v>12325</v>
      </c>
      <c r="F10" s="27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37">
        <v>123</v>
      </c>
      <c r="P10" s="23">
        <v>71.239999999999995</v>
      </c>
      <c r="Q10" s="29" t="s">
        <v>8315</v>
      </c>
      <c r="R10" s="23" t="s">
        <v>8316</v>
      </c>
      <c r="S10" s="30">
        <v>42473</v>
      </c>
      <c r="T10" s="30">
        <v>42503</v>
      </c>
    </row>
    <row r="11" spans="1:20" ht="192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6">
        <v>2410</v>
      </c>
      <c r="F11" s="27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32">
        <v>121</v>
      </c>
      <c r="P11" s="23">
        <v>40.85</v>
      </c>
      <c r="Q11" s="29" t="s">
        <v>8315</v>
      </c>
      <c r="R11" s="23" t="s">
        <v>8316</v>
      </c>
      <c r="S11" s="30">
        <v>42282</v>
      </c>
      <c r="T11" s="30">
        <v>42312</v>
      </c>
    </row>
    <row r="12" spans="1:20" ht="224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6">
        <v>15121</v>
      </c>
      <c r="F12" s="27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38">
        <v>302</v>
      </c>
      <c r="P12" s="23">
        <v>252.02</v>
      </c>
      <c r="Q12" s="29" t="s">
        <v>8315</v>
      </c>
      <c r="R12" s="23" t="s">
        <v>8316</v>
      </c>
      <c r="S12" s="30">
        <v>42473</v>
      </c>
      <c r="T12" s="30">
        <v>42503</v>
      </c>
    </row>
    <row r="13" spans="1:20" ht="224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6">
        <v>2020</v>
      </c>
      <c r="F13" s="27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34">
        <v>101</v>
      </c>
      <c r="P13" s="23">
        <v>65.16</v>
      </c>
      <c r="Q13" s="29" t="s">
        <v>8315</v>
      </c>
      <c r="R13" s="23" t="s">
        <v>8316</v>
      </c>
      <c r="S13" s="30">
        <v>42712</v>
      </c>
      <c r="T13" s="30">
        <v>42735</v>
      </c>
    </row>
    <row r="14" spans="1:20" ht="20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6">
        <v>4018</v>
      </c>
      <c r="F14" s="27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33">
        <v>100</v>
      </c>
      <c r="P14" s="23">
        <v>65.87</v>
      </c>
      <c r="Q14" s="29" t="s">
        <v>8315</v>
      </c>
      <c r="R14" s="23" t="s">
        <v>8316</v>
      </c>
      <c r="S14" s="30">
        <v>42561</v>
      </c>
      <c r="T14" s="30">
        <v>42592</v>
      </c>
    </row>
    <row r="15" spans="1:20" ht="176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6">
        <v>1876</v>
      </c>
      <c r="F15" s="27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39">
        <v>125</v>
      </c>
      <c r="P15" s="23">
        <v>36.08</v>
      </c>
      <c r="Q15" s="29" t="s">
        <v>8315</v>
      </c>
      <c r="R15" s="23" t="s">
        <v>8316</v>
      </c>
      <c r="S15" s="30">
        <v>42709</v>
      </c>
      <c r="T15" s="30">
        <v>42739</v>
      </c>
    </row>
    <row r="16" spans="1:20" ht="80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6">
        <v>3800</v>
      </c>
      <c r="F16" s="27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40">
        <v>109</v>
      </c>
      <c r="P16" s="23">
        <v>44.19</v>
      </c>
      <c r="Q16" s="29" t="s">
        <v>8315</v>
      </c>
      <c r="R16" s="23" t="s">
        <v>8316</v>
      </c>
      <c r="S16" s="30">
        <v>42086</v>
      </c>
      <c r="T16" s="30">
        <v>42117</v>
      </c>
    </row>
    <row r="17" spans="1:20" ht="20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6">
        <v>4371</v>
      </c>
      <c r="F17" s="27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41">
        <v>146</v>
      </c>
      <c r="P17" s="23">
        <v>104.07</v>
      </c>
      <c r="Q17" s="29" t="s">
        <v>8315</v>
      </c>
      <c r="R17" s="23" t="s">
        <v>8316</v>
      </c>
      <c r="S17" s="30">
        <v>42064</v>
      </c>
      <c r="T17" s="30">
        <v>42101</v>
      </c>
    </row>
    <row r="18" spans="1:20" ht="20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6">
        <v>15335</v>
      </c>
      <c r="F18" s="27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42">
        <v>102</v>
      </c>
      <c r="P18" s="23">
        <v>127.79</v>
      </c>
      <c r="Q18" s="29" t="s">
        <v>8315</v>
      </c>
      <c r="R18" s="23" t="s">
        <v>8316</v>
      </c>
      <c r="S18" s="30">
        <v>42292</v>
      </c>
      <c r="T18" s="30">
        <v>42322</v>
      </c>
    </row>
    <row r="19" spans="1:20" ht="192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6">
        <v>21905</v>
      </c>
      <c r="F19" s="27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43">
        <v>110</v>
      </c>
      <c r="P19" s="23">
        <v>92.04</v>
      </c>
      <c r="Q19" s="29" t="s">
        <v>8315</v>
      </c>
      <c r="R19" s="23" t="s">
        <v>8316</v>
      </c>
      <c r="S19" s="30">
        <v>42461</v>
      </c>
      <c r="T19" s="30">
        <v>42491</v>
      </c>
    </row>
    <row r="20" spans="1:20" ht="160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6">
        <v>4340</v>
      </c>
      <c r="F20" s="27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44">
        <v>124</v>
      </c>
      <c r="P20" s="23">
        <v>135.63</v>
      </c>
      <c r="Q20" s="29" t="s">
        <v>8315</v>
      </c>
      <c r="R20" s="23" t="s">
        <v>8316</v>
      </c>
      <c r="S20" s="30">
        <v>42169</v>
      </c>
      <c r="T20" s="30">
        <v>42199</v>
      </c>
    </row>
    <row r="21" spans="1:20" ht="224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6">
        <v>4050</v>
      </c>
      <c r="F21" s="27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45">
        <v>135</v>
      </c>
      <c r="P21" s="23">
        <v>168.75</v>
      </c>
      <c r="Q21" s="29" t="s">
        <v>8315</v>
      </c>
      <c r="R21" s="23" t="s">
        <v>8316</v>
      </c>
      <c r="S21" s="30">
        <v>42483</v>
      </c>
      <c r="T21" s="30">
        <v>42522</v>
      </c>
    </row>
    <row r="22" spans="1:20" ht="224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6">
        <v>2055</v>
      </c>
      <c r="F22" s="27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46">
        <v>103</v>
      </c>
      <c r="P22" s="23">
        <v>70.86</v>
      </c>
      <c r="Q22" s="29" t="s">
        <v>8315</v>
      </c>
      <c r="R22" s="23" t="s">
        <v>8316</v>
      </c>
      <c r="S22" s="30">
        <v>42195</v>
      </c>
      <c r="T22" s="30">
        <v>42206</v>
      </c>
    </row>
    <row r="23" spans="1:20" ht="144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6">
        <v>2500</v>
      </c>
      <c r="F23" s="27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33">
        <v>100</v>
      </c>
      <c r="P23" s="23">
        <v>50</v>
      </c>
      <c r="Q23" s="29" t="s">
        <v>8315</v>
      </c>
      <c r="R23" s="23" t="s">
        <v>8316</v>
      </c>
      <c r="S23" s="30">
        <v>42675</v>
      </c>
      <c r="T23" s="30">
        <v>42705</v>
      </c>
    </row>
    <row r="24" spans="1:20" ht="160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6">
        <v>1316</v>
      </c>
      <c r="F24" s="27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8">
        <v>105</v>
      </c>
      <c r="P24" s="23">
        <v>47</v>
      </c>
      <c r="Q24" s="29" t="s">
        <v>8315</v>
      </c>
      <c r="R24" s="23" t="s">
        <v>8316</v>
      </c>
      <c r="S24" s="30">
        <v>42018</v>
      </c>
      <c r="T24" s="30">
        <v>42047</v>
      </c>
    </row>
    <row r="25" spans="1:20" ht="160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6">
        <v>1200</v>
      </c>
      <c r="F25" s="27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47">
        <v>120</v>
      </c>
      <c r="P25" s="23">
        <v>66.67</v>
      </c>
      <c r="Q25" s="29" t="s">
        <v>8315</v>
      </c>
      <c r="R25" s="23" t="s">
        <v>8316</v>
      </c>
      <c r="S25" s="30">
        <v>42026</v>
      </c>
      <c r="T25" s="30">
        <v>42052</v>
      </c>
    </row>
    <row r="26" spans="1:20" ht="176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6">
        <v>7140</v>
      </c>
      <c r="F26" s="27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48">
        <v>119</v>
      </c>
      <c r="P26" s="23">
        <v>66.11</v>
      </c>
      <c r="Q26" s="29" t="s">
        <v>8315</v>
      </c>
      <c r="R26" s="23" t="s">
        <v>8316</v>
      </c>
      <c r="S26" s="30">
        <v>41920</v>
      </c>
      <c r="T26" s="30">
        <v>41941</v>
      </c>
    </row>
    <row r="27" spans="1:20" ht="160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6">
        <v>5234</v>
      </c>
      <c r="F27" s="27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8">
        <v>105</v>
      </c>
      <c r="P27" s="23">
        <v>36.86</v>
      </c>
      <c r="Q27" s="29" t="s">
        <v>8315</v>
      </c>
      <c r="R27" s="23" t="s">
        <v>8316</v>
      </c>
      <c r="S27" s="30">
        <v>42558</v>
      </c>
      <c r="T27" s="30">
        <v>42587</v>
      </c>
    </row>
    <row r="28" spans="1:20" ht="192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6">
        <v>1197</v>
      </c>
      <c r="F28" s="27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47">
        <v>120</v>
      </c>
      <c r="P28" s="23">
        <v>31.5</v>
      </c>
      <c r="Q28" s="29" t="s">
        <v>8315</v>
      </c>
      <c r="R28" s="23" t="s">
        <v>8316</v>
      </c>
      <c r="S28" s="30">
        <v>41808</v>
      </c>
      <c r="T28" s="30">
        <v>41838</v>
      </c>
    </row>
    <row r="29" spans="1:20" ht="160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6">
        <v>2050</v>
      </c>
      <c r="F29" s="27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46">
        <v>103</v>
      </c>
      <c r="P29" s="23">
        <v>102.5</v>
      </c>
      <c r="Q29" s="29" t="s">
        <v>8315</v>
      </c>
      <c r="R29" s="23" t="s">
        <v>8316</v>
      </c>
      <c r="S29" s="30">
        <v>42550</v>
      </c>
      <c r="T29" s="30">
        <v>42580</v>
      </c>
    </row>
    <row r="30" spans="1:20" ht="96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6">
        <v>3035</v>
      </c>
      <c r="F30" s="27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34">
        <v>101</v>
      </c>
      <c r="P30" s="23">
        <v>126.46</v>
      </c>
      <c r="Q30" s="29" t="s">
        <v>8315</v>
      </c>
      <c r="R30" s="23" t="s">
        <v>8316</v>
      </c>
      <c r="S30" s="30">
        <v>42056</v>
      </c>
      <c r="T30" s="30">
        <v>42075</v>
      </c>
    </row>
    <row r="31" spans="1:20" ht="192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6">
        <v>3160</v>
      </c>
      <c r="F31" s="27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8">
        <v>105</v>
      </c>
      <c r="P31" s="23">
        <v>47.88</v>
      </c>
      <c r="Q31" s="29" t="s">
        <v>8315</v>
      </c>
      <c r="R31" s="23" t="s">
        <v>8316</v>
      </c>
      <c r="S31" s="30">
        <v>42016</v>
      </c>
      <c r="T31" s="30">
        <v>42046</v>
      </c>
    </row>
    <row r="32" spans="1:20" ht="20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6">
        <v>2050</v>
      </c>
      <c r="F32" s="27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46">
        <v>103</v>
      </c>
      <c r="P32" s="23">
        <v>73.209999999999994</v>
      </c>
      <c r="Q32" s="29" t="s">
        <v>8315</v>
      </c>
      <c r="R32" s="23" t="s">
        <v>8316</v>
      </c>
      <c r="S32" s="30">
        <v>42591</v>
      </c>
      <c r="T32" s="30">
        <v>42622</v>
      </c>
    </row>
    <row r="33" spans="1:20" ht="192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6">
        <v>2152</v>
      </c>
      <c r="F33" s="27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36">
        <v>108</v>
      </c>
      <c r="P33" s="23">
        <v>89.67</v>
      </c>
      <c r="Q33" s="29" t="s">
        <v>8315</v>
      </c>
      <c r="R33" s="23" t="s">
        <v>8316</v>
      </c>
      <c r="S33" s="30">
        <v>42183</v>
      </c>
      <c r="T33" s="30">
        <v>42228</v>
      </c>
    </row>
    <row r="34" spans="1:20" ht="176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6">
        <v>730</v>
      </c>
      <c r="F34" s="27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49">
        <v>104</v>
      </c>
      <c r="P34" s="23">
        <v>36.5</v>
      </c>
      <c r="Q34" s="29" t="s">
        <v>8315</v>
      </c>
      <c r="R34" s="23" t="s">
        <v>8316</v>
      </c>
      <c r="S34" s="30">
        <v>41780</v>
      </c>
      <c r="T34" s="30">
        <v>41796</v>
      </c>
    </row>
    <row r="35" spans="1:20" ht="20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6">
        <v>12795</v>
      </c>
      <c r="F35" s="27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50">
        <v>128</v>
      </c>
      <c r="P35" s="23">
        <v>90.74</v>
      </c>
      <c r="Q35" s="29" t="s">
        <v>8315</v>
      </c>
      <c r="R35" s="23" t="s">
        <v>8316</v>
      </c>
      <c r="S35" s="30">
        <v>42158</v>
      </c>
      <c r="T35" s="30">
        <v>42201</v>
      </c>
    </row>
    <row r="36" spans="1:20" ht="64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6">
        <v>6300</v>
      </c>
      <c r="F36" s="27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51">
        <v>126</v>
      </c>
      <c r="P36" s="23">
        <v>67.739999999999995</v>
      </c>
      <c r="Q36" s="29" t="s">
        <v>8315</v>
      </c>
      <c r="R36" s="23" t="s">
        <v>8316</v>
      </c>
      <c r="S36" s="30">
        <v>42154</v>
      </c>
      <c r="T36" s="30">
        <v>42184</v>
      </c>
    </row>
    <row r="37" spans="1:20" ht="20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6">
        <v>4511</v>
      </c>
      <c r="F37" s="27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33">
        <v>100</v>
      </c>
      <c r="P37" s="23">
        <v>65.38</v>
      </c>
      <c r="Q37" s="29" t="s">
        <v>8315</v>
      </c>
      <c r="R37" s="23" t="s">
        <v>8316</v>
      </c>
      <c r="S37" s="30">
        <v>42208</v>
      </c>
      <c r="T37" s="30">
        <v>42238</v>
      </c>
    </row>
    <row r="38" spans="1:20" ht="224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6">
        <v>2560</v>
      </c>
      <c r="F38" s="27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42">
        <v>102</v>
      </c>
      <c r="P38" s="23">
        <v>121.9</v>
      </c>
      <c r="Q38" s="29" t="s">
        <v>8315</v>
      </c>
      <c r="R38" s="23" t="s">
        <v>8316</v>
      </c>
      <c r="S38" s="30">
        <v>42451</v>
      </c>
      <c r="T38" s="30">
        <v>42459</v>
      </c>
    </row>
    <row r="39" spans="1:20" ht="20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6">
        <v>2705</v>
      </c>
      <c r="F39" s="27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36">
        <v>108</v>
      </c>
      <c r="P39" s="23">
        <v>47.46</v>
      </c>
      <c r="Q39" s="29" t="s">
        <v>8315</v>
      </c>
      <c r="R39" s="23" t="s">
        <v>8316</v>
      </c>
      <c r="S39" s="30">
        <v>41759</v>
      </c>
      <c r="T39" s="30">
        <v>41791</v>
      </c>
    </row>
    <row r="40" spans="1:20" ht="192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6">
        <v>3572.12</v>
      </c>
      <c r="F40" s="27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50">
        <v>128</v>
      </c>
      <c r="P40" s="23">
        <v>37.21</v>
      </c>
      <c r="Q40" s="29" t="s">
        <v>8315</v>
      </c>
      <c r="R40" s="23" t="s">
        <v>8316</v>
      </c>
      <c r="S40" s="30">
        <v>42693</v>
      </c>
      <c r="T40" s="30">
        <v>42718</v>
      </c>
    </row>
    <row r="41" spans="1:20" ht="192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6">
        <v>10603</v>
      </c>
      <c r="F41" s="27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52">
        <v>106</v>
      </c>
      <c r="P41" s="23">
        <v>103.95</v>
      </c>
      <c r="Q41" s="29" t="s">
        <v>8315</v>
      </c>
      <c r="R41" s="23" t="s">
        <v>8316</v>
      </c>
      <c r="S41" s="30">
        <v>42250</v>
      </c>
      <c r="T41" s="30">
        <v>42270</v>
      </c>
    </row>
    <row r="42" spans="1:20" ht="224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6">
        <v>6000</v>
      </c>
      <c r="F42" s="27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33">
        <v>100</v>
      </c>
      <c r="P42" s="23">
        <v>63.83</v>
      </c>
      <c r="Q42" s="29" t="s">
        <v>8315</v>
      </c>
      <c r="R42" s="23" t="s">
        <v>8316</v>
      </c>
      <c r="S42" s="30">
        <v>42060</v>
      </c>
      <c r="T42" s="30">
        <v>42090</v>
      </c>
    </row>
    <row r="43" spans="1:20" ht="144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6">
        <v>760</v>
      </c>
      <c r="F43" s="27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53">
        <v>117</v>
      </c>
      <c r="P43" s="23">
        <v>50.67</v>
      </c>
      <c r="Q43" s="29" t="s">
        <v>8315</v>
      </c>
      <c r="R43" s="23" t="s">
        <v>8316</v>
      </c>
      <c r="S43" s="30">
        <v>42136</v>
      </c>
      <c r="T43" s="30">
        <v>42168</v>
      </c>
    </row>
    <row r="44" spans="1:20" ht="224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6">
        <v>2155</v>
      </c>
      <c r="F44" s="27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36">
        <v>108</v>
      </c>
      <c r="P44" s="23">
        <v>113.42</v>
      </c>
      <c r="Q44" s="29" t="s">
        <v>8315</v>
      </c>
      <c r="R44" s="23" t="s">
        <v>8316</v>
      </c>
      <c r="S44" s="30">
        <v>42171</v>
      </c>
      <c r="T44" s="30">
        <v>42195</v>
      </c>
    </row>
    <row r="45" spans="1:20" ht="224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6">
        <v>2405</v>
      </c>
      <c r="F45" s="27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47">
        <v>120</v>
      </c>
      <c r="P45" s="23">
        <v>104.57</v>
      </c>
      <c r="Q45" s="29" t="s">
        <v>8315</v>
      </c>
      <c r="R45" s="23" t="s">
        <v>8316</v>
      </c>
      <c r="S45" s="30">
        <v>42494</v>
      </c>
      <c r="T45" s="30">
        <v>42524</v>
      </c>
    </row>
    <row r="46" spans="1:20" ht="144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6">
        <v>3000</v>
      </c>
      <c r="F46" s="27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33">
        <v>100</v>
      </c>
      <c r="P46" s="23">
        <v>272.73</v>
      </c>
      <c r="Q46" s="29" t="s">
        <v>8315</v>
      </c>
      <c r="R46" s="23" t="s">
        <v>8316</v>
      </c>
      <c r="S46" s="30">
        <v>41758</v>
      </c>
      <c r="T46" s="30">
        <v>41771</v>
      </c>
    </row>
    <row r="47" spans="1:20" ht="144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6">
        <v>3320</v>
      </c>
      <c r="F47" s="27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54">
        <v>111</v>
      </c>
      <c r="P47" s="23">
        <v>63.85</v>
      </c>
      <c r="Q47" s="29" t="s">
        <v>8315</v>
      </c>
      <c r="R47" s="23" t="s">
        <v>8316</v>
      </c>
      <c r="S47" s="30">
        <v>42171</v>
      </c>
      <c r="T47" s="30">
        <v>42201</v>
      </c>
    </row>
    <row r="48" spans="1:20" ht="64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6">
        <v>2923</v>
      </c>
      <c r="F48" s="27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36">
        <v>108</v>
      </c>
      <c r="P48" s="23">
        <v>83.51</v>
      </c>
      <c r="Q48" s="29" t="s">
        <v>8315</v>
      </c>
      <c r="R48" s="23" t="s">
        <v>8316</v>
      </c>
      <c r="S48" s="30">
        <v>42268</v>
      </c>
      <c r="T48" s="30">
        <v>42288</v>
      </c>
    </row>
    <row r="49" spans="1:20" ht="224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6">
        <v>485</v>
      </c>
      <c r="F49" s="27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36">
        <v>108</v>
      </c>
      <c r="P49" s="23">
        <v>44.09</v>
      </c>
      <c r="Q49" s="29" t="s">
        <v>8315</v>
      </c>
      <c r="R49" s="23" t="s">
        <v>8316</v>
      </c>
      <c r="S49" s="30">
        <v>42746</v>
      </c>
      <c r="T49" s="30">
        <v>42784</v>
      </c>
    </row>
    <row r="50" spans="1:20" ht="192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6">
        <v>2405</v>
      </c>
      <c r="F50" s="27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47">
        <v>120</v>
      </c>
      <c r="P50" s="23">
        <v>44.54</v>
      </c>
      <c r="Q50" s="29" t="s">
        <v>8315</v>
      </c>
      <c r="R50" s="23" t="s">
        <v>8316</v>
      </c>
      <c r="S50" s="30">
        <v>41842</v>
      </c>
      <c r="T50" s="30">
        <v>41864</v>
      </c>
    </row>
    <row r="51" spans="1:20" ht="20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6">
        <v>3900</v>
      </c>
      <c r="F51" s="27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54">
        <v>111</v>
      </c>
      <c r="P51" s="23">
        <v>125.81</v>
      </c>
      <c r="Q51" s="29" t="s">
        <v>8315</v>
      </c>
      <c r="R51" s="23" t="s">
        <v>8316</v>
      </c>
      <c r="S51" s="30">
        <v>41853</v>
      </c>
      <c r="T51" s="30">
        <v>41876</v>
      </c>
    </row>
    <row r="52" spans="1:20" ht="20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6">
        <v>5481</v>
      </c>
      <c r="F52" s="27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43">
        <v>110</v>
      </c>
      <c r="P52" s="23">
        <v>50.75</v>
      </c>
      <c r="Q52" s="29" t="s">
        <v>8315</v>
      </c>
      <c r="R52" s="23" t="s">
        <v>8316</v>
      </c>
      <c r="S52" s="30">
        <v>42061</v>
      </c>
      <c r="T52" s="30">
        <v>42089</v>
      </c>
    </row>
    <row r="53" spans="1:20" ht="20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6">
        <v>1218</v>
      </c>
      <c r="F53" s="27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55">
        <v>122</v>
      </c>
      <c r="P53" s="23">
        <v>60.9</v>
      </c>
      <c r="Q53" s="29" t="s">
        <v>8315</v>
      </c>
      <c r="R53" s="23" t="s">
        <v>8316</v>
      </c>
      <c r="S53" s="30">
        <v>42036</v>
      </c>
      <c r="T53" s="30">
        <v>42064</v>
      </c>
    </row>
    <row r="54" spans="1:20" ht="20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6">
        <v>10685</v>
      </c>
      <c r="F54" s="27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56">
        <v>107</v>
      </c>
      <c r="P54" s="23">
        <v>109.03</v>
      </c>
      <c r="Q54" s="29" t="s">
        <v>8315</v>
      </c>
      <c r="R54" s="23" t="s">
        <v>8316</v>
      </c>
      <c r="S54" s="30">
        <v>42157</v>
      </c>
      <c r="T54" s="30">
        <v>42187</v>
      </c>
    </row>
    <row r="55" spans="1:20" ht="192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6">
        <v>5035.6899999999996</v>
      </c>
      <c r="F55" s="27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34">
        <v>101</v>
      </c>
      <c r="P55" s="23">
        <v>25.69</v>
      </c>
      <c r="Q55" s="29" t="s">
        <v>8315</v>
      </c>
      <c r="R55" s="23" t="s">
        <v>8316</v>
      </c>
      <c r="S55" s="30">
        <v>41827</v>
      </c>
      <c r="T55" s="30">
        <v>41857</v>
      </c>
    </row>
    <row r="56" spans="1:20" ht="20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6">
        <v>1635</v>
      </c>
      <c r="F56" s="27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40">
        <v>109</v>
      </c>
      <c r="P56" s="23">
        <v>41.92</v>
      </c>
      <c r="Q56" s="29" t="s">
        <v>8315</v>
      </c>
      <c r="R56" s="23" t="s">
        <v>8316</v>
      </c>
      <c r="S56" s="30">
        <v>42162</v>
      </c>
      <c r="T56" s="30">
        <v>42192</v>
      </c>
    </row>
    <row r="57" spans="1:20" ht="20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6">
        <v>11363</v>
      </c>
      <c r="F57" s="27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57">
        <v>114</v>
      </c>
      <c r="P57" s="23">
        <v>88.77</v>
      </c>
      <c r="Q57" s="29" t="s">
        <v>8315</v>
      </c>
      <c r="R57" s="23" t="s">
        <v>8316</v>
      </c>
      <c r="S57" s="30">
        <v>42233</v>
      </c>
      <c r="T57" s="30">
        <v>42263</v>
      </c>
    </row>
    <row r="58" spans="1:20" ht="160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6">
        <v>5696</v>
      </c>
      <c r="F58" s="27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57">
        <v>114</v>
      </c>
      <c r="P58" s="23">
        <v>80.23</v>
      </c>
      <c r="Q58" s="29" t="s">
        <v>8315</v>
      </c>
      <c r="R58" s="23" t="s">
        <v>8316</v>
      </c>
      <c r="S58" s="30">
        <v>42042</v>
      </c>
      <c r="T58" s="30">
        <v>42072</v>
      </c>
    </row>
    <row r="59" spans="1:20" ht="128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6">
        <v>3710</v>
      </c>
      <c r="F59" s="27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52">
        <v>106</v>
      </c>
      <c r="P59" s="23">
        <v>78.94</v>
      </c>
      <c r="Q59" s="29" t="s">
        <v>8315</v>
      </c>
      <c r="R59" s="23" t="s">
        <v>8316</v>
      </c>
      <c r="S59" s="30">
        <v>42585</v>
      </c>
      <c r="T59" s="30">
        <v>42599</v>
      </c>
    </row>
    <row r="60" spans="1:20" ht="192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6">
        <v>6360</v>
      </c>
      <c r="F60" s="27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52">
        <v>106</v>
      </c>
      <c r="P60" s="23">
        <v>69.89</v>
      </c>
      <c r="Q60" s="29" t="s">
        <v>8315</v>
      </c>
      <c r="R60" s="23" t="s">
        <v>8316</v>
      </c>
      <c r="S60" s="30">
        <v>41808</v>
      </c>
      <c r="T60" s="30">
        <v>41838</v>
      </c>
    </row>
    <row r="61" spans="1:20" ht="20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6">
        <v>3205</v>
      </c>
      <c r="F61" s="27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33">
        <v>100</v>
      </c>
      <c r="P61" s="23">
        <v>74.53</v>
      </c>
      <c r="Q61" s="29" t="s">
        <v>8315</v>
      </c>
      <c r="R61" s="23" t="s">
        <v>8316</v>
      </c>
      <c r="S61" s="30">
        <v>41852</v>
      </c>
      <c r="T61" s="30">
        <v>41882</v>
      </c>
    </row>
    <row r="62" spans="1:20" ht="128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6">
        <v>2107</v>
      </c>
      <c r="F62" s="27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8">
        <v>105</v>
      </c>
      <c r="P62" s="23">
        <v>123.94</v>
      </c>
      <c r="Q62" s="29" t="s">
        <v>8315</v>
      </c>
      <c r="R62" s="23" t="s">
        <v>8316</v>
      </c>
      <c r="S62" s="30">
        <v>42694</v>
      </c>
      <c r="T62" s="30">
        <v>42709</v>
      </c>
    </row>
    <row r="63" spans="1:20" ht="192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6">
        <v>8740</v>
      </c>
      <c r="F63" s="27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38">
        <v>175</v>
      </c>
      <c r="P63" s="23">
        <v>264.85000000000002</v>
      </c>
      <c r="Q63" s="29" t="s">
        <v>8315</v>
      </c>
      <c r="R63" s="23" t="s">
        <v>8316</v>
      </c>
      <c r="S63" s="30">
        <v>42341</v>
      </c>
      <c r="T63" s="30">
        <v>42370</v>
      </c>
    </row>
    <row r="64" spans="1:20" ht="20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6">
        <v>5100</v>
      </c>
      <c r="F64" s="27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42">
        <v>102</v>
      </c>
      <c r="P64" s="23">
        <v>58.62</v>
      </c>
      <c r="Q64" s="29" t="s">
        <v>8315</v>
      </c>
      <c r="R64" s="23" t="s">
        <v>8316</v>
      </c>
      <c r="S64" s="30">
        <v>41880</v>
      </c>
      <c r="T64" s="30">
        <v>41908</v>
      </c>
    </row>
    <row r="65" spans="1:20" ht="224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6">
        <v>8010</v>
      </c>
      <c r="F65" s="27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33">
        <v>100</v>
      </c>
      <c r="P65" s="23">
        <v>70.88</v>
      </c>
      <c r="Q65" s="29" t="s">
        <v>8315</v>
      </c>
      <c r="R65" s="23" t="s">
        <v>8316</v>
      </c>
      <c r="S65" s="30">
        <v>41941</v>
      </c>
      <c r="T65" s="30">
        <v>41970</v>
      </c>
    </row>
    <row r="66" spans="1:20" ht="272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6">
        <v>3407</v>
      </c>
      <c r="F66" s="27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57">
        <v>114</v>
      </c>
      <c r="P66" s="23">
        <v>113.57</v>
      </c>
      <c r="Q66" s="29" t="s">
        <v>8315</v>
      </c>
      <c r="R66" s="23" t="s">
        <v>8316</v>
      </c>
      <c r="S66" s="30">
        <v>42026</v>
      </c>
      <c r="T66" s="30">
        <v>42086</v>
      </c>
    </row>
    <row r="67" spans="1:20" ht="20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6">
        <v>971</v>
      </c>
      <c r="F67" s="27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58">
        <v>129</v>
      </c>
      <c r="P67" s="23">
        <v>60.69</v>
      </c>
      <c r="Q67" s="29" t="s">
        <v>8315</v>
      </c>
      <c r="R67" s="23" t="s">
        <v>8316</v>
      </c>
      <c r="S67" s="30">
        <v>41922</v>
      </c>
      <c r="T67" s="30">
        <v>41932</v>
      </c>
    </row>
    <row r="68" spans="1:20" ht="20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6">
        <v>5070</v>
      </c>
      <c r="F68" s="27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34">
        <v>101</v>
      </c>
      <c r="P68" s="23">
        <v>110.22</v>
      </c>
      <c r="Q68" s="29" t="s">
        <v>8315</v>
      </c>
      <c r="R68" s="23" t="s">
        <v>8316</v>
      </c>
      <c r="S68" s="30">
        <v>41993</v>
      </c>
      <c r="T68" s="30">
        <v>42010</v>
      </c>
    </row>
    <row r="69" spans="1:20" ht="160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6">
        <v>3275</v>
      </c>
      <c r="F69" s="27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40">
        <v>109</v>
      </c>
      <c r="P69" s="23">
        <v>136.46</v>
      </c>
      <c r="Q69" s="29" t="s">
        <v>8315</v>
      </c>
      <c r="R69" s="23" t="s">
        <v>8316</v>
      </c>
      <c r="S69" s="30">
        <v>42219</v>
      </c>
      <c r="T69" s="30">
        <v>42240</v>
      </c>
    </row>
    <row r="70" spans="1:20" ht="20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6">
        <v>23505</v>
      </c>
      <c r="F70" s="27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59">
        <v>118</v>
      </c>
      <c r="P70" s="23">
        <v>110.35</v>
      </c>
      <c r="Q70" s="29" t="s">
        <v>8315</v>
      </c>
      <c r="R70" s="23" t="s">
        <v>8316</v>
      </c>
      <c r="S70" s="30">
        <v>41909</v>
      </c>
      <c r="T70" s="30">
        <v>41950</v>
      </c>
    </row>
    <row r="71" spans="1:20" ht="96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6">
        <v>2361</v>
      </c>
      <c r="F71" s="27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60">
        <v>131</v>
      </c>
      <c r="P71" s="23">
        <v>41.42</v>
      </c>
      <c r="Q71" s="29" t="s">
        <v>8315</v>
      </c>
      <c r="R71" s="23" t="s">
        <v>8316</v>
      </c>
      <c r="S71" s="30">
        <v>41891</v>
      </c>
      <c r="T71" s="30">
        <v>41913</v>
      </c>
    </row>
    <row r="72" spans="1:20" ht="224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6">
        <v>1300</v>
      </c>
      <c r="F72" s="27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49">
        <v>104</v>
      </c>
      <c r="P72" s="23">
        <v>52</v>
      </c>
      <c r="Q72" s="29" t="s">
        <v>8315</v>
      </c>
      <c r="R72" s="23" t="s">
        <v>8316</v>
      </c>
      <c r="S72" s="30">
        <v>41226</v>
      </c>
      <c r="T72" s="30">
        <v>41250</v>
      </c>
    </row>
    <row r="73" spans="1:20" ht="240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6">
        <v>3535</v>
      </c>
      <c r="F73" s="27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34">
        <v>101</v>
      </c>
      <c r="P73" s="23">
        <v>33.99</v>
      </c>
      <c r="Q73" s="29" t="s">
        <v>8315</v>
      </c>
      <c r="R73" s="23" t="s">
        <v>8316</v>
      </c>
      <c r="S73" s="30">
        <v>40478</v>
      </c>
      <c r="T73" s="30">
        <v>40568</v>
      </c>
    </row>
    <row r="74" spans="1:20" ht="176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6">
        <v>3514</v>
      </c>
      <c r="F74" s="27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33">
        <v>100</v>
      </c>
      <c r="P74" s="23">
        <v>103.35</v>
      </c>
      <c r="Q74" s="29" t="s">
        <v>8315</v>
      </c>
      <c r="R74" s="23" t="s">
        <v>8316</v>
      </c>
      <c r="S74" s="30">
        <v>41862</v>
      </c>
      <c r="T74" s="30">
        <v>41892</v>
      </c>
    </row>
    <row r="75" spans="1:20" ht="176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6">
        <v>10067.5</v>
      </c>
      <c r="F75" s="27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38">
        <v>336</v>
      </c>
      <c r="P75" s="23">
        <v>41.77</v>
      </c>
      <c r="Q75" s="29" t="s">
        <v>8315</v>
      </c>
      <c r="R75" s="23" t="s">
        <v>8316</v>
      </c>
      <c r="S75" s="30">
        <v>40633</v>
      </c>
      <c r="T75" s="30">
        <v>40664</v>
      </c>
    </row>
    <row r="76" spans="1:20" ht="20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7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61">
        <v>113</v>
      </c>
      <c r="P76" s="23">
        <v>64.27</v>
      </c>
      <c r="Q76" s="29" t="s">
        <v>8315</v>
      </c>
      <c r="R76" s="23" t="s">
        <v>8316</v>
      </c>
      <c r="S76" s="30">
        <v>40970</v>
      </c>
      <c r="T76" s="30">
        <v>41000</v>
      </c>
    </row>
    <row r="77" spans="1:20" ht="224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6">
        <v>5600</v>
      </c>
      <c r="F77" s="27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42">
        <v>102</v>
      </c>
      <c r="P77" s="23">
        <v>62.92</v>
      </c>
      <c r="Q77" s="29" t="s">
        <v>8315</v>
      </c>
      <c r="R77" s="23" t="s">
        <v>8316</v>
      </c>
      <c r="S77" s="30">
        <v>41026</v>
      </c>
      <c r="T77" s="30">
        <v>41061</v>
      </c>
    </row>
    <row r="78" spans="1:20" ht="9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6">
        <v>4040</v>
      </c>
      <c r="F78" s="27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34">
        <v>101</v>
      </c>
      <c r="P78" s="23">
        <v>98.54</v>
      </c>
      <c r="Q78" s="29" t="s">
        <v>8315</v>
      </c>
      <c r="R78" s="23" t="s">
        <v>8316</v>
      </c>
      <c r="S78" s="30">
        <v>41829</v>
      </c>
      <c r="T78" s="30">
        <v>41839</v>
      </c>
    </row>
    <row r="79" spans="1:20" ht="9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6">
        <v>5700</v>
      </c>
      <c r="F79" s="27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57">
        <v>114</v>
      </c>
      <c r="P79" s="23">
        <v>82.61</v>
      </c>
      <c r="Q79" s="29" t="s">
        <v>8315</v>
      </c>
      <c r="R79" s="23" t="s">
        <v>8316</v>
      </c>
      <c r="S79" s="30">
        <v>41447</v>
      </c>
      <c r="T79" s="30">
        <v>41477</v>
      </c>
    </row>
    <row r="80" spans="1:20" ht="160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6">
        <v>2002.22</v>
      </c>
      <c r="F80" s="27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62">
        <v>133</v>
      </c>
      <c r="P80" s="23">
        <v>38.5</v>
      </c>
      <c r="Q80" s="29" t="s">
        <v>8315</v>
      </c>
      <c r="R80" s="23" t="s">
        <v>8316</v>
      </c>
      <c r="S80" s="30">
        <v>40884</v>
      </c>
      <c r="T80" s="30">
        <v>40926</v>
      </c>
    </row>
    <row r="81" spans="1:20" ht="20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6">
        <v>4569</v>
      </c>
      <c r="F81" s="27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42">
        <v>102</v>
      </c>
      <c r="P81" s="23">
        <v>80.16</v>
      </c>
      <c r="Q81" s="29" t="s">
        <v>8315</v>
      </c>
      <c r="R81" s="23" t="s">
        <v>8316</v>
      </c>
      <c r="S81" s="30">
        <v>41841</v>
      </c>
      <c r="T81" s="30">
        <v>41864</v>
      </c>
    </row>
    <row r="82" spans="1:20" ht="224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6">
        <v>5086</v>
      </c>
      <c r="F82" s="27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63">
        <v>127</v>
      </c>
      <c r="P82" s="23">
        <v>80.73</v>
      </c>
      <c r="Q82" s="29" t="s">
        <v>8315</v>
      </c>
      <c r="R82" s="23" t="s">
        <v>8316</v>
      </c>
      <c r="S82" s="30">
        <v>41799</v>
      </c>
      <c r="T82" s="30">
        <v>41827</v>
      </c>
    </row>
    <row r="83" spans="1:20" ht="192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6">
        <v>14450</v>
      </c>
      <c r="F83" s="27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54">
        <v>111</v>
      </c>
      <c r="P83" s="23">
        <v>200.69</v>
      </c>
      <c r="Q83" s="29" t="s">
        <v>8315</v>
      </c>
      <c r="R83" s="23" t="s">
        <v>8316</v>
      </c>
      <c r="S83" s="30">
        <v>41775</v>
      </c>
      <c r="T83" s="30">
        <v>41805</v>
      </c>
    </row>
    <row r="84" spans="1:20" ht="192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6">
        <v>2669</v>
      </c>
      <c r="F84" s="27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56">
        <v>107</v>
      </c>
      <c r="P84" s="23">
        <v>37.590000000000003</v>
      </c>
      <c r="Q84" s="29" t="s">
        <v>8315</v>
      </c>
      <c r="R84" s="23" t="s">
        <v>8316</v>
      </c>
      <c r="S84" s="30">
        <v>41766</v>
      </c>
      <c r="T84" s="30">
        <v>41799</v>
      </c>
    </row>
    <row r="85" spans="1:20" ht="192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6">
        <v>1220</v>
      </c>
      <c r="F85" s="27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38">
        <v>163</v>
      </c>
      <c r="P85" s="23">
        <v>58.1</v>
      </c>
      <c r="Q85" s="29" t="s">
        <v>8315</v>
      </c>
      <c r="R85" s="23" t="s">
        <v>8316</v>
      </c>
      <c r="S85" s="30">
        <v>40644</v>
      </c>
      <c r="T85" s="30">
        <v>40666</v>
      </c>
    </row>
    <row r="86" spans="1:20" ht="20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6">
        <v>56079.83</v>
      </c>
      <c r="F86" s="27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38">
        <v>160</v>
      </c>
      <c r="P86" s="23">
        <v>60.3</v>
      </c>
      <c r="Q86" s="29" t="s">
        <v>8315</v>
      </c>
      <c r="R86" s="23" t="s">
        <v>8316</v>
      </c>
      <c r="S86" s="30">
        <v>41940</v>
      </c>
      <c r="T86" s="30">
        <v>41969</v>
      </c>
    </row>
    <row r="87" spans="1:20" ht="96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6">
        <v>3485</v>
      </c>
      <c r="F87" s="27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35">
        <v>116</v>
      </c>
      <c r="P87" s="23">
        <v>63.36</v>
      </c>
      <c r="Q87" s="29" t="s">
        <v>8315</v>
      </c>
      <c r="R87" s="23" t="s">
        <v>8316</v>
      </c>
      <c r="S87" s="30">
        <v>41839</v>
      </c>
      <c r="T87" s="30">
        <v>41853</v>
      </c>
    </row>
    <row r="88" spans="1:20" ht="192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6">
        <v>3105</v>
      </c>
      <c r="F88" s="27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44">
        <v>124</v>
      </c>
      <c r="P88" s="23">
        <v>50.9</v>
      </c>
      <c r="Q88" s="29" t="s">
        <v>8315</v>
      </c>
      <c r="R88" s="23" t="s">
        <v>8316</v>
      </c>
      <c r="S88" s="30">
        <v>41772</v>
      </c>
      <c r="T88" s="30">
        <v>41803</v>
      </c>
    </row>
    <row r="89" spans="1:20" ht="11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6">
        <v>8241</v>
      </c>
      <c r="F89" s="27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46">
        <v>103</v>
      </c>
      <c r="P89" s="23">
        <v>100.5</v>
      </c>
      <c r="Q89" s="29" t="s">
        <v>8315</v>
      </c>
      <c r="R89" s="23" t="s">
        <v>8316</v>
      </c>
      <c r="S89" s="30">
        <v>41591</v>
      </c>
      <c r="T89" s="30">
        <v>41621</v>
      </c>
    </row>
    <row r="90" spans="1:20" ht="160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6">
        <v>2245</v>
      </c>
      <c r="F90" s="27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64">
        <v>112</v>
      </c>
      <c r="P90" s="23">
        <v>31.62</v>
      </c>
      <c r="Q90" s="29" t="s">
        <v>8315</v>
      </c>
      <c r="R90" s="23" t="s">
        <v>8316</v>
      </c>
      <c r="S90" s="30">
        <v>41789</v>
      </c>
      <c r="T90" s="30">
        <v>41822</v>
      </c>
    </row>
    <row r="91" spans="1:20" ht="20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6">
        <v>2300</v>
      </c>
      <c r="F91" s="27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31">
        <v>115</v>
      </c>
      <c r="P91" s="23">
        <v>79.31</v>
      </c>
      <c r="Q91" s="29" t="s">
        <v>8315</v>
      </c>
      <c r="R91" s="23" t="s">
        <v>8316</v>
      </c>
      <c r="S91" s="30">
        <v>40923</v>
      </c>
      <c r="T91" s="30">
        <v>40953</v>
      </c>
    </row>
    <row r="92" spans="1:20" ht="224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6">
        <v>10300</v>
      </c>
      <c r="F92" s="27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46">
        <v>103</v>
      </c>
      <c r="P92" s="23">
        <v>139.19</v>
      </c>
      <c r="Q92" s="29" t="s">
        <v>8315</v>
      </c>
      <c r="R92" s="23" t="s">
        <v>8316</v>
      </c>
      <c r="S92" s="30">
        <v>41878</v>
      </c>
      <c r="T92" s="30">
        <v>41908</v>
      </c>
    </row>
    <row r="93" spans="1:20" ht="20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6">
        <v>3034</v>
      </c>
      <c r="F93" s="27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34">
        <v>101</v>
      </c>
      <c r="P93" s="23">
        <v>131.91</v>
      </c>
      <c r="Q93" s="29" t="s">
        <v>8315</v>
      </c>
      <c r="R93" s="23" t="s">
        <v>8316</v>
      </c>
      <c r="S93" s="30">
        <v>41862</v>
      </c>
      <c r="T93" s="30">
        <v>41876</v>
      </c>
    </row>
    <row r="94" spans="1:20" ht="256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6">
        <v>5478</v>
      </c>
      <c r="F94" s="27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43">
        <v>110</v>
      </c>
      <c r="P94" s="23">
        <v>91.3</v>
      </c>
      <c r="Q94" s="29" t="s">
        <v>8315</v>
      </c>
      <c r="R94" s="23" t="s">
        <v>8316</v>
      </c>
      <c r="S94" s="30">
        <v>40531</v>
      </c>
      <c r="T94" s="30">
        <v>40591</v>
      </c>
    </row>
    <row r="95" spans="1:20" ht="20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6">
        <v>2182</v>
      </c>
      <c r="F95" s="27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31">
        <v>115</v>
      </c>
      <c r="P95" s="23">
        <v>39.67</v>
      </c>
      <c r="Q95" s="29" t="s">
        <v>8315</v>
      </c>
      <c r="R95" s="23" t="s">
        <v>8316</v>
      </c>
      <c r="S95" s="30">
        <v>41477</v>
      </c>
      <c r="T95" s="30">
        <v>41504</v>
      </c>
    </row>
    <row r="96" spans="1:20" ht="20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6">
        <v>2935</v>
      </c>
      <c r="F96" s="27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53">
        <v>117</v>
      </c>
      <c r="P96" s="23">
        <v>57.55</v>
      </c>
      <c r="Q96" s="29" t="s">
        <v>8315</v>
      </c>
      <c r="R96" s="23" t="s">
        <v>8316</v>
      </c>
      <c r="S96" s="30">
        <v>41781</v>
      </c>
      <c r="T96" s="30">
        <v>41811</v>
      </c>
    </row>
    <row r="97" spans="1:20" ht="160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6">
        <v>4794.82</v>
      </c>
      <c r="F97" s="27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57">
        <v>114</v>
      </c>
      <c r="P97" s="23">
        <v>77.34</v>
      </c>
      <c r="Q97" s="29" t="s">
        <v>8315</v>
      </c>
      <c r="R97" s="23" t="s">
        <v>8316</v>
      </c>
      <c r="S97" s="30">
        <v>41375</v>
      </c>
      <c r="T97" s="30">
        <v>41400</v>
      </c>
    </row>
    <row r="98" spans="1:20" ht="20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6">
        <v>7062</v>
      </c>
      <c r="F98" s="27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34">
        <v>101</v>
      </c>
      <c r="P98" s="23">
        <v>46.77</v>
      </c>
      <c r="Q98" s="29" t="s">
        <v>8315</v>
      </c>
      <c r="R98" s="23" t="s">
        <v>8316</v>
      </c>
      <c r="S98" s="30">
        <v>40883</v>
      </c>
      <c r="T98" s="30">
        <v>40939</v>
      </c>
    </row>
    <row r="99" spans="1:20" ht="160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6">
        <v>2725</v>
      </c>
      <c r="F99" s="27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40">
        <v>109</v>
      </c>
      <c r="P99" s="23">
        <v>40.07</v>
      </c>
      <c r="Q99" s="29" t="s">
        <v>8315</v>
      </c>
      <c r="R99" s="23" t="s">
        <v>8316</v>
      </c>
      <c r="S99" s="30">
        <v>41491</v>
      </c>
      <c r="T99" s="30">
        <v>41509</v>
      </c>
    </row>
    <row r="100" spans="1:20" ht="160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6">
        <v>4610</v>
      </c>
      <c r="F100" s="27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56">
        <v>107</v>
      </c>
      <c r="P100" s="23">
        <v>100.22</v>
      </c>
      <c r="Q100" s="29" t="s">
        <v>8315</v>
      </c>
      <c r="R100" s="23" t="s">
        <v>8316</v>
      </c>
      <c r="S100" s="30">
        <v>41791</v>
      </c>
      <c r="T100" s="30">
        <v>41821</v>
      </c>
    </row>
    <row r="101" spans="1:20" ht="20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6">
        <v>17444</v>
      </c>
      <c r="F101" s="27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35">
        <v>116</v>
      </c>
      <c r="P101" s="23">
        <v>71.489999999999995</v>
      </c>
      <c r="Q101" s="29" t="s">
        <v>8315</v>
      </c>
      <c r="R101" s="23" t="s">
        <v>8316</v>
      </c>
      <c r="S101" s="30">
        <v>41835</v>
      </c>
      <c r="T101" s="30">
        <v>41855</v>
      </c>
    </row>
    <row r="102" spans="1:20" ht="192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6">
        <v>5175</v>
      </c>
      <c r="F102" s="27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49">
        <v>104</v>
      </c>
      <c r="P102" s="23">
        <v>63.11</v>
      </c>
      <c r="Q102" s="29" t="s">
        <v>8315</v>
      </c>
      <c r="R102" s="23" t="s">
        <v>8316</v>
      </c>
      <c r="S102" s="30">
        <v>41827</v>
      </c>
      <c r="T102" s="30">
        <v>41848</v>
      </c>
    </row>
    <row r="103" spans="1:20" ht="20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6">
        <v>11335.7</v>
      </c>
      <c r="F103" s="27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48">
        <v>119</v>
      </c>
      <c r="P103" s="23">
        <v>50.16</v>
      </c>
      <c r="Q103" s="29" t="s">
        <v>8315</v>
      </c>
      <c r="R103" s="23" t="s">
        <v>8316</v>
      </c>
      <c r="S103" s="30">
        <v>41778</v>
      </c>
      <c r="T103" s="30">
        <v>41810</v>
      </c>
    </row>
    <row r="104" spans="1:20" ht="224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6">
        <v>3773</v>
      </c>
      <c r="F104" s="27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51">
        <v>126</v>
      </c>
      <c r="P104" s="23">
        <v>62.88</v>
      </c>
      <c r="Q104" s="29" t="s">
        <v>8315</v>
      </c>
      <c r="R104" s="23" t="s">
        <v>8316</v>
      </c>
      <c r="S104" s="30">
        <v>41013</v>
      </c>
      <c r="T104" s="30">
        <v>41061</v>
      </c>
    </row>
    <row r="105" spans="1:20" ht="224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6">
        <v>27541</v>
      </c>
      <c r="F105" s="27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47">
        <v>120</v>
      </c>
      <c r="P105" s="23">
        <v>85.53</v>
      </c>
      <c r="Q105" s="29" t="s">
        <v>8315</v>
      </c>
      <c r="R105" s="23" t="s">
        <v>8316</v>
      </c>
      <c r="S105" s="30">
        <v>41834</v>
      </c>
      <c r="T105" s="30">
        <v>41866</v>
      </c>
    </row>
    <row r="106" spans="1:20" ht="128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6">
        <v>5050</v>
      </c>
      <c r="F106" s="27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51">
        <v>126</v>
      </c>
      <c r="P106" s="23">
        <v>53.72</v>
      </c>
      <c r="Q106" s="29" t="s">
        <v>8315</v>
      </c>
      <c r="R106" s="23" t="s">
        <v>8316</v>
      </c>
      <c r="S106" s="30">
        <v>41829</v>
      </c>
      <c r="T106" s="30">
        <v>41859</v>
      </c>
    </row>
    <row r="107" spans="1:20" ht="22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6">
        <v>35123</v>
      </c>
      <c r="F107" s="27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33">
        <v>100</v>
      </c>
      <c r="P107" s="23">
        <v>262.11</v>
      </c>
      <c r="Q107" s="29" t="s">
        <v>8315</v>
      </c>
      <c r="R107" s="23" t="s">
        <v>8316</v>
      </c>
      <c r="S107" s="30">
        <v>42219</v>
      </c>
      <c r="T107" s="30">
        <v>42257</v>
      </c>
    </row>
    <row r="108" spans="1:20" ht="160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6">
        <v>5221</v>
      </c>
      <c r="F108" s="27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35">
        <v>116</v>
      </c>
      <c r="P108" s="23">
        <v>50.2</v>
      </c>
      <c r="Q108" s="29" t="s">
        <v>8315</v>
      </c>
      <c r="R108" s="23" t="s">
        <v>8316</v>
      </c>
      <c r="S108" s="30">
        <v>42648</v>
      </c>
      <c r="T108" s="30">
        <v>42678</v>
      </c>
    </row>
    <row r="109" spans="1:20" ht="144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6">
        <v>20022</v>
      </c>
      <c r="F109" s="27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33">
        <v>100</v>
      </c>
      <c r="P109" s="23">
        <v>168.25</v>
      </c>
      <c r="Q109" s="29" t="s">
        <v>8315</v>
      </c>
      <c r="R109" s="23" t="s">
        <v>8316</v>
      </c>
      <c r="S109" s="30">
        <v>42050</v>
      </c>
      <c r="T109" s="30">
        <v>42085</v>
      </c>
    </row>
    <row r="110" spans="1:20" ht="96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6">
        <v>15126</v>
      </c>
      <c r="F110" s="27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34">
        <v>101</v>
      </c>
      <c r="P110" s="23">
        <v>256.37</v>
      </c>
      <c r="Q110" s="29" t="s">
        <v>8315</v>
      </c>
      <c r="R110" s="23" t="s">
        <v>8316</v>
      </c>
      <c r="S110" s="30">
        <v>42772</v>
      </c>
      <c r="T110" s="30">
        <v>42806</v>
      </c>
    </row>
    <row r="111" spans="1:20" ht="144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6">
        <v>3120</v>
      </c>
      <c r="F111" s="27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39">
        <v>125</v>
      </c>
      <c r="P111" s="23">
        <v>37.14</v>
      </c>
      <c r="Q111" s="29" t="s">
        <v>8315</v>
      </c>
      <c r="R111" s="23" t="s">
        <v>8316</v>
      </c>
      <c r="S111" s="30">
        <v>42270</v>
      </c>
      <c r="T111" s="30">
        <v>42301</v>
      </c>
    </row>
    <row r="112" spans="1:20" ht="144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6">
        <v>3395</v>
      </c>
      <c r="F112" s="27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43">
        <v>110</v>
      </c>
      <c r="P112" s="23">
        <v>45.88</v>
      </c>
      <c r="Q112" s="29" t="s">
        <v>8315</v>
      </c>
      <c r="R112" s="23" t="s">
        <v>8316</v>
      </c>
      <c r="S112" s="30">
        <v>42206</v>
      </c>
      <c r="T112" s="30">
        <v>42236</v>
      </c>
    </row>
    <row r="113" spans="1:20" ht="20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6">
        <v>30610</v>
      </c>
      <c r="F113" s="27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42">
        <v>102</v>
      </c>
      <c r="P113" s="23">
        <v>141.71</v>
      </c>
      <c r="Q113" s="29" t="s">
        <v>8315</v>
      </c>
      <c r="R113" s="23" t="s">
        <v>8316</v>
      </c>
      <c r="S113" s="30">
        <v>42697</v>
      </c>
      <c r="T113" s="30">
        <v>42745</v>
      </c>
    </row>
    <row r="114" spans="1:20" ht="176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6">
        <v>2047</v>
      </c>
      <c r="F114" s="27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42">
        <v>102</v>
      </c>
      <c r="P114" s="23">
        <v>52.49</v>
      </c>
      <c r="Q114" s="29" t="s">
        <v>8315</v>
      </c>
      <c r="R114" s="23" t="s">
        <v>8316</v>
      </c>
      <c r="S114" s="30">
        <v>42503</v>
      </c>
      <c r="T114" s="30">
        <v>42524</v>
      </c>
    </row>
    <row r="115" spans="1:20" ht="80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6">
        <v>7164</v>
      </c>
      <c r="F115" s="27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42">
        <v>102</v>
      </c>
      <c r="P115" s="23">
        <v>193.62</v>
      </c>
      <c r="Q115" s="29" t="s">
        <v>8315</v>
      </c>
      <c r="R115" s="23" t="s">
        <v>8316</v>
      </c>
      <c r="S115" s="30">
        <v>42323</v>
      </c>
      <c r="T115" s="30">
        <v>42355</v>
      </c>
    </row>
    <row r="116" spans="1:20" ht="160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6">
        <v>21573</v>
      </c>
      <c r="F116" s="27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36">
        <v>108</v>
      </c>
      <c r="P116" s="23">
        <v>106.8</v>
      </c>
      <c r="Q116" s="29" t="s">
        <v>8315</v>
      </c>
      <c r="R116" s="23" t="s">
        <v>8316</v>
      </c>
      <c r="S116" s="30">
        <v>41933</v>
      </c>
      <c r="T116" s="30">
        <v>41963</v>
      </c>
    </row>
    <row r="117" spans="1:20" ht="20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6">
        <v>2857</v>
      </c>
      <c r="F117" s="27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43">
        <v>110</v>
      </c>
      <c r="P117" s="23">
        <v>77.22</v>
      </c>
      <c r="Q117" s="29" t="s">
        <v>8315</v>
      </c>
      <c r="R117" s="23" t="s">
        <v>8316</v>
      </c>
      <c r="S117" s="30">
        <v>41898</v>
      </c>
      <c r="T117" s="30">
        <v>41913</v>
      </c>
    </row>
    <row r="118" spans="1:20" ht="192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6">
        <v>1610</v>
      </c>
      <c r="F118" s="27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38">
        <v>161</v>
      </c>
      <c r="P118" s="23">
        <v>57.5</v>
      </c>
      <c r="Q118" s="29" t="s">
        <v>8315</v>
      </c>
      <c r="R118" s="23" t="s">
        <v>8316</v>
      </c>
      <c r="S118" s="30">
        <v>42446</v>
      </c>
      <c r="T118" s="30">
        <v>42476</v>
      </c>
    </row>
    <row r="119" spans="1:20" ht="192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6">
        <v>1312</v>
      </c>
      <c r="F119" s="27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60">
        <v>131</v>
      </c>
      <c r="P119" s="23">
        <v>50.46</v>
      </c>
      <c r="Q119" s="29" t="s">
        <v>8315</v>
      </c>
      <c r="R119" s="23" t="s">
        <v>8316</v>
      </c>
      <c r="S119" s="30">
        <v>42463</v>
      </c>
      <c r="T119" s="30">
        <v>42494</v>
      </c>
    </row>
    <row r="120" spans="1:20" ht="20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6">
        <v>5940</v>
      </c>
      <c r="F120" s="27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48">
        <v>119</v>
      </c>
      <c r="P120" s="23">
        <v>97.38</v>
      </c>
      <c r="Q120" s="29" t="s">
        <v>8315</v>
      </c>
      <c r="R120" s="23" t="s">
        <v>8316</v>
      </c>
      <c r="S120" s="30">
        <v>42766</v>
      </c>
      <c r="T120" s="30">
        <v>42796</v>
      </c>
    </row>
    <row r="121" spans="1:20" ht="20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6">
        <v>15481</v>
      </c>
      <c r="F121" s="27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46">
        <v>103</v>
      </c>
      <c r="P121" s="23">
        <v>85.53</v>
      </c>
      <c r="Q121" s="29" t="s">
        <v>8315</v>
      </c>
      <c r="R121" s="23" t="s">
        <v>8316</v>
      </c>
      <c r="S121" s="30">
        <v>42522</v>
      </c>
      <c r="T121" s="30">
        <v>42552</v>
      </c>
    </row>
    <row r="122" spans="1:20" ht="240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6">
        <v>20120</v>
      </c>
      <c r="F122" s="27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34">
        <v>101</v>
      </c>
      <c r="P122" s="23">
        <v>182.91</v>
      </c>
      <c r="Q122" s="29" t="s">
        <v>8315</v>
      </c>
      <c r="R122" s="23" t="s">
        <v>8316</v>
      </c>
      <c r="S122" s="30">
        <v>42702</v>
      </c>
      <c r="T122" s="30">
        <v>42732</v>
      </c>
    </row>
    <row r="123" spans="1:20" ht="11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6">
        <v>35275.64</v>
      </c>
      <c r="F123" s="27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34">
        <v>101</v>
      </c>
      <c r="P123" s="23">
        <v>131.13999999999999</v>
      </c>
      <c r="Q123" s="29" t="s">
        <v>8315</v>
      </c>
      <c r="R123" s="23" t="s">
        <v>8316</v>
      </c>
      <c r="S123" s="30">
        <v>42252</v>
      </c>
      <c r="T123" s="30">
        <v>42276</v>
      </c>
    </row>
    <row r="124" spans="1:20" ht="224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6">
        <v>9801</v>
      </c>
      <c r="F124" s="27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31">
        <v>115</v>
      </c>
      <c r="P124" s="23">
        <v>58.69</v>
      </c>
      <c r="Q124" s="29" t="s">
        <v>8315</v>
      </c>
      <c r="R124" s="23" t="s">
        <v>8316</v>
      </c>
      <c r="S124" s="30">
        <v>41893</v>
      </c>
      <c r="T124" s="30">
        <v>41926</v>
      </c>
    </row>
    <row r="125" spans="1:20" ht="11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6">
        <v>12730.42</v>
      </c>
      <c r="F125" s="27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63">
        <v>127</v>
      </c>
      <c r="P125" s="23">
        <v>69.569999999999993</v>
      </c>
      <c r="Q125" s="29" t="s">
        <v>8315</v>
      </c>
      <c r="R125" s="23" t="s">
        <v>8316</v>
      </c>
      <c r="S125" s="30">
        <v>41871</v>
      </c>
      <c r="T125" s="30">
        <v>41901</v>
      </c>
    </row>
    <row r="126" spans="1:20" ht="20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6">
        <v>8227</v>
      </c>
      <c r="F126" s="27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46">
        <v>103</v>
      </c>
      <c r="P126" s="23">
        <v>115.87</v>
      </c>
      <c r="Q126" s="29" t="s">
        <v>8315</v>
      </c>
      <c r="R126" s="23" t="s">
        <v>8316</v>
      </c>
      <c r="S126" s="30">
        <v>42262</v>
      </c>
      <c r="T126" s="30">
        <v>42286</v>
      </c>
    </row>
    <row r="127" spans="1:20" ht="160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6">
        <v>21904</v>
      </c>
      <c r="F127" s="27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49">
        <v>104</v>
      </c>
      <c r="P127" s="23">
        <v>81.13</v>
      </c>
      <c r="Q127" s="29" t="s">
        <v>8315</v>
      </c>
      <c r="R127" s="23" t="s">
        <v>8316</v>
      </c>
      <c r="S127" s="30">
        <v>42135</v>
      </c>
      <c r="T127" s="30">
        <v>42167</v>
      </c>
    </row>
    <row r="128" spans="1:20" ht="192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6">
        <v>11122</v>
      </c>
      <c r="F128" s="27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54">
        <v>111</v>
      </c>
      <c r="P128" s="23">
        <v>57.63</v>
      </c>
      <c r="Q128" s="29" t="s">
        <v>8315</v>
      </c>
      <c r="R128" s="23" t="s">
        <v>8316</v>
      </c>
      <c r="S128" s="30">
        <v>42230</v>
      </c>
      <c r="T128" s="30">
        <v>42259</v>
      </c>
    </row>
    <row r="129" spans="1:20" ht="11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6">
        <v>12095</v>
      </c>
      <c r="F129" s="27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34">
        <v>101</v>
      </c>
      <c r="P129" s="23">
        <v>60.48</v>
      </c>
      <c r="Q129" s="29" t="s">
        <v>8315</v>
      </c>
      <c r="R129" s="23" t="s">
        <v>8316</v>
      </c>
      <c r="S129" s="30">
        <v>42068</v>
      </c>
      <c r="T129" s="30">
        <v>42098</v>
      </c>
    </row>
    <row r="130" spans="1:20" ht="192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6">
        <v>5771</v>
      </c>
      <c r="F130" s="27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8">
        <v>105</v>
      </c>
      <c r="P130" s="23">
        <v>65.58</v>
      </c>
      <c r="Q130" s="29" t="s">
        <v>8315</v>
      </c>
      <c r="R130" s="23" t="s">
        <v>8316</v>
      </c>
      <c r="S130" s="30">
        <v>42145</v>
      </c>
      <c r="T130" s="30">
        <v>42175</v>
      </c>
    </row>
    <row r="131" spans="1:20" ht="20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6">
        <v>25388</v>
      </c>
      <c r="F131" s="27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42">
        <v>102</v>
      </c>
      <c r="P131" s="23">
        <v>119.19</v>
      </c>
      <c r="Q131" s="29" t="s">
        <v>8315</v>
      </c>
      <c r="R131" s="23" t="s">
        <v>8316</v>
      </c>
      <c r="S131" s="30">
        <v>41918</v>
      </c>
      <c r="T131" s="30">
        <v>41948</v>
      </c>
    </row>
    <row r="132" spans="1:20" ht="192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6">
        <v>1661</v>
      </c>
      <c r="F132" s="27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54">
        <v>111</v>
      </c>
      <c r="P132" s="23">
        <v>83.05</v>
      </c>
      <c r="Q132" s="29" t="s">
        <v>8315</v>
      </c>
      <c r="R132" s="23" t="s">
        <v>8316</v>
      </c>
      <c r="S132" s="30">
        <v>42146</v>
      </c>
      <c r="T132" s="30">
        <v>42176</v>
      </c>
    </row>
    <row r="133" spans="1:20" ht="128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6">
        <v>20365</v>
      </c>
      <c r="F133" s="27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42">
        <v>102</v>
      </c>
      <c r="P133" s="23">
        <v>177.09</v>
      </c>
      <c r="Q133" s="29" t="s">
        <v>8315</v>
      </c>
      <c r="R133" s="23" t="s">
        <v>8316</v>
      </c>
      <c r="S133" s="30">
        <v>42602</v>
      </c>
      <c r="T133" s="30">
        <v>42621</v>
      </c>
    </row>
    <row r="134" spans="1:20" ht="160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6">
        <v>12806</v>
      </c>
      <c r="F134" s="27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50">
        <v>128</v>
      </c>
      <c r="P134" s="23">
        <v>72.760000000000005</v>
      </c>
      <c r="Q134" s="29" t="s">
        <v>8315</v>
      </c>
      <c r="R134" s="23" t="s">
        <v>8316</v>
      </c>
      <c r="S134" s="30">
        <v>42144</v>
      </c>
      <c r="T134" s="30">
        <v>42166</v>
      </c>
    </row>
    <row r="135" spans="1:20" ht="144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6">
        <v>7365</v>
      </c>
      <c r="F135" s="27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8">
        <v>105</v>
      </c>
      <c r="P135" s="23">
        <v>98.2</v>
      </c>
      <c r="Q135" s="29" t="s">
        <v>8315</v>
      </c>
      <c r="R135" s="23" t="s">
        <v>8316</v>
      </c>
      <c r="S135" s="30">
        <v>41982</v>
      </c>
      <c r="T135" s="30">
        <v>42012</v>
      </c>
    </row>
    <row r="136" spans="1:20" ht="192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6">
        <v>24418.6</v>
      </c>
      <c r="F136" s="27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52">
        <v>106</v>
      </c>
      <c r="P136" s="23">
        <v>251.74</v>
      </c>
      <c r="Q136" s="29" t="s">
        <v>8315</v>
      </c>
      <c r="R136" s="23" t="s">
        <v>8316</v>
      </c>
      <c r="S136" s="30">
        <v>42614</v>
      </c>
      <c r="T136" s="30">
        <v>42644</v>
      </c>
    </row>
    <row r="137" spans="1:20" ht="160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6">
        <v>5462</v>
      </c>
      <c r="F137" s="27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40">
        <v>109</v>
      </c>
      <c r="P137" s="23">
        <v>74.819999999999993</v>
      </c>
      <c r="Q137" s="29" t="s">
        <v>8315</v>
      </c>
      <c r="R137" s="23" t="s">
        <v>8316</v>
      </c>
      <c r="S137" s="30">
        <v>42303</v>
      </c>
      <c r="T137" s="30">
        <v>42338</v>
      </c>
    </row>
    <row r="138" spans="1:20" ht="208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6">
        <v>3315</v>
      </c>
      <c r="F138" s="27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33">
        <v>100</v>
      </c>
      <c r="P138" s="23">
        <v>67.650000000000006</v>
      </c>
      <c r="Q138" s="29" t="s">
        <v>8315</v>
      </c>
      <c r="R138" s="23" t="s">
        <v>8316</v>
      </c>
      <c r="S138" s="30">
        <v>42171</v>
      </c>
      <c r="T138" s="30">
        <v>42201</v>
      </c>
    </row>
    <row r="139" spans="1:20" ht="128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6">
        <v>12571</v>
      </c>
      <c r="F139" s="27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46">
        <v>103</v>
      </c>
      <c r="P139" s="23">
        <v>93.81</v>
      </c>
      <c r="Q139" s="29" t="s">
        <v>8315</v>
      </c>
      <c r="R139" s="23" t="s">
        <v>8316</v>
      </c>
      <c r="S139" s="30">
        <v>41964</v>
      </c>
      <c r="T139" s="30">
        <v>41995</v>
      </c>
    </row>
    <row r="140" spans="1:20" ht="128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6">
        <v>2804.16</v>
      </c>
      <c r="F140" s="27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64">
        <v>112</v>
      </c>
      <c r="P140" s="23">
        <v>41.24</v>
      </c>
      <c r="Q140" s="29" t="s">
        <v>8315</v>
      </c>
      <c r="R140" s="23" t="s">
        <v>8316</v>
      </c>
      <c r="S140" s="30">
        <v>42284</v>
      </c>
      <c r="T140" s="30">
        <v>42307</v>
      </c>
    </row>
    <row r="141" spans="1:20" ht="160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6">
        <v>2575</v>
      </c>
      <c r="F141" s="27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46">
        <v>103</v>
      </c>
      <c r="P141" s="23">
        <v>52.55</v>
      </c>
      <c r="Q141" s="29" t="s">
        <v>8315</v>
      </c>
      <c r="R141" s="23" t="s">
        <v>8316</v>
      </c>
      <c r="S141" s="30">
        <v>42016</v>
      </c>
      <c r="T141" s="30">
        <v>42032</v>
      </c>
    </row>
    <row r="142" spans="1:20" ht="176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6">
        <v>7877</v>
      </c>
      <c r="F142" s="27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60">
        <v>131</v>
      </c>
      <c r="P142" s="23">
        <v>48.33</v>
      </c>
      <c r="Q142" s="29" t="s">
        <v>8315</v>
      </c>
      <c r="R142" s="23" t="s">
        <v>8316</v>
      </c>
      <c r="S142" s="30">
        <v>42136</v>
      </c>
      <c r="T142" s="30">
        <v>42167</v>
      </c>
    </row>
    <row r="143" spans="1:20" ht="20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6">
        <v>15315</v>
      </c>
      <c r="F143" s="27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42">
        <v>102</v>
      </c>
      <c r="P143" s="23">
        <v>53.18</v>
      </c>
      <c r="Q143" s="29" t="s">
        <v>8315</v>
      </c>
      <c r="R143" s="23" t="s">
        <v>8316</v>
      </c>
      <c r="S143" s="30">
        <v>42172</v>
      </c>
      <c r="T143" s="30">
        <v>42202</v>
      </c>
    </row>
    <row r="144" spans="1:20" ht="208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6">
        <v>2560</v>
      </c>
      <c r="F144" s="27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50">
        <v>128</v>
      </c>
      <c r="P144" s="23">
        <v>60.95</v>
      </c>
      <c r="Q144" s="29" t="s">
        <v>8315</v>
      </c>
      <c r="R144" s="23" t="s">
        <v>8316</v>
      </c>
      <c r="S144" s="30">
        <v>42590</v>
      </c>
      <c r="T144" s="30">
        <v>42606</v>
      </c>
    </row>
    <row r="145" spans="1:20" ht="176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6">
        <v>15443</v>
      </c>
      <c r="F145" s="27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65">
        <v>154</v>
      </c>
      <c r="P145" s="23">
        <v>106.5</v>
      </c>
      <c r="Q145" s="29" t="s">
        <v>8315</v>
      </c>
      <c r="R145" s="23" t="s">
        <v>8316</v>
      </c>
      <c r="S145" s="30">
        <v>42284</v>
      </c>
      <c r="T145" s="30">
        <v>42314</v>
      </c>
    </row>
    <row r="146" spans="1:20" ht="20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6">
        <v>4296</v>
      </c>
      <c r="F146" s="27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56">
        <v>107</v>
      </c>
      <c r="P146" s="23">
        <v>204.57</v>
      </c>
      <c r="Q146" s="29" t="s">
        <v>8315</v>
      </c>
      <c r="R146" s="23" t="s">
        <v>8316</v>
      </c>
      <c r="S146" s="30">
        <v>42611</v>
      </c>
      <c r="T146" s="30">
        <v>42627</v>
      </c>
    </row>
    <row r="147" spans="1:20" ht="192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6">
        <v>15705</v>
      </c>
      <c r="F147" s="27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34">
        <v>101</v>
      </c>
      <c r="P147" s="23">
        <v>54.91</v>
      </c>
      <c r="Q147" s="29" t="s">
        <v>8315</v>
      </c>
      <c r="R147" s="23" t="s">
        <v>8316</v>
      </c>
      <c r="S147" s="30">
        <v>42400</v>
      </c>
      <c r="T147" s="30">
        <v>42444</v>
      </c>
    </row>
    <row r="148" spans="1:20" ht="20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6">
        <v>1805</v>
      </c>
      <c r="F148" s="27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33">
        <v>100</v>
      </c>
      <c r="P148" s="23">
        <v>150.41999999999999</v>
      </c>
      <c r="Q148" s="29" t="s">
        <v>8315</v>
      </c>
      <c r="R148" s="23" t="s">
        <v>8316</v>
      </c>
      <c r="S148" s="30">
        <v>42017</v>
      </c>
      <c r="T148" s="30">
        <v>42044</v>
      </c>
    </row>
    <row r="149" spans="1:20" ht="224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6">
        <v>6628</v>
      </c>
      <c r="F149" s="27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57">
        <v>114</v>
      </c>
      <c r="P149" s="23">
        <v>105.21</v>
      </c>
      <c r="Q149" s="29" t="s">
        <v>8315</v>
      </c>
      <c r="R149" s="23" t="s">
        <v>8316</v>
      </c>
      <c r="S149" s="30">
        <v>42431</v>
      </c>
      <c r="T149" s="30">
        <v>42461</v>
      </c>
    </row>
    <row r="150" spans="1:20" ht="224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6">
        <v>2060</v>
      </c>
      <c r="F150" s="27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46">
        <v>103</v>
      </c>
      <c r="P150" s="23">
        <v>68.67</v>
      </c>
      <c r="Q150" s="29" t="s">
        <v>8315</v>
      </c>
      <c r="R150" s="23" t="s">
        <v>8316</v>
      </c>
      <c r="S150" s="30">
        <v>42121</v>
      </c>
      <c r="T150" s="30">
        <v>42156</v>
      </c>
    </row>
    <row r="151" spans="1:20" ht="176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6">
        <v>6080</v>
      </c>
      <c r="F151" s="27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55">
        <v>122</v>
      </c>
      <c r="P151" s="23">
        <v>129.36000000000001</v>
      </c>
      <c r="Q151" s="29" t="s">
        <v>8315</v>
      </c>
      <c r="R151" s="23" t="s">
        <v>8316</v>
      </c>
      <c r="S151" s="30">
        <v>42219</v>
      </c>
      <c r="T151" s="30">
        <v>42249</v>
      </c>
    </row>
    <row r="152" spans="1:20" ht="224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6">
        <v>31820.5</v>
      </c>
      <c r="F152" s="27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46">
        <v>103</v>
      </c>
      <c r="P152" s="23">
        <v>134.26</v>
      </c>
      <c r="Q152" s="29" t="s">
        <v>8315</v>
      </c>
      <c r="R152" s="23" t="s">
        <v>8316</v>
      </c>
      <c r="S152" s="30">
        <v>42445</v>
      </c>
      <c r="T152" s="30">
        <v>42489</v>
      </c>
    </row>
    <row r="153" spans="1:20" ht="176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6">
        <v>3048</v>
      </c>
      <c r="F153" s="27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42">
        <v>102</v>
      </c>
      <c r="P153" s="23">
        <v>203.2</v>
      </c>
      <c r="Q153" s="29" t="s">
        <v>8315</v>
      </c>
      <c r="R153" s="23" t="s">
        <v>8316</v>
      </c>
      <c r="S153" s="30">
        <v>42380</v>
      </c>
      <c r="T153" s="30">
        <v>42398</v>
      </c>
    </row>
    <row r="154" spans="1:20" ht="48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6">
        <v>5604</v>
      </c>
      <c r="F154" s="27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64">
        <v>112</v>
      </c>
      <c r="P154" s="23">
        <v>69.19</v>
      </c>
      <c r="Q154" s="29" t="s">
        <v>8315</v>
      </c>
      <c r="R154" s="23" t="s">
        <v>8316</v>
      </c>
      <c r="S154" s="30">
        <v>42762</v>
      </c>
      <c r="T154" s="30">
        <v>42794</v>
      </c>
    </row>
    <row r="155" spans="1:20" ht="20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6">
        <v>15265</v>
      </c>
      <c r="F155" s="27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42">
        <v>102</v>
      </c>
      <c r="P155" s="23">
        <v>125.12</v>
      </c>
      <c r="Q155" s="29" t="s">
        <v>8315</v>
      </c>
      <c r="R155" s="23" t="s">
        <v>8316</v>
      </c>
      <c r="S155" s="30">
        <v>42567</v>
      </c>
      <c r="T155" s="30">
        <v>42597</v>
      </c>
    </row>
    <row r="156" spans="1:20" ht="224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6">
        <v>570</v>
      </c>
      <c r="F156" s="27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57">
        <v>114</v>
      </c>
      <c r="P156" s="23">
        <v>40.71</v>
      </c>
      <c r="Q156" s="29" t="s">
        <v>8315</v>
      </c>
      <c r="R156" s="23" t="s">
        <v>8316</v>
      </c>
      <c r="S156" s="30">
        <v>42232</v>
      </c>
      <c r="T156" s="30">
        <v>42264</v>
      </c>
    </row>
    <row r="157" spans="1:20" ht="192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6">
        <v>10173</v>
      </c>
      <c r="F157" s="27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42">
        <v>102</v>
      </c>
      <c r="P157" s="23">
        <v>141.29</v>
      </c>
      <c r="Q157" s="29" t="s">
        <v>8315</v>
      </c>
      <c r="R157" s="23" t="s">
        <v>8316</v>
      </c>
      <c r="S157" s="30">
        <v>42239</v>
      </c>
      <c r="T157" s="30">
        <v>42260</v>
      </c>
    </row>
    <row r="158" spans="1:20" ht="224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6">
        <v>3486</v>
      </c>
      <c r="F158" s="27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35">
        <v>116</v>
      </c>
      <c r="P158" s="23">
        <v>55.33</v>
      </c>
      <c r="Q158" s="29" t="s">
        <v>8315</v>
      </c>
      <c r="R158" s="23" t="s">
        <v>8316</v>
      </c>
      <c r="S158" s="30">
        <v>42261</v>
      </c>
      <c r="T158" s="30">
        <v>42291</v>
      </c>
    </row>
    <row r="159" spans="1:20" ht="160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6">
        <v>4085</v>
      </c>
      <c r="F159" s="27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66">
        <v>136</v>
      </c>
      <c r="P159" s="23">
        <v>46.42</v>
      </c>
      <c r="Q159" s="29" t="s">
        <v>8315</v>
      </c>
      <c r="R159" s="23" t="s">
        <v>8316</v>
      </c>
      <c r="S159" s="30">
        <v>42102</v>
      </c>
      <c r="T159" s="30">
        <v>42123</v>
      </c>
    </row>
    <row r="160" spans="1:20" ht="20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6">
        <v>4004</v>
      </c>
      <c r="F160" s="27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62">
        <v>133</v>
      </c>
      <c r="P160" s="23">
        <v>57.2</v>
      </c>
      <c r="Q160" s="29" t="s">
        <v>8315</v>
      </c>
      <c r="R160" s="23" t="s">
        <v>8316</v>
      </c>
      <c r="S160" s="30">
        <v>42538</v>
      </c>
      <c r="T160" s="30">
        <v>42583</v>
      </c>
    </row>
    <row r="161" spans="1:20" ht="192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6">
        <v>2086</v>
      </c>
      <c r="F161" s="27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35">
        <v>116</v>
      </c>
      <c r="P161" s="23">
        <v>59.6</v>
      </c>
      <c r="Q161" s="29" t="s">
        <v>8315</v>
      </c>
      <c r="R161" s="23" t="s">
        <v>8316</v>
      </c>
      <c r="S161" s="30">
        <v>42056</v>
      </c>
      <c r="T161" s="30">
        <v>42091</v>
      </c>
    </row>
    <row r="162" spans="1:20" ht="192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6">
        <v>15677.5</v>
      </c>
      <c r="F162" s="27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8">
        <v>105</v>
      </c>
      <c r="P162" s="23">
        <v>89.59</v>
      </c>
      <c r="Q162" s="29" t="s">
        <v>8315</v>
      </c>
      <c r="R162" s="23" t="s">
        <v>8316</v>
      </c>
      <c r="S162" s="30">
        <v>42696</v>
      </c>
      <c r="T162" s="30">
        <v>42726</v>
      </c>
    </row>
    <row r="163" spans="1:20" ht="192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6">
        <v>4081</v>
      </c>
      <c r="F163" s="27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42">
        <v>102</v>
      </c>
      <c r="P163" s="23">
        <v>204.05</v>
      </c>
      <c r="Q163" s="29" t="s">
        <v>8315</v>
      </c>
      <c r="R163" s="23" t="s">
        <v>8316</v>
      </c>
      <c r="S163" s="30">
        <v>42186</v>
      </c>
      <c r="T163" s="30">
        <v>42216</v>
      </c>
    </row>
    <row r="164" spans="1:20" ht="224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6">
        <v>2630</v>
      </c>
      <c r="F164" s="27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38">
        <v>175</v>
      </c>
      <c r="P164" s="23">
        <v>48.7</v>
      </c>
      <c r="Q164" s="29" t="s">
        <v>8315</v>
      </c>
      <c r="R164" s="23" t="s">
        <v>8316</v>
      </c>
      <c r="S164" s="30">
        <v>42493</v>
      </c>
      <c r="T164" s="30">
        <v>42531</v>
      </c>
    </row>
    <row r="165" spans="1:20" ht="192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6">
        <v>1066.8</v>
      </c>
      <c r="F165" s="27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56">
        <v>107</v>
      </c>
      <c r="P165" s="23">
        <v>53.34</v>
      </c>
      <c r="Q165" s="29" t="s">
        <v>8315</v>
      </c>
      <c r="R165" s="23" t="s">
        <v>8316</v>
      </c>
      <c r="S165" s="30">
        <v>42475</v>
      </c>
      <c r="T165" s="30">
        <v>42505</v>
      </c>
    </row>
    <row r="166" spans="1:20" ht="192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6">
        <v>4280</v>
      </c>
      <c r="F166" s="27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55">
        <v>122</v>
      </c>
      <c r="P166" s="23">
        <v>75.09</v>
      </c>
      <c r="Q166" s="29" t="s">
        <v>8315</v>
      </c>
      <c r="R166" s="23" t="s">
        <v>8316</v>
      </c>
      <c r="S166" s="30">
        <v>42452</v>
      </c>
      <c r="T166" s="30">
        <v>42473</v>
      </c>
    </row>
    <row r="167" spans="1:20" ht="144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6">
        <v>6505</v>
      </c>
      <c r="F167" s="27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33">
        <v>100</v>
      </c>
      <c r="P167" s="23">
        <v>209.84</v>
      </c>
      <c r="Q167" s="29" t="s">
        <v>8315</v>
      </c>
      <c r="R167" s="23" t="s">
        <v>8316</v>
      </c>
      <c r="S167" s="30">
        <v>42253</v>
      </c>
      <c r="T167" s="30">
        <v>42283</v>
      </c>
    </row>
    <row r="168" spans="1:20" ht="192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6">
        <v>2746</v>
      </c>
      <c r="F168" s="27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43">
        <v>110</v>
      </c>
      <c r="P168" s="23">
        <v>61.02</v>
      </c>
      <c r="Q168" s="29" t="s">
        <v>8315</v>
      </c>
      <c r="R168" s="23" t="s">
        <v>8316</v>
      </c>
      <c r="S168" s="30">
        <v>42264</v>
      </c>
      <c r="T168" s="30">
        <v>42294</v>
      </c>
    </row>
    <row r="169" spans="1:20" ht="192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6">
        <v>2501</v>
      </c>
      <c r="F169" s="27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33">
        <v>100</v>
      </c>
      <c r="P169" s="23">
        <v>61</v>
      </c>
      <c r="Q169" s="29" t="s">
        <v>8315</v>
      </c>
      <c r="R169" s="23" t="s">
        <v>8316</v>
      </c>
      <c r="S169" s="30">
        <v>42664</v>
      </c>
      <c r="T169" s="30">
        <v>42685</v>
      </c>
    </row>
    <row r="170" spans="1:20" ht="176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6">
        <v>2321</v>
      </c>
      <c r="F170" s="27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35">
        <v>116</v>
      </c>
      <c r="P170" s="23">
        <v>80.03</v>
      </c>
      <c r="Q170" s="29" t="s">
        <v>8315</v>
      </c>
      <c r="R170" s="23" t="s">
        <v>8316</v>
      </c>
      <c r="S170" s="30">
        <v>42382</v>
      </c>
      <c r="T170" s="30">
        <v>42396</v>
      </c>
    </row>
    <row r="171" spans="1:20" ht="192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6">
        <v>11747.18</v>
      </c>
      <c r="F171" s="27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33">
        <v>100</v>
      </c>
      <c r="P171" s="23">
        <v>93.98</v>
      </c>
      <c r="Q171" s="29" t="s">
        <v>8315</v>
      </c>
      <c r="R171" s="23" t="s">
        <v>8316</v>
      </c>
      <c r="S171" s="30">
        <v>41826</v>
      </c>
      <c r="T171" s="30">
        <v>41859</v>
      </c>
    </row>
    <row r="172" spans="1:20" ht="160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6">
        <v>1115</v>
      </c>
      <c r="F172" s="27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52">
        <v>106</v>
      </c>
      <c r="P172" s="23">
        <v>61.94</v>
      </c>
      <c r="Q172" s="29" t="s">
        <v>8315</v>
      </c>
      <c r="R172" s="23" t="s">
        <v>8316</v>
      </c>
      <c r="S172" s="30">
        <v>42499</v>
      </c>
      <c r="T172" s="30">
        <v>42529</v>
      </c>
    </row>
    <row r="173" spans="1:20" ht="176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6">
        <v>2525</v>
      </c>
      <c r="F173" s="27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34">
        <v>101</v>
      </c>
      <c r="P173" s="23">
        <v>66.45</v>
      </c>
      <c r="Q173" s="29" t="s">
        <v>8315</v>
      </c>
      <c r="R173" s="23" t="s">
        <v>8316</v>
      </c>
      <c r="S173" s="30">
        <v>42513</v>
      </c>
      <c r="T173" s="30">
        <v>42543</v>
      </c>
    </row>
    <row r="174" spans="1:20" ht="192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6">
        <v>537</v>
      </c>
      <c r="F174" s="27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56">
        <v>107</v>
      </c>
      <c r="P174" s="23">
        <v>35.799999999999997</v>
      </c>
      <c r="Q174" s="29" t="s">
        <v>8315</v>
      </c>
      <c r="R174" s="23" t="s">
        <v>8316</v>
      </c>
      <c r="S174" s="30">
        <v>41914</v>
      </c>
      <c r="T174" s="30">
        <v>41928</v>
      </c>
    </row>
    <row r="175" spans="1:20" ht="192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6">
        <v>3350</v>
      </c>
      <c r="F175" s="27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42">
        <v>102</v>
      </c>
      <c r="P175" s="23">
        <v>145.65</v>
      </c>
      <c r="Q175" s="29" t="s">
        <v>8315</v>
      </c>
      <c r="R175" s="23" t="s">
        <v>8316</v>
      </c>
      <c r="S175" s="30">
        <v>42521</v>
      </c>
      <c r="T175" s="30">
        <v>42543</v>
      </c>
    </row>
    <row r="176" spans="1:20" ht="20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6">
        <v>8110</v>
      </c>
      <c r="F176" s="27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34">
        <v>101</v>
      </c>
      <c r="P176" s="23">
        <v>142.28</v>
      </c>
      <c r="Q176" s="29" t="s">
        <v>8315</v>
      </c>
      <c r="R176" s="23" t="s">
        <v>8316</v>
      </c>
      <c r="S176" s="30">
        <v>42041</v>
      </c>
      <c r="T176" s="30">
        <v>42071</v>
      </c>
    </row>
    <row r="177" spans="1:20" ht="192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6">
        <v>2635</v>
      </c>
      <c r="F177" s="27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41">
        <v>146</v>
      </c>
      <c r="P177" s="23">
        <v>292.77999999999997</v>
      </c>
      <c r="Q177" s="29" t="s">
        <v>8315</v>
      </c>
      <c r="R177" s="23" t="s">
        <v>8316</v>
      </c>
      <c r="S177" s="30">
        <v>41822</v>
      </c>
      <c r="T177" s="30">
        <v>41825</v>
      </c>
    </row>
    <row r="178" spans="1:20" ht="192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6">
        <v>5226</v>
      </c>
      <c r="F178" s="27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8">
        <v>105</v>
      </c>
      <c r="P178" s="23">
        <v>80.400000000000006</v>
      </c>
      <c r="Q178" s="29" t="s">
        <v>8315</v>
      </c>
      <c r="R178" s="23" t="s">
        <v>8316</v>
      </c>
      <c r="S178" s="30">
        <v>42248</v>
      </c>
      <c r="T178" s="30">
        <v>42283</v>
      </c>
    </row>
    <row r="179" spans="1:20" ht="192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6">
        <v>6000</v>
      </c>
      <c r="F179" s="27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33">
        <v>100</v>
      </c>
      <c r="P179" s="23">
        <v>72.290000000000006</v>
      </c>
      <c r="Q179" s="29" t="s">
        <v>8315</v>
      </c>
      <c r="R179" s="23" t="s">
        <v>8316</v>
      </c>
      <c r="S179" s="30">
        <v>41809</v>
      </c>
      <c r="T179" s="30">
        <v>41839</v>
      </c>
    </row>
    <row r="180" spans="1:20" ht="20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6">
        <v>3660</v>
      </c>
      <c r="F180" s="27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8">
        <v>105</v>
      </c>
      <c r="P180" s="23">
        <v>32.97</v>
      </c>
      <c r="Q180" s="29" t="s">
        <v>8315</v>
      </c>
      <c r="R180" s="23" t="s">
        <v>8316</v>
      </c>
      <c r="S180" s="30">
        <v>42148</v>
      </c>
      <c r="T180" s="30">
        <v>42170</v>
      </c>
    </row>
    <row r="181" spans="1:20" ht="144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6">
        <v>5366</v>
      </c>
      <c r="F181" s="27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67">
        <v>139</v>
      </c>
      <c r="P181" s="23">
        <v>116.65</v>
      </c>
      <c r="Q181" s="29" t="s">
        <v>8315</v>
      </c>
      <c r="R181" s="23" t="s">
        <v>8316</v>
      </c>
      <c r="S181" s="30">
        <v>42185</v>
      </c>
      <c r="T181" s="30">
        <v>42215</v>
      </c>
    </row>
    <row r="182" spans="1:20" ht="11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6">
        <v>15327</v>
      </c>
      <c r="F182" s="27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42">
        <v>102</v>
      </c>
      <c r="P182" s="23">
        <v>136.85</v>
      </c>
      <c r="Q182" s="29" t="s">
        <v>8315</v>
      </c>
      <c r="R182" s="23" t="s">
        <v>8316</v>
      </c>
      <c r="S182" s="30">
        <v>42769</v>
      </c>
      <c r="T182" s="30">
        <v>42790</v>
      </c>
    </row>
    <row r="183" spans="1:20" ht="160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6">
        <v>8348</v>
      </c>
      <c r="F183" s="27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49">
        <v>104</v>
      </c>
      <c r="P183" s="23">
        <v>177.62</v>
      </c>
      <c r="Q183" s="29" t="s">
        <v>8315</v>
      </c>
      <c r="R183" s="23" t="s">
        <v>8316</v>
      </c>
      <c r="S183" s="30">
        <v>42549</v>
      </c>
      <c r="T183" s="30">
        <v>42579</v>
      </c>
    </row>
    <row r="184" spans="1:20" ht="20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6">
        <v>4145</v>
      </c>
      <c r="F184" s="27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68">
        <v>138</v>
      </c>
      <c r="P184" s="23">
        <v>109.08</v>
      </c>
      <c r="Q184" s="29" t="s">
        <v>8315</v>
      </c>
      <c r="R184" s="23" t="s">
        <v>8316</v>
      </c>
      <c r="S184" s="30">
        <v>42685</v>
      </c>
      <c r="T184" s="30">
        <v>42710</v>
      </c>
    </row>
    <row r="185" spans="1:20" ht="144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6">
        <v>6100</v>
      </c>
      <c r="F185" s="27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42">
        <v>102</v>
      </c>
      <c r="P185" s="23">
        <v>78.209999999999994</v>
      </c>
      <c r="Q185" s="29" t="s">
        <v>8315</v>
      </c>
      <c r="R185" s="23" t="s">
        <v>8316</v>
      </c>
      <c r="S185" s="30">
        <v>42062</v>
      </c>
      <c r="T185" s="30">
        <v>42095</v>
      </c>
    </row>
    <row r="186" spans="1:20" ht="224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6">
        <v>4565</v>
      </c>
      <c r="F186" s="27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34">
        <v>101</v>
      </c>
      <c r="P186" s="23">
        <v>114.13</v>
      </c>
      <c r="Q186" s="29" t="s">
        <v>8315</v>
      </c>
      <c r="R186" s="23" t="s">
        <v>8316</v>
      </c>
      <c r="S186" s="30">
        <v>41851</v>
      </c>
      <c r="T186" s="30">
        <v>41881</v>
      </c>
    </row>
    <row r="187" spans="1:20" ht="20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6">
        <v>650</v>
      </c>
      <c r="F187" s="27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69">
        <v>130</v>
      </c>
      <c r="P187" s="23">
        <v>50</v>
      </c>
      <c r="Q187" s="29" t="s">
        <v>8315</v>
      </c>
      <c r="R187" s="23" t="s">
        <v>8316</v>
      </c>
      <c r="S187" s="30">
        <v>42053</v>
      </c>
      <c r="T187" s="30">
        <v>42112</v>
      </c>
    </row>
    <row r="188" spans="1:20" ht="192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6">
        <v>1650</v>
      </c>
      <c r="F188" s="27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43">
        <v>110</v>
      </c>
      <c r="P188" s="23">
        <v>91.67</v>
      </c>
      <c r="Q188" s="29" t="s">
        <v>8315</v>
      </c>
      <c r="R188" s="23" t="s">
        <v>8316</v>
      </c>
      <c r="S188" s="30">
        <v>42054</v>
      </c>
      <c r="T188" s="30">
        <v>42061</v>
      </c>
    </row>
    <row r="189" spans="1:20" ht="224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6">
        <v>5516</v>
      </c>
      <c r="F189" s="27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33">
        <v>100</v>
      </c>
      <c r="P189" s="23">
        <v>69.819999999999993</v>
      </c>
      <c r="Q189" s="29" t="s">
        <v>8315</v>
      </c>
      <c r="R189" s="23" t="s">
        <v>8316</v>
      </c>
      <c r="S189" s="30">
        <v>42466</v>
      </c>
      <c r="T189" s="30">
        <v>42490</v>
      </c>
    </row>
    <row r="190" spans="1:20" ht="224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6">
        <v>1534</v>
      </c>
      <c r="F190" s="27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70">
        <v>153</v>
      </c>
      <c r="P190" s="23">
        <v>109.57</v>
      </c>
      <c r="Q190" s="29" t="s">
        <v>8315</v>
      </c>
      <c r="R190" s="23" t="s">
        <v>8316</v>
      </c>
      <c r="S190" s="30">
        <v>42513</v>
      </c>
      <c r="T190" s="30">
        <v>42534</v>
      </c>
    </row>
    <row r="191" spans="1:20" ht="160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6">
        <v>3058</v>
      </c>
      <c r="F191" s="27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42">
        <v>102</v>
      </c>
      <c r="P191" s="23">
        <v>55.6</v>
      </c>
      <c r="Q191" s="29" t="s">
        <v>8315</v>
      </c>
      <c r="R191" s="23" t="s">
        <v>8316</v>
      </c>
      <c r="S191" s="30">
        <v>42270</v>
      </c>
      <c r="T191" s="30">
        <v>42306</v>
      </c>
    </row>
    <row r="192" spans="1:20" ht="192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6">
        <v>10299</v>
      </c>
      <c r="F192" s="27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46">
        <v>103</v>
      </c>
      <c r="P192" s="23">
        <v>63.57</v>
      </c>
      <c r="Q192" s="29" t="s">
        <v>8315</v>
      </c>
      <c r="R192" s="23" t="s">
        <v>8316</v>
      </c>
      <c r="S192" s="30">
        <v>41932</v>
      </c>
      <c r="T192" s="30">
        <v>41962</v>
      </c>
    </row>
    <row r="193" spans="1:20" ht="128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6">
        <v>4250</v>
      </c>
      <c r="F193" s="27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52">
        <v>106</v>
      </c>
      <c r="P193" s="23">
        <v>184.78</v>
      </c>
      <c r="Q193" s="29" t="s">
        <v>8315</v>
      </c>
      <c r="R193" s="23" t="s">
        <v>8316</v>
      </c>
      <c r="S193" s="30">
        <v>42746</v>
      </c>
      <c r="T193" s="30">
        <v>42791</v>
      </c>
    </row>
    <row r="194" spans="1:20" ht="20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6">
        <v>5673</v>
      </c>
      <c r="F194" s="27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61">
        <v>113</v>
      </c>
      <c r="P194" s="23">
        <v>83.43</v>
      </c>
      <c r="Q194" s="29" t="s">
        <v>8315</v>
      </c>
      <c r="R194" s="23" t="s">
        <v>8316</v>
      </c>
      <c r="S194" s="30">
        <v>41866</v>
      </c>
      <c r="T194" s="30">
        <v>41883</v>
      </c>
    </row>
    <row r="195" spans="1:20" ht="20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6">
        <v>1090</v>
      </c>
      <c r="F195" s="27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38">
        <v>218</v>
      </c>
      <c r="P195" s="23">
        <v>54.5</v>
      </c>
      <c r="Q195" s="29" t="s">
        <v>8315</v>
      </c>
      <c r="R195" s="23" t="s">
        <v>8316</v>
      </c>
      <c r="S195" s="30">
        <v>42056</v>
      </c>
      <c r="T195" s="30">
        <v>42070</v>
      </c>
    </row>
    <row r="196" spans="1:20" ht="176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6">
        <v>7860</v>
      </c>
      <c r="F196" s="27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34">
        <v>101</v>
      </c>
      <c r="P196" s="23">
        <v>302.31</v>
      </c>
      <c r="Q196" s="29" t="s">
        <v>8315</v>
      </c>
      <c r="R196" s="23" t="s">
        <v>8316</v>
      </c>
      <c r="S196" s="30">
        <v>41851</v>
      </c>
      <c r="T196" s="30">
        <v>41870</v>
      </c>
    </row>
    <row r="197" spans="1:20" ht="224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6">
        <v>2600</v>
      </c>
      <c r="F197" s="27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49">
        <v>104</v>
      </c>
      <c r="P197" s="23">
        <v>866.67</v>
      </c>
      <c r="Q197" s="29" t="s">
        <v>8315</v>
      </c>
      <c r="R197" s="23" t="s">
        <v>8316</v>
      </c>
      <c r="S197" s="30">
        <v>42321</v>
      </c>
      <c r="T197" s="30">
        <v>42351</v>
      </c>
    </row>
    <row r="198" spans="1:20" ht="20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6">
        <v>1105</v>
      </c>
      <c r="F198" s="27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38">
        <v>221</v>
      </c>
      <c r="P198" s="23">
        <v>61.39</v>
      </c>
      <c r="Q198" s="29" t="s">
        <v>8315</v>
      </c>
      <c r="R198" s="23" t="s">
        <v>8316</v>
      </c>
      <c r="S198" s="30">
        <v>42107</v>
      </c>
      <c r="T198" s="30">
        <v>42137</v>
      </c>
    </row>
    <row r="199" spans="1:20" ht="176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6">
        <v>1046</v>
      </c>
      <c r="F199" s="27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8">
        <v>105</v>
      </c>
      <c r="P199" s="23">
        <v>45.48</v>
      </c>
      <c r="Q199" s="29" t="s">
        <v>8315</v>
      </c>
      <c r="R199" s="23" t="s">
        <v>8316</v>
      </c>
      <c r="S199" s="30">
        <v>41969</v>
      </c>
      <c r="T199" s="30">
        <v>42005</v>
      </c>
    </row>
    <row r="200" spans="1:20" ht="11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6">
        <v>1766</v>
      </c>
      <c r="F200" s="27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59">
        <v>118</v>
      </c>
      <c r="P200" s="23">
        <v>67.92</v>
      </c>
      <c r="Q200" s="29" t="s">
        <v>8315</v>
      </c>
      <c r="R200" s="23" t="s">
        <v>8316</v>
      </c>
      <c r="S200" s="30">
        <v>42690</v>
      </c>
      <c r="T200" s="30">
        <v>42721</v>
      </c>
    </row>
    <row r="201" spans="1:20" ht="128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6">
        <v>277</v>
      </c>
      <c r="F201" s="27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67">
        <v>139</v>
      </c>
      <c r="P201" s="23">
        <v>30.78</v>
      </c>
      <c r="Q201" s="29" t="s">
        <v>8315</v>
      </c>
      <c r="R201" s="23" t="s">
        <v>8316</v>
      </c>
      <c r="S201" s="30">
        <v>42312</v>
      </c>
      <c r="T201" s="30">
        <v>42340</v>
      </c>
    </row>
    <row r="202" spans="1:20" ht="176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6">
        <v>1035</v>
      </c>
      <c r="F202" s="27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49">
        <v>104</v>
      </c>
      <c r="P202" s="23">
        <v>38.33</v>
      </c>
      <c r="Q202" s="29" t="s">
        <v>8315</v>
      </c>
      <c r="R202" s="23" t="s">
        <v>8316</v>
      </c>
      <c r="S202" s="30">
        <v>41855</v>
      </c>
      <c r="T202" s="30">
        <v>41876</v>
      </c>
    </row>
    <row r="203" spans="1:20" ht="240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6">
        <v>8001</v>
      </c>
      <c r="F203" s="27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33">
        <v>100</v>
      </c>
      <c r="P203" s="23">
        <v>421.11</v>
      </c>
      <c r="Q203" s="29" t="s">
        <v>8315</v>
      </c>
      <c r="R203" s="23" t="s">
        <v>8316</v>
      </c>
      <c r="S203" s="30">
        <v>42059</v>
      </c>
      <c r="T203" s="30">
        <v>42119</v>
      </c>
    </row>
    <row r="204" spans="1:20" ht="192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6">
        <v>3133</v>
      </c>
      <c r="F204" s="27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49">
        <v>104</v>
      </c>
      <c r="P204" s="23">
        <v>111.89</v>
      </c>
      <c r="Q204" s="29" t="s">
        <v>8315</v>
      </c>
      <c r="R204" s="23" t="s">
        <v>8316</v>
      </c>
      <c r="S204" s="30">
        <v>41937</v>
      </c>
      <c r="T204" s="30">
        <v>41972</v>
      </c>
    </row>
    <row r="205" spans="1:20" ht="20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6">
        <v>4090</v>
      </c>
      <c r="F205" s="27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42">
        <v>102</v>
      </c>
      <c r="P205" s="23">
        <v>85.21</v>
      </c>
      <c r="Q205" s="29" t="s">
        <v>8315</v>
      </c>
      <c r="R205" s="23" t="s">
        <v>8316</v>
      </c>
      <c r="S205" s="30">
        <v>42044</v>
      </c>
      <c r="T205" s="30">
        <v>42074</v>
      </c>
    </row>
    <row r="206" spans="1:20" ht="192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6">
        <v>1955</v>
      </c>
      <c r="F206" s="27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64">
        <v>112</v>
      </c>
      <c r="P206" s="23">
        <v>65.17</v>
      </c>
      <c r="Q206" s="29" t="s">
        <v>8315</v>
      </c>
      <c r="R206" s="23" t="s">
        <v>8316</v>
      </c>
      <c r="S206" s="30">
        <v>42524</v>
      </c>
      <c r="T206" s="30">
        <v>42544</v>
      </c>
    </row>
    <row r="207" spans="1:20" ht="20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6">
        <v>6000.66</v>
      </c>
      <c r="F207" s="27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33">
        <v>100</v>
      </c>
      <c r="P207" s="23">
        <v>93.76</v>
      </c>
      <c r="Q207" s="29" t="s">
        <v>8315</v>
      </c>
      <c r="R207" s="23" t="s">
        <v>8316</v>
      </c>
      <c r="S207" s="30">
        <v>42292</v>
      </c>
      <c r="T207" s="30">
        <v>42329</v>
      </c>
    </row>
    <row r="208" spans="1:20" ht="192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6">
        <v>2000</v>
      </c>
      <c r="F208" s="27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33">
        <v>100</v>
      </c>
      <c r="P208" s="23">
        <v>133.33000000000001</v>
      </c>
      <c r="Q208" s="29" t="s">
        <v>8315</v>
      </c>
      <c r="R208" s="23" t="s">
        <v>8316</v>
      </c>
      <c r="S208" s="30">
        <v>41953</v>
      </c>
      <c r="T208" s="30">
        <v>41983</v>
      </c>
    </row>
    <row r="209" spans="1:20" ht="192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6">
        <v>2100</v>
      </c>
      <c r="F209" s="27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8">
        <v>105</v>
      </c>
      <c r="P209" s="23">
        <v>51.22</v>
      </c>
      <c r="Q209" s="29" t="s">
        <v>8315</v>
      </c>
      <c r="R209" s="23" t="s">
        <v>8316</v>
      </c>
      <c r="S209" s="30">
        <v>41946</v>
      </c>
      <c r="T209" s="30">
        <v>41976</v>
      </c>
    </row>
    <row r="210" spans="1:20" ht="240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6">
        <v>3506</v>
      </c>
      <c r="F210" s="27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53">
        <v>117</v>
      </c>
      <c r="P210" s="23">
        <v>100.17</v>
      </c>
      <c r="Q210" s="29" t="s">
        <v>8315</v>
      </c>
      <c r="R210" s="23" t="s">
        <v>8316</v>
      </c>
      <c r="S210" s="30">
        <v>41947</v>
      </c>
      <c r="T210" s="30">
        <v>41987</v>
      </c>
    </row>
    <row r="211" spans="1:20" ht="192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6">
        <v>11450</v>
      </c>
      <c r="F211" s="27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31">
        <v>115</v>
      </c>
      <c r="P211" s="23">
        <v>184.68</v>
      </c>
      <c r="Q211" s="29" t="s">
        <v>8315</v>
      </c>
      <c r="R211" s="23" t="s">
        <v>8316</v>
      </c>
      <c r="S211" s="30">
        <v>42494</v>
      </c>
      <c r="T211" s="30">
        <v>42524</v>
      </c>
    </row>
    <row r="212" spans="1:20" ht="20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6">
        <v>1536</v>
      </c>
      <c r="F212" s="27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42">
        <v>102</v>
      </c>
      <c r="P212" s="23">
        <v>69.819999999999993</v>
      </c>
      <c r="Q212" s="29" t="s">
        <v>8315</v>
      </c>
      <c r="R212" s="23" t="s">
        <v>8316</v>
      </c>
      <c r="S212" s="30">
        <v>41815</v>
      </c>
      <c r="T212" s="30">
        <v>41830</v>
      </c>
    </row>
    <row r="213" spans="1:20" ht="20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6">
        <v>1115</v>
      </c>
      <c r="F213" s="27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38">
        <v>223</v>
      </c>
      <c r="P213" s="23">
        <v>61.94</v>
      </c>
      <c r="Q213" s="29" t="s">
        <v>8315</v>
      </c>
      <c r="R213" s="23" t="s">
        <v>8316</v>
      </c>
      <c r="S213" s="30">
        <v>41830</v>
      </c>
      <c r="T213" s="30">
        <v>41859</v>
      </c>
    </row>
    <row r="214" spans="1:20" ht="192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6">
        <v>1587</v>
      </c>
      <c r="F214" s="27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52">
        <v>106</v>
      </c>
      <c r="P214" s="23">
        <v>36.07</v>
      </c>
      <c r="Q214" s="29" t="s">
        <v>8315</v>
      </c>
      <c r="R214" s="23" t="s">
        <v>8316</v>
      </c>
      <c r="S214" s="30">
        <v>41923</v>
      </c>
      <c r="T214" s="30">
        <v>41949</v>
      </c>
    </row>
    <row r="215" spans="1:20" ht="176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6">
        <v>1565</v>
      </c>
      <c r="F215" s="27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49">
        <v>104</v>
      </c>
      <c r="P215" s="23">
        <v>55.89</v>
      </c>
      <c r="Q215" s="29" t="s">
        <v>8315</v>
      </c>
      <c r="R215" s="23" t="s">
        <v>8316</v>
      </c>
      <c r="S215" s="30">
        <v>41764</v>
      </c>
      <c r="T215" s="30">
        <v>41791</v>
      </c>
    </row>
    <row r="216" spans="1:20" ht="224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6">
        <v>4443</v>
      </c>
      <c r="F216" s="27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54">
        <v>111</v>
      </c>
      <c r="P216" s="23">
        <v>68.349999999999994</v>
      </c>
      <c r="Q216" s="29" t="s">
        <v>8315</v>
      </c>
      <c r="R216" s="23" t="s">
        <v>8316</v>
      </c>
      <c r="S216" s="30">
        <v>41941</v>
      </c>
      <c r="T216" s="30">
        <v>41964</v>
      </c>
    </row>
    <row r="217" spans="1:20" ht="224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6">
        <v>10041</v>
      </c>
      <c r="F217" s="27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33">
        <v>100</v>
      </c>
      <c r="P217" s="23">
        <v>118.13</v>
      </c>
      <c r="Q217" s="29" t="s">
        <v>8315</v>
      </c>
      <c r="R217" s="23" t="s">
        <v>8316</v>
      </c>
      <c r="S217" s="30">
        <v>41834</v>
      </c>
      <c r="T217" s="30">
        <v>41879</v>
      </c>
    </row>
    <row r="218" spans="1:20" ht="192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6">
        <v>16465</v>
      </c>
      <c r="F218" s="27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43">
        <v>110</v>
      </c>
      <c r="P218" s="23">
        <v>99.79</v>
      </c>
      <c r="Q218" s="29" t="s">
        <v>8315</v>
      </c>
      <c r="R218" s="23" t="s">
        <v>8316</v>
      </c>
      <c r="S218" s="30">
        <v>42290</v>
      </c>
      <c r="T218" s="30">
        <v>42320</v>
      </c>
    </row>
    <row r="219" spans="1:20" ht="240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6">
        <v>610</v>
      </c>
      <c r="F219" s="27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55">
        <v>122</v>
      </c>
      <c r="P219" s="23">
        <v>203.33</v>
      </c>
      <c r="Q219" s="29" t="s">
        <v>8315</v>
      </c>
      <c r="R219" s="23" t="s">
        <v>8316</v>
      </c>
      <c r="S219" s="30">
        <v>42152</v>
      </c>
      <c r="T219" s="30">
        <v>42172</v>
      </c>
    </row>
    <row r="220" spans="1:20" ht="160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6">
        <v>10031</v>
      </c>
      <c r="F220" s="27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33">
        <v>100</v>
      </c>
      <c r="P220" s="23">
        <v>110.23</v>
      </c>
      <c r="Q220" s="29" t="s">
        <v>8315</v>
      </c>
      <c r="R220" s="23" t="s">
        <v>8316</v>
      </c>
      <c r="S220" s="30">
        <v>41791</v>
      </c>
      <c r="T220" s="30">
        <v>41836</v>
      </c>
    </row>
    <row r="221" spans="1:20" ht="192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6">
        <v>1055</v>
      </c>
      <c r="F221" s="27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38">
        <v>211</v>
      </c>
      <c r="P221" s="23">
        <v>58.61</v>
      </c>
      <c r="Q221" s="29" t="s">
        <v>8315</v>
      </c>
      <c r="R221" s="23" t="s">
        <v>8316</v>
      </c>
      <c r="S221" s="30">
        <v>41808</v>
      </c>
      <c r="T221" s="30">
        <v>41838</v>
      </c>
    </row>
    <row r="222" spans="1:20" ht="176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6">
        <v>3255</v>
      </c>
      <c r="F222" s="27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40">
        <v>109</v>
      </c>
      <c r="P222" s="23">
        <v>81.38</v>
      </c>
      <c r="Q222" s="29" t="s">
        <v>8315</v>
      </c>
      <c r="R222" s="23" t="s">
        <v>8316</v>
      </c>
      <c r="S222" s="30">
        <v>42500</v>
      </c>
      <c r="T222" s="30">
        <v>42527</v>
      </c>
    </row>
    <row r="223" spans="1:20" ht="20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6">
        <v>15535</v>
      </c>
      <c r="F223" s="27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49">
        <v>104</v>
      </c>
      <c r="P223" s="23">
        <v>199.17</v>
      </c>
      <c r="Q223" s="29" t="s">
        <v>8315</v>
      </c>
      <c r="R223" s="23" t="s">
        <v>8316</v>
      </c>
      <c r="S223" s="30">
        <v>42265</v>
      </c>
      <c r="T223" s="30">
        <v>42285</v>
      </c>
    </row>
    <row r="224" spans="1:20" ht="20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6">
        <v>650</v>
      </c>
      <c r="F224" s="27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69">
        <v>130</v>
      </c>
      <c r="P224" s="23">
        <v>46.43</v>
      </c>
      <c r="Q224" s="29" t="s">
        <v>8315</v>
      </c>
      <c r="R224" s="23" t="s">
        <v>8316</v>
      </c>
      <c r="S224" s="30">
        <v>42053</v>
      </c>
      <c r="T224" s="30">
        <v>42063</v>
      </c>
    </row>
    <row r="225" spans="1:20" ht="20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6">
        <v>3105</v>
      </c>
      <c r="F225" s="27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49">
        <v>104</v>
      </c>
      <c r="P225" s="23">
        <v>70.569999999999993</v>
      </c>
      <c r="Q225" s="29" t="s">
        <v>8315</v>
      </c>
      <c r="R225" s="23" t="s">
        <v>8316</v>
      </c>
      <c r="S225" s="30">
        <v>42675</v>
      </c>
      <c r="T225" s="30">
        <v>42705</v>
      </c>
    </row>
    <row r="226" spans="1:20" ht="144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6">
        <v>200</v>
      </c>
      <c r="F226" s="27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33">
        <v>100</v>
      </c>
      <c r="P226" s="23">
        <v>22.22</v>
      </c>
      <c r="Q226" s="29" t="s">
        <v>8315</v>
      </c>
      <c r="R226" s="23" t="s">
        <v>8316</v>
      </c>
      <c r="S226" s="30">
        <v>42467</v>
      </c>
      <c r="T226" s="30">
        <v>42477</v>
      </c>
    </row>
    <row r="227" spans="1:20" ht="192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6">
        <v>1700.01</v>
      </c>
      <c r="F227" s="27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33">
        <v>100</v>
      </c>
      <c r="P227" s="23">
        <v>37.78</v>
      </c>
      <c r="Q227" s="29" t="s">
        <v>8315</v>
      </c>
      <c r="R227" s="23" t="s">
        <v>8316</v>
      </c>
      <c r="S227" s="30">
        <v>41894</v>
      </c>
      <c r="T227" s="30">
        <v>41938</v>
      </c>
    </row>
    <row r="228" spans="1:20" ht="224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6">
        <v>4035</v>
      </c>
      <c r="F228" s="27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34">
        <v>101</v>
      </c>
      <c r="P228" s="23">
        <v>72.05</v>
      </c>
      <c r="Q228" s="29" t="s">
        <v>8315</v>
      </c>
      <c r="R228" s="23" t="s">
        <v>8316</v>
      </c>
      <c r="S228" s="30">
        <v>41752</v>
      </c>
      <c r="T228" s="30">
        <v>41782</v>
      </c>
    </row>
    <row r="229" spans="1:20" ht="20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6">
        <v>10115</v>
      </c>
      <c r="F229" s="27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34">
        <v>101</v>
      </c>
      <c r="P229" s="23">
        <v>103.21</v>
      </c>
      <c r="Q229" s="29" t="s">
        <v>8315</v>
      </c>
      <c r="R229" s="23" t="s">
        <v>8316</v>
      </c>
      <c r="S229" s="30">
        <v>42037</v>
      </c>
      <c r="T229" s="30">
        <v>42067</v>
      </c>
    </row>
    <row r="230" spans="1:20" ht="144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6">
        <v>350</v>
      </c>
      <c r="F230" s="27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71">
        <v>140</v>
      </c>
      <c r="P230" s="23">
        <v>35</v>
      </c>
      <c r="Q230" s="29" t="s">
        <v>8315</v>
      </c>
      <c r="R230" s="23" t="s">
        <v>8316</v>
      </c>
      <c r="S230" s="30">
        <v>42088</v>
      </c>
      <c r="T230" s="30">
        <v>42118</v>
      </c>
    </row>
    <row r="231" spans="1:20" ht="20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6">
        <v>6215</v>
      </c>
      <c r="F231" s="27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49">
        <v>104</v>
      </c>
      <c r="P231" s="23">
        <v>81.78</v>
      </c>
      <c r="Q231" s="29" t="s">
        <v>8315</v>
      </c>
      <c r="R231" s="23" t="s">
        <v>8316</v>
      </c>
      <c r="S231" s="30">
        <v>42018</v>
      </c>
      <c r="T231" s="30">
        <v>42040</v>
      </c>
    </row>
    <row r="232" spans="1:20" ht="192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6">
        <v>30891.1</v>
      </c>
      <c r="F232" s="27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46">
        <v>103</v>
      </c>
      <c r="P232" s="23">
        <v>297.02999999999997</v>
      </c>
      <c r="Q232" s="29" t="s">
        <v>8315</v>
      </c>
      <c r="R232" s="23" t="s">
        <v>8316</v>
      </c>
      <c r="S232" s="30">
        <v>41884</v>
      </c>
      <c r="T232" s="30">
        <v>41916</v>
      </c>
    </row>
    <row r="233" spans="1:20" ht="176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6">
        <v>4055</v>
      </c>
      <c r="F233" s="27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36">
        <v>108</v>
      </c>
      <c r="P233" s="23">
        <v>46.61</v>
      </c>
      <c r="Q233" s="29" t="s">
        <v>8315</v>
      </c>
      <c r="R233" s="23" t="s">
        <v>8316</v>
      </c>
      <c r="S233" s="30">
        <v>41884</v>
      </c>
      <c r="T233" s="30">
        <v>41903</v>
      </c>
    </row>
    <row r="234" spans="1:20" ht="192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6">
        <v>2000</v>
      </c>
      <c r="F234" s="27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33">
        <v>100</v>
      </c>
      <c r="P234" s="23">
        <v>95.24</v>
      </c>
      <c r="Q234" s="29" t="s">
        <v>8315</v>
      </c>
      <c r="R234" s="23" t="s">
        <v>8316</v>
      </c>
      <c r="S234" s="30">
        <v>41839</v>
      </c>
      <c r="T234" s="30">
        <v>41869</v>
      </c>
    </row>
    <row r="235" spans="1:20" ht="192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6">
        <v>2193</v>
      </c>
      <c r="F235" s="27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43">
        <v>110</v>
      </c>
      <c r="P235" s="23">
        <v>52.21</v>
      </c>
      <c r="Q235" s="29" t="s">
        <v>8315</v>
      </c>
      <c r="R235" s="23" t="s">
        <v>8316</v>
      </c>
      <c r="S235" s="30">
        <v>42380</v>
      </c>
      <c r="T235" s="30">
        <v>42405</v>
      </c>
    </row>
    <row r="236" spans="1:20" ht="12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6">
        <v>9525</v>
      </c>
      <c r="F236" s="27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33">
        <v>100</v>
      </c>
      <c r="P236" s="23">
        <v>134.15</v>
      </c>
      <c r="Q236" s="29" t="s">
        <v>8315</v>
      </c>
      <c r="R236" s="23" t="s">
        <v>8316</v>
      </c>
      <c r="S236" s="30">
        <v>41776</v>
      </c>
      <c r="T236" s="30">
        <v>41807</v>
      </c>
    </row>
    <row r="237" spans="1:20" ht="192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6">
        <v>10555</v>
      </c>
      <c r="F237" s="27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52">
        <v>106</v>
      </c>
      <c r="P237" s="23">
        <v>62.83</v>
      </c>
      <c r="Q237" s="29" t="s">
        <v>8315</v>
      </c>
      <c r="R237" s="23" t="s">
        <v>8316</v>
      </c>
      <c r="S237" s="30">
        <v>41800</v>
      </c>
      <c r="T237" s="30">
        <v>41830</v>
      </c>
    </row>
    <row r="238" spans="1:20" ht="20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6">
        <v>1120</v>
      </c>
      <c r="F238" s="27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64">
        <v>112</v>
      </c>
      <c r="P238" s="23">
        <v>58.95</v>
      </c>
      <c r="Q238" s="29" t="s">
        <v>8315</v>
      </c>
      <c r="R238" s="23" t="s">
        <v>8316</v>
      </c>
      <c r="S238" s="30">
        <v>42572</v>
      </c>
      <c r="T238" s="30">
        <v>42589</v>
      </c>
    </row>
    <row r="239" spans="1:20" ht="20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6">
        <v>5295</v>
      </c>
      <c r="F239" s="27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52">
        <v>106</v>
      </c>
      <c r="P239" s="23">
        <v>143.11000000000001</v>
      </c>
      <c r="Q239" s="29" t="s">
        <v>8315</v>
      </c>
      <c r="R239" s="23" t="s">
        <v>8316</v>
      </c>
      <c r="S239" s="30">
        <v>41851</v>
      </c>
      <c r="T239" s="30">
        <v>41872</v>
      </c>
    </row>
    <row r="240" spans="1:20" ht="192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6">
        <v>3030</v>
      </c>
      <c r="F240" s="27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34">
        <v>101</v>
      </c>
      <c r="P240" s="23">
        <v>84.17</v>
      </c>
      <c r="Q240" s="29" t="s">
        <v>8315</v>
      </c>
      <c r="R240" s="23" t="s">
        <v>8316</v>
      </c>
      <c r="S240" s="30">
        <v>42205</v>
      </c>
      <c r="T240" s="30">
        <v>42235</v>
      </c>
    </row>
    <row r="241" spans="1:20" ht="128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6">
        <v>1616.14</v>
      </c>
      <c r="F241" s="27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45">
        <v>135</v>
      </c>
      <c r="P241" s="23">
        <v>89.79</v>
      </c>
      <c r="Q241" s="29" t="s">
        <v>8315</v>
      </c>
      <c r="R241" s="23" t="s">
        <v>8316</v>
      </c>
      <c r="S241" s="30">
        <v>42374</v>
      </c>
      <c r="T241" s="30">
        <v>42388</v>
      </c>
    </row>
    <row r="242" spans="1:20" ht="20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6">
        <v>5260.92</v>
      </c>
      <c r="F242" s="27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8">
        <v>105</v>
      </c>
      <c r="P242" s="23">
        <v>64.16</v>
      </c>
      <c r="Q242" s="29" t="s">
        <v>8315</v>
      </c>
      <c r="R242" s="23" t="s">
        <v>8316</v>
      </c>
      <c r="S242" s="30">
        <v>41809</v>
      </c>
      <c r="T242" s="30">
        <v>41831</v>
      </c>
    </row>
    <row r="243" spans="1:20" ht="192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6">
        <v>2565</v>
      </c>
      <c r="F243" s="27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46">
        <v>103</v>
      </c>
      <c r="P243" s="23">
        <v>59.65</v>
      </c>
      <c r="Q243" s="29" t="s">
        <v>8315</v>
      </c>
      <c r="R243" s="23" t="s">
        <v>8316</v>
      </c>
      <c r="S243" s="30">
        <v>42294</v>
      </c>
      <c r="T243" s="30">
        <v>42321</v>
      </c>
    </row>
    <row r="244" spans="1:20" ht="224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6">
        <v>250</v>
      </c>
      <c r="F244" s="27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33">
        <v>100</v>
      </c>
      <c r="P244" s="23">
        <v>31.25</v>
      </c>
      <c r="Q244" s="29" t="s">
        <v>8315</v>
      </c>
      <c r="R244" s="23" t="s">
        <v>8316</v>
      </c>
      <c r="S244" s="30">
        <v>42124</v>
      </c>
      <c r="T244" s="30">
        <v>42154</v>
      </c>
    </row>
    <row r="245" spans="1:20" ht="192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6">
        <v>1855</v>
      </c>
      <c r="F245" s="27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38">
        <v>186</v>
      </c>
      <c r="P245" s="23">
        <v>41.22</v>
      </c>
      <c r="Q245" s="29" t="s">
        <v>8315</v>
      </c>
      <c r="R245" s="23" t="s">
        <v>8316</v>
      </c>
      <c r="S245" s="30">
        <v>41861</v>
      </c>
      <c r="T245" s="30">
        <v>41891</v>
      </c>
    </row>
    <row r="246" spans="1:20" ht="11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6">
        <v>1078</v>
      </c>
      <c r="F246" s="27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36">
        <v>108</v>
      </c>
      <c r="P246" s="23">
        <v>77</v>
      </c>
      <c r="Q246" s="29" t="s">
        <v>8315</v>
      </c>
      <c r="R246" s="23" t="s">
        <v>8316</v>
      </c>
      <c r="S246" s="30">
        <v>42402</v>
      </c>
      <c r="T246" s="30">
        <v>42447</v>
      </c>
    </row>
    <row r="247" spans="1:20" ht="176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6">
        <v>2305</v>
      </c>
      <c r="F247" s="27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43">
        <v>110</v>
      </c>
      <c r="P247" s="23">
        <v>51.22</v>
      </c>
      <c r="Q247" s="29" t="s">
        <v>8315</v>
      </c>
      <c r="R247" s="23" t="s">
        <v>8316</v>
      </c>
      <c r="S247" s="30">
        <v>41960</v>
      </c>
      <c r="T247" s="30">
        <v>41990</v>
      </c>
    </row>
    <row r="248" spans="1:20" ht="160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6">
        <v>1365</v>
      </c>
      <c r="F248" s="27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38">
        <v>171</v>
      </c>
      <c r="P248" s="23">
        <v>68.25</v>
      </c>
      <c r="Q248" s="29" t="s">
        <v>8315</v>
      </c>
      <c r="R248" s="23" t="s">
        <v>8316</v>
      </c>
      <c r="S248" s="30">
        <v>42532</v>
      </c>
      <c r="T248" s="30">
        <v>42560</v>
      </c>
    </row>
    <row r="249" spans="1:20" ht="20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6">
        <v>658</v>
      </c>
      <c r="F249" s="27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34">
        <v>101</v>
      </c>
      <c r="P249" s="23">
        <v>41.13</v>
      </c>
      <c r="Q249" s="29" t="s">
        <v>8315</v>
      </c>
      <c r="R249" s="23" t="s">
        <v>8316</v>
      </c>
      <c r="S249" s="30">
        <v>42088</v>
      </c>
      <c r="T249" s="30">
        <v>42115</v>
      </c>
    </row>
    <row r="250" spans="1:20" ht="224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6">
        <v>1532</v>
      </c>
      <c r="F250" s="27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70">
        <v>153</v>
      </c>
      <c r="P250" s="23">
        <v>41.41</v>
      </c>
      <c r="Q250" s="29" t="s">
        <v>8315</v>
      </c>
      <c r="R250" s="23" t="s">
        <v>8316</v>
      </c>
      <c r="S250" s="30">
        <v>41820</v>
      </c>
      <c r="T250" s="30">
        <v>41843</v>
      </c>
    </row>
    <row r="251" spans="1:20" ht="224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6">
        <v>10065</v>
      </c>
      <c r="F251" s="27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34">
        <v>101</v>
      </c>
      <c r="P251" s="23">
        <v>145.87</v>
      </c>
      <c r="Q251" s="29" t="s">
        <v>8315</v>
      </c>
      <c r="R251" s="23" t="s">
        <v>8316</v>
      </c>
      <c r="S251" s="30">
        <v>42626</v>
      </c>
      <c r="T251" s="30">
        <v>42656</v>
      </c>
    </row>
    <row r="252" spans="1:20" ht="192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6">
        <v>5739</v>
      </c>
      <c r="F252" s="27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38">
        <v>191</v>
      </c>
      <c r="P252" s="23">
        <v>358.69</v>
      </c>
      <c r="Q252" s="29" t="s">
        <v>8315</v>
      </c>
      <c r="R252" s="23" t="s">
        <v>8316</v>
      </c>
      <c r="S252" s="30">
        <v>41821</v>
      </c>
      <c r="T252" s="30">
        <v>41852</v>
      </c>
    </row>
    <row r="253" spans="1:20" ht="11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6">
        <v>2804</v>
      </c>
      <c r="F253" s="27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71">
        <v>140</v>
      </c>
      <c r="P253" s="23">
        <v>50.98</v>
      </c>
      <c r="Q253" s="29" t="s">
        <v>8315</v>
      </c>
      <c r="R253" s="23" t="s">
        <v>8316</v>
      </c>
      <c r="S253" s="30">
        <v>42016</v>
      </c>
      <c r="T253" s="30">
        <v>42047</v>
      </c>
    </row>
    <row r="254" spans="1:20" ht="20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6">
        <v>1216</v>
      </c>
      <c r="F254" s="27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44">
        <v>124</v>
      </c>
      <c r="P254" s="23">
        <v>45.04</v>
      </c>
      <c r="Q254" s="29" t="s">
        <v>8315</v>
      </c>
      <c r="R254" s="23" t="s">
        <v>8316</v>
      </c>
      <c r="S254" s="30">
        <v>42011</v>
      </c>
      <c r="T254" s="30">
        <v>42038</v>
      </c>
    </row>
    <row r="255" spans="1:20" ht="240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6">
        <v>695</v>
      </c>
      <c r="F255" s="27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67">
        <v>139</v>
      </c>
      <c r="P255" s="23">
        <v>57.92</v>
      </c>
      <c r="Q255" s="29" t="s">
        <v>8315</v>
      </c>
      <c r="R255" s="23" t="s">
        <v>8316</v>
      </c>
      <c r="S255" s="30">
        <v>42643</v>
      </c>
      <c r="T255" s="30">
        <v>42672</v>
      </c>
    </row>
    <row r="256" spans="1:20" ht="19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6">
        <v>505</v>
      </c>
      <c r="F256" s="27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38">
        <v>202</v>
      </c>
      <c r="P256" s="23">
        <v>29.71</v>
      </c>
      <c r="Q256" s="29" t="s">
        <v>8315</v>
      </c>
      <c r="R256" s="23" t="s">
        <v>8316</v>
      </c>
      <c r="S256" s="30">
        <v>42179</v>
      </c>
      <c r="T256" s="30">
        <v>42195</v>
      </c>
    </row>
    <row r="257" spans="1:20" ht="224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6">
        <v>5116.18</v>
      </c>
      <c r="F257" s="27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42">
        <v>102</v>
      </c>
      <c r="P257" s="23">
        <v>55.01</v>
      </c>
      <c r="Q257" s="29" t="s">
        <v>8315</v>
      </c>
      <c r="R257" s="23" t="s">
        <v>8316</v>
      </c>
      <c r="S257" s="30">
        <v>42575</v>
      </c>
      <c r="T257" s="30">
        <v>42605</v>
      </c>
    </row>
    <row r="258" spans="1:20" ht="176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6">
        <v>4450</v>
      </c>
      <c r="F258" s="27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63">
        <v>127</v>
      </c>
      <c r="P258" s="23">
        <v>72.95</v>
      </c>
      <c r="Q258" s="29" t="s">
        <v>8315</v>
      </c>
      <c r="R258" s="23" t="s">
        <v>8316</v>
      </c>
      <c r="S258" s="30">
        <v>42420</v>
      </c>
      <c r="T258" s="30">
        <v>42479</v>
      </c>
    </row>
    <row r="259" spans="1:20" ht="48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6">
        <v>3030</v>
      </c>
      <c r="F259" s="27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34">
        <v>101</v>
      </c>
      <c r="P259" s="23">
        <v>64.47</v>
      </c>
      <c r="Q259" s="29" t="s">
        <v>8315</v>
      </c>
      <c r="R259" s="23" t="s">
        <v>8316</v>
      </c>
      <c r="S259" s="30">
        <v>42053</v>
      </c>
      <c r="T259" s="30">
        <v>42083</v>
      </c>
    </row>
    <row r="260" spans="1:20" ht="160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6">
        <v>12178</v>
      </c>
      <c r="F260" s="27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55">
        <v>122</v>
      </c>
      <c r="P260" s="23">
        <v>716.35</v>
      </c>
      <c r="Q260" s="29" t="s">
        <v>8315</v>
      </c>
      <c r="R260" s="23" t="s">
        <v>8316</v>
      </c>
      <c r="S260" s="30">
        <v>42605</v>
      </c>
      <c r="T260" s="30">
        <v>42634</v>
      </c>
    </row>
    <row r="261" spans="1:20" ht="240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6">
        <v>3175</v>
      </c>
      <c r="F261" s="27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61">
        <v>113</v>
      </c>
      <c r="P261" s="23">
        <v>50.4</v>
      </c>
      <c r="Q261" s="29" t="s">
        <v>8315</v>
      </c>
      <c r="R261" s="23" t="s">
        <v>8316</v>
      </c>
      <c r="S261" s="30">
        <v>42458</v>
      </c>
      <c r="T261" s="30">
        <v>42488</v>
      </c>
    </row>
    <row r="262" spans="1:20" ht="160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6">
        <v>375</v>
      </c>
      <c r="F262" s="27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72">
        <v>150</v>
      </c>
      <c r="P262" s="23">
        <v>41.67</v>
      </c>
      <c r="Q262" s="29" t="s">
        <v>8315</v>
      </c>
      <c r="R262" s="23" t="s">
        <v>8316</v>
      </c>
      <c r="S262" s="30">
        <v>42529</v>
      </c>
      <c r="T262" s="30">
        <v>42566</v>
      </c>
    </row>
    <row r="263" spans="1:20" ht="224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6">
        <v>2041</v>
      </c>
      <c r="F263" s="27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42">
        <v>102</v>
      </c>
      <c r="P263" s="23">
        <v>88.74</v>
      </c>
      <c r="Q263" s="29" t="s">
        <v>8315</v>
      </c>
      <c r="R263" s="23" t="s">
        <v>8316</v>
      </c>
      <c r="S263" s="30">
        <v>41928</v>
      </c>
      <c r="T263" s="30">
        <v>41949</v>
      </c>
    </row>
    <row r="264" spans="1:20" ht="20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6">
        <v>4900</v>
      </c>
      <c r="F264" s="27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33">
        <v>100</v>
      </c>
      <c r="P264" s="23">
        <v>148.47999999999999</v>
      </c>
      <c r="Q264" s="29" t="s">
        <v>8315</v>
      </c>
      <c r="R264" s="23" t="s">
        <v>8316</v>
      </c>
      <c r="S264" s="30">
        <v>42062</v>
      </c>
      <c r="T264" s="30">
        <v>42083</v>
      </c>
    </row>
    <row r="265" spans="1:20" ht="224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6">
        <v>312</v>
      </c>
      <c r="F265" s="27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49">
        <v>104</v>
      </c>
      <c r="P265" s="23">
        <v>52</v>
      </c>
      <c r="Q265" s="29" t="s">
        <v>8315</v>
      </c>
      <c r="R265" s="23" t="s">
        <v>8316</v>
      </c>
      <c r="S265" s="30">
        <v>41921</v>
      </c>
      <c r="T265" s="30">
        <v>41939</v>
      </c>
    </row>
    <row r="266" spans="1:20" ht="20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6">
        <v>2076</v>
      </c>
      <c r="F266" s="27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31">
        <v>115</v>
      </c>
      <c r="P266" s="23">
        <v>53.23</v>
      </c>
      <c r="Q266" s="29" t="s">
        <v>8315</v>
      </c>
      <c r="R266" s="23" t="s">
        <v>8316</v>
      </c>
      <c r="S266" s="30">
        <v>42128</v>
      </c>
      <c r="T266" s="30">
        <v>42141</v>
      </c>
    </row>
    <row r="267" spans="1:20" ht="19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7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61">
        <v>113</v>
      </c>
      <c r="P267" s="23">
        <v>39.6</v>
      </c>
      <c r="Q267" s="29" t="s">
        <v>8315</v>
      </c>
      <c r="R267" s="23" t="s">
        <v>8316</v>
      </c>
      <c r="S267" s="30">
        <v>42053</v>
      </c>
      <c r="T267" s="30">
        <v>42079</v>
      </c>
    </row>
    <row r="268" spans="1:20" ht="176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6">
        <v>2140</v>
      </c>
      <c r="F268" s="27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73">
        <v>143</v>
      </c>
      <c r="P268" s="23">
        <v>164.62</v>
      </c>
      <c r="Q268" s="29" t="s">
        <v>8315</v>
      </c>
      <c r="R268" s="23" t="s">
        <v>8316</v>
      </c>
      <c r="S268" s="30">
        <v>42171</v>
      </c>
      <c r="T268" s="30">
        <v>42195</v>
      </c>
    </row>
    <row r="269" spans="1:20" ht="176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6">
        <v>5358</v>
      </c>
      <c r="F269" s="27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38">
        <v>160</v>
      </c>
      <c r="P269" s="23">
        <v>40.29</v>
      </c>
      <c r="Q269" s="29" t="s">
        <v>8315</v>
      </c>
      <c r="R269" s="23" t="s">
        <v>8316</v>
      </c>
      <c r="S269" s="30">
        <v>41793</v>
      </c>
      <c r="T269" s="30">
        <v>41823</v>
      </c>
    </row>
    <row r="270" spans="1:20" ht="224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6">
        <v>2856</v>
      </c>
      <c r="F270" s="27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57">
        <v>114</v>
      </c>
      <c r="P270" s="23">
        <v>64.91</v>
      </c>
      <c r="Q270" s="29" t="s">
        <v>8315</v>
      </c>
      <c r="R270" s="23" t="s">
        <v>8316</v>
      </c>
      <c r="S270" s="30">
        <v>42506</v>
      </c>
      <c r="T270" s="30">
        <v>42536</v>
      </c>
    </row>
    <row r="271" spans="1:20" ht="192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6">
        <v>1660</v>
      </c>
      <c r="F271" s="27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34">
        <v>101</v>
      </c>
      <c r="P271" s="23">
        <v>55.33</v>
      </c>
      <c r="Q271" s="29" t="s">
        <v>8315</v>
      </c>
      <c r="R271" s="23" t="s">
        <v>8316</v>
      </c>
      <c r="S271" s="30">
        <v>42372</v>
      </c>
      <c r="T271" s="30">
        <v>42402</v>
      </c>
    </row>
    <row r="272" spans="1:20" ht="192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6">
        <v>4656</v>
      </c>
      <c r="F272" s="27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38">
        <v>155</v>
      </c>
      <c r="P272" s="23">
        <v>83.14</v>
      </c>
      <c r="Q272" s="29" t="s">
        <v>8315</v>
      </c>
      <c r="R272" s="23" t="s">
        <v>8316</v>
      </c>
      <c r="S272" s="30">
        <v>42126</v>
      </c>
      <c r="T272" s="30">
        <v>42158</v>
      </c>
    </row>
    <row r="273" spans="1:20" ht="20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6">
        <v>3636</v>
      </c>
      <c r="F273" s="27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32">
        <v>121</v>
      </c>
      <c r="P273" s="23">
        <v>125.38</v>
      </c>
      <c r="Q273" s="29" t="s">
        <v>8315</v>
      </c>
      <c r="R273" s="23" t="s">
        <v>8316</v>
      </c>
      <c r="S273" s="30">
        <v>42087</v>
      </c>
      <c r="T273" s="30">
        <v>42111</v>
      </c>
    </row>
    <row r="274" spans="1:20" ht="20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6">
        <v>1275</v>
      </c>
      <c r="F274" s="27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50">
        <v>128</v>
      </c>
      <c r="P274" s="23">
        <v>47.22</v>
      </c>
      <c r="Q274" s="29" t="s">
        <v>8315</v>
      </c>
      <c r="R274" s="23" t="s">
        <v>8316</v>
      </c>
      <c r="S274" s="30">
        <v>42443</v>
      </c>
      <c r="T274" s="30">
        <v>42473</v>
      </c>
    </row>
    <row r="275" spans="1:20" ht="224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6">
        <v>791</v>
      </c>
      <c r="F275" s="27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38">
        <v>158</v>
      </c>
      <c r="P275" s="23">
        <v>79.099999999999994</v>
      </c>
      <c r="Q275" s="29" t="s">
        <v>8315</v>
      </c>
      <c r="R275" s="23" t="s">
        <v>8316</v>
      </c>
      <c r="S275" s="30">
        <v>42121</v>
      </c>
      <c r="T275" s="30">
        <v>42142</v>
      </c>
    </row>
    <row r="276" spans="1:20" ht="192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6">
        <v>4000.22</v>
      </c>
      <c r="F276" s="27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8">
        <v>105</v>
      </c>
      <c r="P276" s="23">
        <v>114.29</v>
      </c>
      <c r="Q276" s="29" t="s">
        <v>8315</v>
      </c>
      <c r="R276" s="23" t="s">
        <v>8316</v>
      </c>
      <c r="S276" s="30">
        <v>42268</v>
      </c>
      <c r="T276" s="30">
        <v>42303</v>
      </c>
    </row>
    <row r="277" spans="1:20" ht="20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6">
        <v>1500</v>
      </c>
      <c r="F277" s="27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33">
        <v>100</v>
      </c>
      <c r="P277" s="23">
        <v>51.72</v>
      </c>
      <c r="Q277" s="29" t="s">
        <v>8315</v>
      </c>
      <c r="R277" s="23" t="s">
        <v>8316</v>
      </c>
      <c r="S277" s="30">
        <v>41848</v>
      </c>
      <c r="T277" s="30">
        <v>41868</v>
      </c>
    </row>
    <row r="278" spans="1:20" ht="224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6">
        <v>400</v>
      </c>
      <c r="F278" s="27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33">
        <v>100</v>
      </c>
      <c r="P278" s="23">
        <v>30.77</v>
      </c>
      <c r="Q278" s="29" t="s">
        <v>8315</v>
      </c>
      <c r="R278" s="23" t="s">
        <v>8316</v>
      </c>
      <c r="S278" s="30">
        <v>42689</v>
      </c>
      <c r="T278" s="30">
        <v>42700</v>
      </c>
    </row>
    <row r="279" spans="1:20" ht="224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6">
        <v>3732</v>
      </c>
      <c r="F279" s="27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44">
        <v>124</v>
      </c>
      <c r="P279" s="23">
        <v>47.85</v>
      </c>
      <c r="Q279" s="29" t="s">
        <v>8315</v>
      </c>
      <c r="R279" s="23" t="s">
        <v>8316</v>
      </c>
      <c r="S279" s="30">
        <v>42584</v>
      </c>
      <c r="T279" s="30">
        <v>42624</v>
      </c>
    </row>
    <row r="280" spans="1:20" ht="20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6">
        <v>1686</v>
      </c>
      <c r="F280" s="27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40">
        <v>109</v>
      </c>
      <c r="P280" s="23">
        <v>34.409999999999997</v>
      </c>
      <c r="Q280" s="29" t="s">
        <v>8315</v>
      </c>
      <c r="R280" s="23" t="s">
        <v>8316</v>
      </c>
      <c r="S280" s="30">
        <v>42511</v>
      </c>
      <c r="T280" s="30">
        <v>42523</v>
      </c>
    </row>
    <row r="281" spans="1:20" ht="20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6">
        <v>2110</v>
      </c>
      <c r="F281" s="27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52">
        <v>106</v>
      </c>
      <c r="P281" s="23">
        <v>60.29</v>
      </c>
      <c r="Q281" s="29" t="s">
        <v>8315</v>
      </c>
      <c r="R281" s="23" t="s">
        <v>8316</v>
      </c>
      <c r="S281" s="30">
        <v>42132</v>
      </c>
      <c r="T281" s="30">
        <v>42186</v>
      </c>
    </row>
    <row r="282" spans="1:20" ht="240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6">
        <v>1063</v>
      </c>
      <c r="F282" s="27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52">
        <v>106</v>
      </c>
      <c r="P282" s="23">
        <v>25.31</v>
      </c>
      <c r="Q282" s="29" t="s">
        <v>8315</v>
      </c>
      <c r="R282" s="23" t="s">
        <v>8316</v>
      </c>
      <c r="S282" s="30">
        <v>42419</v>
      </c>
      <c r="T282" s="30">
        <v>42436</v>
      </c>
    </row>
    <row r="283" spans="1:20" ht="192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6">
        <v>4216</v>
      </c>
      <c r="F283" s="27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8">
        <v>105</v>
      </c>
      <c r="P283" s="23">
        <v>136</v>
      </c>
      <c r="Q283" s="29" t="s">
        <v>8315</v>
      </c>
      <c r="R283" s="23" t="s">
        <v>8316</v>
      </c>
      <c r="S283" s="30">
        <v>42430</v>
      </c>
      <c r="T283" s="30">
        <v>42445</v>
      </c>
    </row>
    <row r="284" spans="1:20" ht="224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6">
        <v>1000</v>
      </c>
      <c r="F284" s="27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33">
        <v>100</v>
      </c>
      <c r="P284" s="23">
        <v>125</v>
      </c>
      <c r="Q284" s="29" t="s">
        <v>8315</v>
      </c>
      <c r="R284" s="23" t="s">
        <v>8316</v>
      </c>
      <c r="S284" s="30">
        <v>42297</v>
      </c>
      <c r="T284" s="30">
        <v>42327</v>
      </c>
    </row>
    <row r="285" spans="1:20" ht="192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6">
        <v>2594</v>
      </c>
      <c r="F285" s="27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49">
        <v>104</v>
      </c>
      <c r="P285" s="23">
        <v>66.510000000000005</v>
      </c>
      <c r="Q285" s="29" t="s">
        <v>8315</v>
      </c>
      <c r="R285" s="23" t="s">
        <v>8316</v>
      </c>
      <c r="S285" s="30">
        <v>41760</v>
      </c>
      <c r="T285" s="30">
        <v>41772</v>
      </c>
    </row>
    <row r="286" spans="1:20" ht="20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6">
        <v>3045</v>
      </c>
      <c r="F286" s="27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42">
        <v>102</v>
      </c>
      <c r="P286" s="23">
        <v>105</v>
      </c>
      <c r="Q286" s="29" t="s">
        <v>8315</v>
      </c>
      <c r="R286" s="23" t="s">
        <v>8316</v>
      </c>
      <c r="S286" s="30">
        <v>41829</v>
      </c>
      <c r="T286" s="30">
        <v>41874</v>
      </c>
    </row>
    <row r="287" spans="1:20" ht="160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6">
        <v>10440</v>
      </c>
      <c r="F287" s="27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49">
        <v>104</v>
      </c>
      <c r="P287" s="23">
        <v>145</v>
      </c>
      <c r="Q287" s="29" t="s">
        <v>8315</v>
      </c>
      <c r="R287" s="23" t="s">
        <v>8316</v>
      </c>
      <c r="S287" s="30">
        <v>42491</v>
      </c>
      <c r="T287" s="30">
        <v>42521</v>
      </c>
    </row>
    <row r="288" spans="1:20" ht="20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6">
        <v>3190</v>
      </c>
      <c r="F288" s="27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52">
        <v>106</v>
      </c>
      <c r="P288" s="23">
        <v>96.67</v>
      </c>
      <c r="Q288" s="29" t="s">
        <v>8315</v>
      </c>
      <c r="R288" s="23" t="s">
        <v>8316</v>
      </c>
      <c r="S288" s="30">
        <v>41950</v>
      </c>
      <c r="T288" s="30">
        <v>41964</v>
      </c>
    </row>
    <row r="289" spans="1:20" ht="240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6">
        <v>905</v>
      </c>
      <c r="F289" s="27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34">
        <v>101</v>
      </c>
      <c r="P289" s="23">
        <v>60.33</v>
      </c>
      <c r="Q289" s="29" t="s">
        <v>8315</v>
      </c>
      <c r="R289" s="23" t="s">
        <v>8316</v>
      </c>
      <c r="S289" s="30">
        <v>41802</v>
      </c>
      <c r="T289" s="30">
        <v>41822</v>
      </c>
    </row>
    <row r="290" spans="1:20" ht="20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6">
        <v>3315</v>
      </c>
      <c r="F290" s="27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59">
        <v>118</v>
      </c>
      <c r="P290" s="23">
        <v>75.34</v>
      </c>
      <c r="Q290" s="29" t="s">
        <v>8315</v>
      </c>
      <c r="R290" s="23" t="s">
        <v>8316</v>
      </c>
      <c r="S290" s="30">
        <v>41781</v>
      </c>
      <c r="T290" s="30">
        <v>41794</v>
      </c>
    </row>
    <row r="291" spans="1:20" ht="192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6">
        <v>550</v>
      </c>
      <c r="F291" s="27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43">
        <v>110</v>
      </c>
      <c r="P291" s="23">
        <v>55</v>
      </c>
      <c r="Q291" s="29" t="s">
        <v>8315</v>
      </c>
      <c r="R291" s="23" t="s">
        <v>8316</v>
      </c>
      <c r="S291" s="30">
        <v>42020</v>
      </c>
      <c r="T291" s="30">
        <v>42037</v>
      </c>
    </row>
    <row r="292" spans="1:20" ht="192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6">
        <v>3080</v>
      </c>
      <c r="F292" s="27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46">
        <v>103</v>
      </c>
      <c r="P292" s="23">
        <v>66.959999999999994</v>
      </c>
      <c r="Q292" s="29" t="s">
        <v>8315</v>
      </c>
      <c r="R292" s="23" t="s">
        <v>8316</v>
      </c>
      <c r="S292" s="30">
        <v>42125</v>
      </c>
      <c r="T292" s="30">
        <v>42155</v>
      </c>
    </row>
    <row r="293" spans="1:20" ht="20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6">
        <v>2500</v>
      </c>
      <c r="F293" s="27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33">
        <v>100</v>
      </c>
      <c r="P293" s="23">
        <v>227.27</v>
      </c>
      <c r="Q293" s="29" t="s">
        <v>8315</v>
      </c>
      <c r="R293" s="23" t="s">
        <v>8316</v>
      </c>
      <c r="S293" s="30">
        <v>41856</v>
      </c>
      <c r="T293" s="30">
        <v>41890</v>
      </c>
    </row>
    <row r="294" spans="1:20" ht="192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6">
        <v>1650.69</v>
      </c>
      <c r="F294" s="27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43">
        <v>110</v>
      </c>
      <c r="P294" s="23">
        <v>50.02</v>
      </c>
      <c r="Q294" s="29" t="s">
        <v>8315</v>
      </c>
      <c r="R294" s="23" t="s">
        <v>8316</v>
      </c>
      <c r="S294" s="30">
        <v>41893</v>
      </c>
      <c r="T294" s="30">
        <v>41914</v>
      </c>
    </row>
    <row r="295" spans="1:20" ht="256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6">
        <v>593</v>
      </c>
      <c r="F295" s="27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38">
        <v>169</v>
      </c>
      <c r="P295" s="23">
        <v>45.62</v>
      </c>
      <c r="Q295" s="29" t="s">
        <v>8315</v>
      </c>
      <c r="R295" s="23" t="s">
        <v>8316</v>
      </c>
      <c r="S295" s="30">
        <v>41881</v>
      </c>
      <c r="T295" s="30">
        <v>41911</v>
      </c>
    </row>
    <row r="296" spans="1:20" ht="192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6">
        <v>10156</v>
      </c>
      <c r="F296" s="27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42">
        <v>102</v>
      </c>
      <c r="P296" s="23">
        <v>137.24</v>
      </c>
      <c r="Q296" s="29" t="s">
        <v>8315</v>
      </c>
      <c r="R296" s="23" t="s">
        <v>8316</v>
      </c>
      <c r="S296" s="30">
        <v>41880</v>
      </c>
      <c r="T296" s="30">
        <v>41895</v>
      </c>
    </row>
    <row r="297" spans="1:20" ht="192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6">
        <v>530</v>
      </c>
      <c r="F297" s="27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52">
        <v>106</v>
      </c>
      <c r="P297" s="23">
        <v>75.709999999999994</v>
      </c>
      <c r="Q297" s="29" t="s">
        <v>8315</v>
      </c>
      <c r="R297" s="23" t="s">
        <v>8316</v>
      </c>
      <c r="S297" s="30">
        <v>42214</v>
      </c>
      <c r="T297" s="30">
        <v>42225</v>
      </c>
    </row>
    <row r="298" spans="1:20" ht="192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6">
        <v>3366</v>
      </c>
      <c r="F298" s="27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42">
        <v>102</v>
      </c>
      <c r="P298" s="23">
        <v>99</v>
      </c>
      <c r="Q298" s="29" t="s">
        <v>8315</v>
      </c>
      <c r="R298" s="23" t="s">
        <v>8316</v>
      </c>
      <c r="S298" s="30">
        <v>42460</v>
      </c>
      <c r="T298" s="30">
        <v>42488</v>
      </c>
    </row>
    <row r="299" spans="1:20" ht="224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6">
        <v>7015</v>
      </c>
      <c r="F299" s="27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53">
        <v>117</v>
      </c>
      <c r="P299" s="23">
        <v>81.569999999999993</v>
      </c>
      <c r="Q299" s="29" t="s">
        <v>8315</v>
      </c>
      <c r="R299" s="23" t="s">
        <v>8316</v>
      </c>
      <c r="S299" s="30">
        <v>42167</v>
      </c>
      <c r="T299" s="30">
        <v>42196</v>
      </c>
    </row>
    <row r="300" spans="1:20" ht="224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6">
        <v>660</v>
      </c>
      <c r="F300" s="27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74">
        <v>132</v>
      </c>
      <c r="P300" s="23">
        <v>36.67</v>
      </c>
      <c r="Q300" s="29" t="s">
        <v>8315</v>
      </c>
      <c r="R300" s="23" t="s">
        <v>8316</v>
      </c>
      <c r="S300" s="30">
        <v>42177</v>
      </c>
      <c r="T300" s="30">
        <v>42198</v>
      </c>
    </row>
    <row r="301" spans="1:20" ht="64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6">
        <v>1280</v>
      </c>
      <c r="F301" s="27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50">
        <v>128</v>
      </c>
      <c r="P301" s="23">
        <v>49.23</v>
      </c>
      <c r="Q301" s="29" t="s">
        <v>8315</v>
      </c>
      <c r="R301" s="23" t="s">
        <v>8316</v>
      </c>
      <c r="S301" s="30">
        <v>42521</v>
      </c>
      <c r="T301" s="30">
        <v>42551</v>
      </c>
    </row>
    <row r="302" spans="1:20" ht="224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6">
        <v>1142</v>
      </c>
      <c r="F302" s="27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48">
        <v>119</v>
      </c>
      <c r="P302" s="23">
        <v>42.3</v>
      </c>
      <c r="Q302" s="29" t="s">
        <v>8315</v>
      </c>
      <c r="R302" s="23" t="s">
        <v>8316</v>
      </c>
      <c r="S302" s="30">
        <v>41884</v>
      </c>
      <c r="T302" s="30">
        <v>41900</v>
      </c>
    </row>
    <row r="303" spans="1:20" ht="20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6">
        <v>631</v>
      </c>
      <c r="F303" s="27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51">
        <v>126</v>
      </c>
      <c r="P303" s="23">
        <v>78.88</v>
      </c>
      <c r="Q303" s="29" t="s">
        <v>8315</v>
      </c>
      <c r="R303" s="23" t="s">
        <v>8316</v>
      </c>
      <c r="S303" s="30">
        <v>42289</v>
      </c>
      <c r="T303" s="30">
        <v>42319</v>
      </c>
    </row>
    <row r="304" spans="1:20" ht="144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6">
        <v>7810</v>
      </c>
      <c r="F304" s="27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38">
        <v>156</v>
      </c>
      <c r="P304" s="23">
        <v>38.28</v>
      </c>
      <c r="Q304" s="29" t="s">
        <v>8315</v>
      </c>
      <c r="R304" s="23" t="s">
        <v>8316</v>
      </c>
      <c r="S304" s="30">
        <v>42243</v>
      </c>
      <c r="T304" s="30">
        <v>42278</v>
      </c>
    </row>
    <row r="305" spans="1:20" ht="20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6">
        <v>718</v>
      </c>
      <c r="F305" s="27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47">
        <v>120</v>
      </c>
      <c r="P305" s="23">
        <v>55.23</v>
      </c>
      <c r="Q305" s="29" t="s">
        <v>8315</v>
      </c>
      <c r="R305" s="23" t="s">
        <v>8316</v>
      </c>
      <c r="S305" s="30">
        <v>42600</v>
      </c>
      <c r="T305" s="30">
        <v>42621</v>
      </c>
    </row>
    <row r="306" spans="1:20" ht="20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6">
        <v>5623</v>
      </c>
      <c r="F306" s="27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42">
        <v>102</v>
      </c>
      <c r="P306" s="23">
        <v>66.150000000000006</v>
      </c>
      <c r="Q306" s="29" t="s">
        <v>8315</v>
      </c>
      <c r="R306" s="23" t="s">
        <v>8316</v>
      </c>
      <c r="S306" s="30">
        <v>41829</v>
      </c>
      <c r="T306" s="30">
        <v>41889</v>
      </c>
    </row>
    <row r="307" spans="1:20" ht="160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6">
        <v>2500</v>
      </c>
      <c r="F307" s="27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33">
        <v>100</v>
      </c>
      <c r="P307" s="23">
        <v>104.17</v>
      </c>
      <c r="Q307" s="29" t="s">
        <v>8315</v>
      </c>
      <c r="R307" s="23" t="s">
        <v>8316</v>
      </c>
      <c r="S307" s="30">
        <v>42040</v>
      </c>
      <c r="T307" s="30">
        <v>42070</v>
      </c>
    </row>
    <row r="308" spans="1:20" ht="224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6">
        <v>251</v>
      </c>
      <c r="F308" s="27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33">
        <v>100</v>
      </c>
      <c r="P308" s="23">
        <v>31.38</v>
      </c>
      <c r="Q308" s="29" t="s">
        <v>8315</v>
      </c>
      <c r="R308" s="23" t="s">
        <v>8316</v>
      </c>
      <c r="S308" s="30">
        <v>42075</v>
      </c>
      <c r="T308" s="30">
        <v>42105</v>
      </c>
    </row>
    <row r="309" spans="1:20" ht="224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6">
        <v>1125</v>
      </c>
      <c r="F309" s="27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42">
        <v>102</v>
      </c>
      <c r="P309" s="23">
        <v>59.21</v>
      </c>
      <c r="Q309" s="29" t="s">
        <v>8315</v>
      </c>
      <c r="R309" s="23" t="s">
        <v>8316</v>
      </c>
      <c r="S309" s="30">
        <v>42073</v>
      </c>
      <c r="T309" s="30">
        <v>42095</v>
      </c>
    </row>
    <row r="310" spans="1:20" ht="192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6">
        <v>40043.25</v>
      </c>
      <c r="F310" s="27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57">
        <v>114</v>
      </c>
      <c r="P310" s="23">
        <v>119.18</v>
      </c>
      <c r="Q310" s="29" t="s">
        <v>8315</v>
      </c>
      <c r="R310" s="23" t="s">
        <v>8316</v>
      </c>
      <c r="S310" s="30">
        <v>42480</v>
      </c>
      <c r="T310" s="30">
        <v>42504</v>
      </c>
    </row>
    <row r="311" spans="1:20" ht="176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6">
        <v>2140</v>
      </c>
      <c r="F311" s="27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42">
        <v>102</v>
      </c>
      <c r="P311" s="23">
        <v>164.62</v>
      </c>
      <c r="Q311" s="29" t="s">
        <v>8315</v>
      </c>
      <c r="R311" s="23" t="s">
        <v>8316</v>
      </c>
      <c r="S311" s="30">
        <v>42411</v>
      </c>
      <c r="T311" s="30">
        <v>42434</v>
      </c>
    </row>
    <row r="312" spans="1:20" ht="240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6">
        <v>1527.5</v>
      </c>
      <c r="F312" s="27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42">
        <v>102</v>
      </c>
      <c r="P312" s="23">
        <v>61.1</v>
      </c>
      <c r="Q312" s="29" t="s">
        <v>8315</v>
      </c>
      <c r="R312" s="23" t="s">
        <v>8316</v>
      </c>
      <c r="S312" s="30">
        <v>41753</v>
      </c>
      <c r="T312" s="30">
        <v>41781</v>
      </c>
    </row>
    <row r="313" spans="1:20" ht="176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6">
        <v>5845</v>
      </c>
      <c r="F313" s="27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52">
        <v>106</v>
      </c>
      <c r="P313" s="23">
        <v>56.2</v>
      </c>
      <c r="Q313" s="29" t="s">
        <v>8315</v>
      </c>
      <c r="R313" s="23" t="s">
        <v>8316</v>
      </c>
      <c r="S313" s="30">
        <v>42196</v>
      </c>
      <c r="T313" s="30">
        <v>42228</v>
      </c>
    </row>
    <row r="314" spans="1:20" ht="176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6">
        <v>5671.11</v>
      </c>
      <c r="F314" s="27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61">
        <v>113</v>
      </c>
      <c r="P314" s="23">
        <v>107</v>
      </c>
      <c r="Q314" s="29" t="s">
        <v>8315</v>
      </c>
      <c r="R314" s="23" t="s">
        <v>8316</v>
      </c>
      <c r="S314" s="30">
        <v>42016</v>
      </c>
      <c r="T314" s="30">
        <v>42046</v>
      </c>
    </row>
    <row r="315" spans="1:20" ht="224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6">
        <v>100036</v>
      </c>
      <c r="F315" s="27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33">
        <v>100</v>
      </c>
      <c r="P315" s="23">
        <v>179.28</v>
      </c>
      <c r="Q315" s="29" t="s">
        <v>8315</v>
      </c>
      <c r="R315" s="23" t="s">
        <v>8316</v>
      </c>
      <c r="S315" s="30">
        <v>41730</v>
      </c>
      <c r="T315" s="30">
        <v>41764</v>
      </c>
    </row>
    <row r="316" spans="1:20" ht="256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6">
        <v>2560</v>
      </c>
      <c r="F316" s="27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42">
        <v>102</v>
      </c>
      <c r="P316" s="23">
        <v>47.41</v>
      </c>
      <c r="Q316" s="29" t="s">
        <v>8315</v>
      </c>
      <c r="R316" s="23" t="s">
        <v>8316</v>
      </c>
      <c r="S316" s="30">
        <v>42203</v>
      </c>
      <c r="T316" s="30">
        <v>42221</v>
      </c>
    </row>
    <row r="317" spans="1:20" ht="240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6">
        <v>1175</v>
      </c>
      <c r="F317" s="27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60">
        <v>131</v>
      </c>
      <c r="P317" s="23">
        <v>97.92</v>
      </c>
      <c r="Q317" s="29" t="s">
        <v>8315</v>
      </c>
      <c r="R317" s="23" t="s">
        <v>8316</v>
      </c>
      <c r="S317" s="30">
        <v>41974</v>
      </c>
      <c r="T317" s="30">
        <v>42004</v>
      </c>
    </row>
    <row r="318" spans="1:20" ht="20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6">
        <v>1110</v>
      </c>
      <c r="F318" s="27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54">
        <v>111</v>
      </c>
      <c r="P318" s="23">
        <v>58.42</v>
      </c>
      <c r="Q318" s="29" t="s">
        <v>8315</v>
      </c>
      <c r="R318" s="23" t="s">
        <v>8316</v>
      </c>
      <c r="S318" s="30">
        <v>41869</v>
      </c>
      <c r="T318" s="30">
        <v>41899</v>
      </c>
    </row>
    <row r="319" spans="1:20" ht="192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6">
        <v>5024</v>
      </c>
      <c r="F319" s="27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33">
        <v>100</v>
      </c>
      <c r="P319" s="23">
        <v>122.54</v>
      </c>
      <c r="Q319" s="29" t="s">
        <v>8315</v>
      </c>
      <c r="R319" s="23" t="s">
        <v>8316</v>
      </c>
      <c r="S319" s="30">
        <v>41982</v>
      </c>
      <c r="T319" s="30">
        <v>42012</v>
      </c>
    </row>
    <row r="320" spans="1:20" ht="192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6">
        <v>2287</v>
      </c>
      <c r="F320" s="27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57">
        <v>114</v>
      </c>
      <c r="P320" s="23">
        <v>87.96</v>
      </c>
      <c r="Q320" s="29" t="s">
        <v>8315</v>
      </c>
      <c r="R320" s="23" t="s">
        <v>8316</v>
      </c>
      <c r="S320" s="30">
        <v>41976</v>
      </c>
      <c r="T320" s="30">
        <v>42004</v>
      </c>
    </row>
    <row r="321" spans="1:20" ht="20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6">
        <v>6155</v>
      </c>
      <c r="F321" s="27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52">
        <v>106</v>
      </c>
      <c r="P321" s="23">
        <v>136.78</v>
      </c>
      <c r="Q321" s="29" t="s">
        <v>8315</v>
      </c>
      <c r="R321" s="23" t="s">
        <v>8316</v>
      </c>
      <c r="S321" s="30">
        <v>41926</v>
      </c>
      <c r="T321" s="30">
        <v>41956</v>
      </c>
    </row>
    <row r="322" spans="1:20" ht="20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6">
        <v>10133</v>
      </c>
      <c r="F322" s="27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34">
        <v>101</v>
      </c>
      <c r="P322" s="23">
        <v>99.34</v>
      </c>
      <c r="Q322" s="29" t="s">
        <v>8315</v>
      </c>
      <c r="R322" s="23" t="s">
        <v>8316</v>
      </c>
      <c r="S322" s="30">
        <v>42561</v>
      </c>
      <c r="T322" s="30">
        <v>42593</v>
      </c>
    </row>
    <row r="323" spans="1:20" ht="176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6">
        <v>100</v>
      </c>
      <c r="F323" s="27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33">
        <v>100</v>
      </c>
      <c r="P323" s="23">
        <v>20</v>
      </c>
      <c r="Q323" s="29" t="s">
        <v>8315</v>
      </c>
      <c r="R323" s="23" t="s">
        <v>8316</v>
      </c>
      <c r="S323" s="30">
        <v>42649</v>
      </c>
      <c r="T323" s="30">
        <v>42709</v>
      </c>
    </row>
    <row r="324" spans="1:20" ht="192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6">
        <v>780</v>
      </c>
      <c r="F324" s="27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69">
        <v>130</v>
      </c>
      <c r="P324" s="23">
        <v>28.89</v>
      </c>
      <c r="Q324" s="29" t="s">
        <v>8315</v>
      </c>
      <c r="R324" s="23" t="s">
        <v>8316</v>
      </c>
      <c r="S324" s="30">
        <v>42093</v>
      </c>
      <c r="T324" s="30">
        <v>42120</v>
      </c>
    </row>
    <row r="325" spans="1:20" ht="192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6">
        <v>1025</v>
      </c>
      <c r="F325" s="27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57">
        <v>114</v>
      </c>
      <c r="P325" s="23">
        <v>37.96</v>
      </c>
      <c r="Q325" s="29" t="s">
        <v>8315</v>
      </c>
      <c r="R325" s="23" t="s">
        <v>8316</v>
      </c>
      <c r="S325" s="30">
        <v>42026</v>
      </c>
      <c r="T325" s="30">
        <v>42064</v>
      </c>
    </row>
    <row r="326" spans="1:20" ht="192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6">
        <v>2870</v>
      </c>
      <c r="F326" s="27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38">
        <v>287</v>
      </c>
      <c r="P326" s="23">
        <v>58.57</v>
      </c>
      <c r="Q326" s="29" t="s">
        <v>8315</v>
      </c>
      <c r="R326" s="23" t="s">
        <v>8316</v>
      </c>
      <c r="S326" s="30">
        <v>42451</v>
      </c>
      <c r="T326" s="30">
        <v>42465</v>
      </c>
    </row>
    <row r="327" spans="1:20" ht="192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6">
        <v>3255</v>
      </c>
      <c r="F327" s="27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40">
        <v>109</v>
      </c>
      <c r="P327" s="23">
        <v>135.63</v>
      </c>
      <c r="Q327" s="29" t="s">
        <v>8315</v>
      </c>
      <c r="R327" s="23" t="s">
        <v>8316</v>
      </c>
      <c r="S327" s="30">
        <v>42418</v>
      </c>
      <c r="T327" s="30">
        <v>42478</v>
      </c>
    </row>
    <row r="328" spans="1:20" ht="176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6">
        <v>4050</v>
      </c>
      <c r="F328" s="27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48">
        <v>119</v>
      </c>
      <c r="P328" s="23">
        <v>176.09</v>
      </c>
      <c r="Q328" s="29" t="s">
        <v>8315</v>
      </c>
      <c r="R328" s="23" t="s">
        <v>8316</v>
      </c>
      <c r="S328" s="30">
        <v>41964</v>
      </c>
      <c r="T328" s="30">
        <v>41994</v>
      </c>
    </row>
    <row r="329" spans="1:20" ht="80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6">
        <v>8207</v>
      </c>
      <c r="F329" s="27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40">
        <v>109</v>
      </c>
      <c r="P329" s="23">
        <v>151.97999999999999</v>
      </c>
      <c r="Q329" s="29" t="s">
        <v>8315</v>
      </c>
      <c r="R329" s="23" t="s">
        <v>8316</v>
      </c>
      <c r="S329" s="30">
        <v>42576</v>
      </c>
      <c r="T329" s="30">
        <v>42636</v>
      </c>
    </row>
    <row r="330" spans="1:20" ht="192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6">
        <v>5100</v>
      </c>
      <c r="F330" s="27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50">
        <v>128</v>
      </c>
      <c r="P330" s="23">
        <v>82.26</v>
      </c>
      <c r="Q330" s="29" t="s">
        <v>8315</v>
      </c>
      <c r="R330" s="23" t="s">
        <v>8316</v>
      </c>
      <c r="S330" s="30">
        <v>42125</v>
      </c>
      <c r="T330" s="30">
        <v>42150</v>
      </c>
    </row>
    <row r="331" spans="1:20" ht="224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6">
        <v>1225</v>
      </c>
      <c r="F331" s="27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38">
        <v>175</v>
      </c>
      <c r="P331" s="23">
        <v>68.06</v>
      </c>
      <c r="Q331" s="29" t="s">
        <v>8315</v>
      </c>
      <c r="R331" s="23" t="s">
        <v>8316</v>
      </c>
      <c r="S331" s="30">
        <v>42003</v>
      </c>
      <c r="T331" s="30">
        <v>42028</v>
      </c>
    </row>
    <row r="332" spans="1:20" ht="176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6">
        <v>2545</v>
      </c>
      <c r="F332" s="27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63">
        <v>127</v>
      </c>
      <c r="P332" s="23">
        <v>72.709999999999994</v>
      </c>
      <c r="Q332" s="29" t="s">
        <v>8315</v>
      </c>
      <c r="R332" s="23" t="s">
        <v>8316</v>
      </c>
      <c r="S332" s="30">
        <v>41988</v>
      </c>
      <c r="T332" s="30">
        <v>42046</v>
      </c>
    </row>
    <row r="333" spans="1:20" ht="176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6">
        <v>3319</v>
      </c>
      <c r="F333" s="27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54">
        <v>111</v>
      </c>
      <c r="P333" s="23">
        <v>77.19</v>
      </c>
      <c r="Q333" s="29" t="s">
        <v>8315</v>
      </c>
      <c r="R333" s="23" t="s">
        <v>8316</v>
      </c>
      <c r="S333" s="30">
        <v>41974</v>
      </c>
      <c r="T333" s="30">
        <v>42009</v>
      </c>
    </row>
    <row r="334" spans="1:20" ht="224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6">
        <v>2015</v>
      </c>
      <c r="F334" s="27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51">
        <v>126</v>
      </c>
      <c r="P334" s="23">
        <v>55.97</v>
      </c>
      <c r="Q334" s="29" t="s">
        <v>8315</v>
      </c>
      <c r="R334" s="23" t="s">
        <v>8316</v>
      </c>
      <c r="S334" s="30">
        <v>42592</v>
      </c>
      <c r="T334" s="30">
        <v>42617</v>
      </c>
    </row>
    <row r="335" spans="1:20" ht="11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6">
        <v>3081</v>
      </c>
      <c r="F335" s="27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48">
        <v>119</v>
      </c>
      <c r="P335" s="23">
        <v>49.69</v>
      </c>
      <c r="Q335" s="29" t="s">
        <v>8315</v>
      </c>
      <c r="R335" s="23" t="s">
        <v>8316</v>
      </c>
      <c r="S335" s="30">
        <v>42050</v>
      </c>
      <c r="T335" s="30">
        <v>42076</v>
      </c>
    </row>
    <row r="336" spans="1:20" ht="128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6">
        <v>2565</v>
      </c>
      <c r="F336" s="27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46">
        <v>103</v>
      </c>
      <c r="P336" s="23">
        <v>77.73</v>
      </c>
      <c r="Q336" s="29" t="s">
        <v>8315</v>
      </c>
      <c r="R336" s="23" t="s">
        <v>8316</v>
      </c>
      <c r="S336" s="30">
        <v>42417</v>
      </c>
      <c r="T336" s="30">
        <v>42432</v>
      </c>
    </row>
    <row r="337" spans="1:20" ht="176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6">
        <v>1101</v>
      </c>
      <c r="F337" s="27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43">
        <v>110</v>
      </c>
      <c r="P337" s="23">
        <v>40.78</v>
      </c>
      <c r="Q337" s="29" t="s">
        <v>8315</v>
      </c>
      <c r="R337" s="23" t="s">
        <v>8316</v>
      </c>
      <c r="S337" s="30">
        <v>41866</v>
      </c>
      <c r="T337" s="30">
        <v>41885</v>
      </c>
    </row>
    <row r="338" spans="1:20" ht="20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6">
        <v>1010</v>
      </c>
      <c r="F338" s="27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38">
        <v>202</v>
      </c>
      <c r="P338" s="23">
        <v>59.41</v>
      </c>
      <c r="Q338" s="29" t="s">
        <v>8315</v>
      </c>
      <c r="R338" s="23" t="s">
        <v>8316</v>
      </c>
      <c r="S338" s="30">
        <v>42220</v>
      </c>
      <c r="T338" s="30">
        <v>42246</v>
      </c>
    </row>
    <row r="339" spans="1:20" ht="11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6">
        <v>13</v>
      </c>
      <c r="F339" s="27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69">
        <v>130</v>
      </c>
      <c r="P339" s="23">
        <v>3.25</v>
      </c>
      <c r="Q339" s="29" t="s">
        <v>8315</v>
      </c>
      <c r="R339" s="23" t="s">
        <v>8316</v>
      </c>
      <c r="S339" s="30">
        <v>42628</v>
      </c>
      <c r="T339" s="30">
        <v>42656</v>
      </c>
    </row>
    <row r="340" spans="1:20" ht="20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6">
        <v>4002</v>
      </c>
      <c r="F340" s="27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33">
        <v>100</v>
      </c>
      <c r="P340" s="23">
        <v>81.67</v>
      </c>
      <c r="Q340" s="29" t="s">
        <v>8315</v>
      </c>
      <c r="R340" s="23" t="s">
        <v>8316</v>
      </c>
      <c r="S340" s="30">
        <v>42447</v>
      </c>
      <c r="T340" s="30">
        <v>42507</v>
      </c>
    </row>
    <row r="341" spans="1:20" ht="240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6">
        <v>2560</v>
      </c>
      <c r="F341" s="27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38">
        <v>171</v>
      </c>
      <c r="P341" s="23">
        <v>44.91</v>
      </c>
      <c r="Q341" s="29" t="s">
        <v>8315</v>
      </c>
      <c r="R341" s="23" t="s">
        <v>8316</v>
      </c>
      <c r="S341" s="30">
        <v>42283</v>
      </c>
      <c r="T341" s="30">
        <v>42313</v>
      </c>
    </row>
    <row r="342" spans="1:20" ht="20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6">
        <v>3385</v>
      </c>
      <c r="F342" s="27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61">
        <v>113</v>
      </c>
      <c r="P342" s="23">
        <v>49.06</v>
      </c>
      <c r="Q342" s="29" t="s">
        <v>8315</v>
      </c>
      <c r="R342" s="23" t="s">
        <v>8316</v>
      </c>
      <c r="S342" s="30">
        <v>42483</v>
      </c>
      <c r="T342" s="30">
        <v>42489</v>
      </c>
    </row>
    <row r="343" spans="1:20" ht="144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6">
        <v>1250</v>
      </c>
      <c r="F343" s="27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33">
        <v>100</v>
      </c>
      <c r="P343" s="23">
        <v>62.5</v>
      </c>
      <c r="Q343" s="29" t="s">
        <v>8315</v>
      </c>
      <c r="R343" s="23" t="s">
        <v>8316</v>
      </c>
      <c r="S343" s="30">
        <v>41788</v>
      </c>
      <c r="T343" s="30">
        <v>41818</v>
      </c>
    </row>
    <row r="344" spans="1:20" ht="19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6">
        <v>2520</v>
      </c>
      <c r="F344" s="27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34">
        <v>101</v>
      </c>
      <c r="P344" s="23">
        <v>35.49</v>
      </c>
      <c r="Q344" s="29" t="s">
        <v>8315</v>
      </c>
      <c r="R344" s="23" t="s">
        <v>8316</v>
      </c>
      <c r="S344" s="30">
        <v>42144</v>
      </c>
      <c r="T344" s="30">
        <v>42174</v>
      </c>
    </row>
    <row r="345" spans="1:20" ht="224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6">
        <v>1130</v>
      </c>
      <c r="F345" s="27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61">
        <v>113</v>
      </c>
      <c r="P345" s="23">
        <v>66.47</v>
      </c>
      <c r="Q345" s="29" t="s">
        <v>8315</v>
      </c>
      <c r="R345" s="23" t="s">
        <v>8316</v>
      </c>
      <c r="S345" s="30">
        <v>42661</v>
      </c>
      <c r="T345" s="30">
        <v>42693</v>
      </c>
    </row>
    <row r="346" spans="1:20" ht="20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6">
        <v>11045</v>
      </c>
      <c r="F346" s="27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8">
        <v>105</v>
      </c>
      <c r="P346" s="23">
        <v>56.07</v>
      </c>
      <c r="Q346" s="29" t="s">
        <v>8315</v>
      </c>
      <c r="R346" s="23" t="s">
        <v>8316</v>
      </c>
      <c r="S346" s="30">
        <v>42037</v>
      </c>
      <c r="T346" s="30">
        <v>42068</v>
      </c>
    </row>
    <row r="347" spans="1:20" ht="224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6">
        <v>3292</v>
      </c>
      <c r="F347" s="27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43">
        <v>110</v>
      </c>
      <c r="P347" s="23">
        <v>47.03</v>
      </c>
      <c r="Q347" s="29" t="s">
        <v>8315</v>
      </c>
      <c r="R347" s="23" t="s">
        <v>8316</v>
      </c>
      <c r="S347" s="30">
        <v>42619</v>
      </c>
      <c r="T347" s="30">
        <v>42643</v>
      </c>
    </row>
    <row r="348" spans="1:20" ht="128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6">
        <v>1000.99</v>
      </c>
      <c r="F348" s="27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33">
        <v>100</v>
      </c>
      <c r="P348" s="23">
        <v>47.67</v>
      </c>
      <c r="Q348" s="29" t="s">
        <v>8315</v>
      </c>
      <c r="R348" s="23" t="s">
        <v>8316</v>
      </c>
      <c r="S348" s="30">
        <v>41877</v>
      </c>
      <c r="T348" s="30">
        <v>41910</v>
      </c>
    </row>
    <row r="349" spans="1:20" ht="160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6">
        <v>3000</v>
      </c>
      <c r="F349" s="27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47">
        <v>120</v>
      </c>
      <c r="P349" s="23">
        <v>88.24</v>
      </c>
      <c r="Q349" s="29" t="s">
        <v>8315</v>
      </c>
      <c r="R349" s="23" t="s">
        <v>8316</v>
      </c>
      <c r="S349" s="30">
        <v>41828</v>
      </c>
      <c r="T349" s="30">
        <v>41846</v>
      </c>
    </row>
    <row r="350" spans="1:20" ht="256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6">
        <v>3148</v>
      </c>
      <c r="F350" s="27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8">
        <v>105</v>
      </c>
      <c r="P350" s="23">
        <v>80.72</v>
      </c>
      <c r="Q350" s="29" t="s">
        <v>8315</v>
      </c>
      <c r="R350" s="23" t="s">
        <v>8316</v>
      </c>
      <c r="S350" s="30">
        <v>42545</v>
      </c>
      <c r="T350" s="30">
        <v>42605</v>
      </c>
    </row>
    <row r="351" spans="1:20" ht="240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6">
        <v>2000</v>
      </c>
      <c r="F351" s="27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33">
        <v>100</v>
      </c>
      <c r="P351" s="23">
        <v>68.97</v>
      </c>
      <c r="Q351" s="29" t="s">
        <v>8315</v>
      </c>
      <c r="R351" s="23" t="s">
        <v>8316</v>
      </c>
      <c r="S351" s="30">
        <v>42460</v>
      </c>
      <c r="T351" s="30">
        <v>42511</v>
      </c>
    </row>
    <row r="352" spans="1:20" ht="144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6">
        <v>40153</v>
      </c>
      <c r="F352" s="27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33">
        <v>100</v>
      </c>
      <c r="P352" s="23">
        <v>550.04</v>
      </c>
      <c r="Q352" s="29" t="s">
        <v>8315</v>
      </c>
      <c r="R352" s="23" t="s">
        <v>8316</v>
      </c>
      <c r="S352" s="30">
        <v>41887</v>
      </c>
      <c r="T352" s="30">
        <v>41917</v>
      </c>
    </row>
    <row r="353" spans="1:20" ht="160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6">
        <v>520</v>
      </c>
      <c r="F353" s="27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49">
        <v>104</v>
      </c>
      <c r="P353" s="23">
        <v>57.78</v>
      </c>
      <c r="Q353" s="29" t="s">
        <v>8315</v>
      </c>
      <c r="R353" s="23" t="s">
        <v>8316</v>
      </c>
      <c r="S353" s="30">
        <v>41828</v>
      </c>
      <c r="T353" s="30">
        <v>41861</v>
      </c>
    </row>
    <row r="354" spans="1:20" ht="240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6">
        <v>5813</v>
      </c>
      <c r="F354" s="27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35">
        <v>116</v>
      </c>
      <c r="P354" s="23">
        <v>73.58</v>
      </c>
      <c r="Q354" s="29" t="s">
        <v>8315</v>
      </c>
      <c r="R354" s="23" t="s">
        <v>8316</v>
      </c>
      <c r="S354" s="30">
        <v>42173</v>
      </c>
      <c r="T354" s="30">
        <v>42203</v>
      </c>
    </row>
    <row r="355" spans="1:20" ht="11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6">
        <v>1510</v>
      </c>
      <c r="F355" s="27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34">
        <v>101</v>
      </c>
      <c r="P355" s="23">
        <v>75.5</v>
      </c>
      <c r="Q355" s="29" t="s">
        <v>8315</v>
      </c>
      <c r="R355" s="23" t="s">
        <v>8316</v>
      </c>
      <c r="S355" s="30">
        <v>41775</v>
      </c>
      <c r="T355" s="30">
        <v>41822</v>
      </c>
    </row>
    <row r="356" spans="1:20" ht="176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6">
        <v>3061</v>
      </c>
      <c r="F356" s="27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42">
        <v>102</v>
      </c>
      <c r="P356" s="23">
        <v>235.46</v>
      </c>
      <c r="Q356" s="29" t="s">
        <v>8315</v>
      </c>
      <c r="R356" s="23" t="s">
        <v>8316</v>
      </c>
      <c r="S356" s="30">
        <v>42055</v>
      </c>
      <c r="T356" s="30">
        <v>42082</v>
      </c>
    </row>
    <row r="357" spans="1:20" ht="20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6">
        <v>3330</v>
      </c>
      <c r="F357" s="27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54">
        <v>111</v>
      </c>
      <c r="P357" s="23">
        <v>92.5</v>
      </c>
      <c r="Q357" s="29" t="s">
        <v>8315</v>
      </c>
      <c r="R357" s="23" t="s">
        <v>8316</v>
      </c>
      <c r="S357" s="30">
        <v>42447</v>
      </c>
      <c r="T357" s="30">
        <v>42470</v>
      </c>
    </row>
    <row r="358" spans="1:20" ht="20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6">
        <v>875</v>
      </c>
      <c r="F358" s="27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40">
        <v>109</v>
      </c>
      <c r="P358" s="23">
        <v>46.05</v>
      </c>
      <c r="Q358" s="29" t="s">
        <v>8315</v>
      </c>
      <c r="R358" s="23" t="s">
        <v>8316</v>
      </c>
      <c r="S358" s="30">
        <v>42523</v>
      </c>
      <c r="T358" s="30">
        <v>42537</v>
      </c>
    </row>
    <row r="359" spans="1:20" ht="80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6">
        <v>1200</v>
      </c>
      <c r="F359" s="27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33">
        <v>100</v>
      </c>
      <c r="P359" s="23">
        <v>31.58</v>
      </c>
      <c r="Q359" s="29" t="s">
        <v>8315</v>
      </c>
      <c r="R359" s="23" t="s">
        <v>8316</v>
      </c>
      <c r="S359" s="30">
        <v>41822</v>
      </c>
      <c r="T359" s="30">
        <v>41844</v>
      </c>
    </row>
    <row r="360" spans="1:20" ht="20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6">
        <v>1035</v>
      </c>
      <c r="F360" s="27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49">
        <v>104</v>
      </c>
      <c r="P360" s="23">
        <v>36.96</v>
      </c>
      <c r="Q360" s="29" t="s">
        <v>8315</v>
      </c>
      <c r="R360" s="23" t="s">
        <v>8316</v>
      </c>
      <c r="S360" s="30">
        <v>42185</v>
      </c>
      <c r="T360" s="30">
        <v>42208</v>
      </c>
    </row>
    <row r="361" spans="1:20" ht="20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6">
        <v>3530</v>
      </c>
      <c r="F361" s="27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34">
        <v>101</v>
      </c>
      <c r="P361" s="23">
        <v>88.25</v>
      </c>
      <c r="Q361" s="29" t="s">
        <v>8315</v>
      </c>
      <c r="R361" s="23" t="s">
        <v>8316</v>
      </c>
      <c r="S361" s="30">
        <v>41820</v>
      </c>
      <c r="T361" s="30">
        <v>41841</v>
      </c>
    </row>
    <row r="362" spans="1:20" ht="224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6">
        <v>1030</v>
      </c>
      <c r="F362" s="27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58">
        <v>129</v>
      </c>
      <c r="P362" s="23">
        <v>64.38</v>
      </c>
      <c r="Q362" s="29" t="s">
        <v>8315</v>
      </c>
      <c r="R362" s="23" t="s">
        <v>8316</v>
      </c>
      <c r="S362" s="30">
        <v>41876</v>
      </c>
      <c r="T362" s="30">
        <v>41894</v>
      </c>
    </row>
    <row r="363" spans="1:20" ht="144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6">
        <v>12348.5</v>
      </c>
      <c r="F363" s="27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46">
        <v>103</v>
      </c>
      <c r="P363" s="23">
        <v>62.05</v>
      </c>
      <c r="Q363" s="29" t="s">
        <v>8315</v>
      </c>
      <c r="R363" s="23" t="s">
        <v>8316</v>
      </c>
      <c r="S363" s="30">
        <v>41802</v>
      </c>
      <c r="T363" s="30">
        <v>41823</v>
      </c>
    </row>
    <row r="364" spans="1:20" ht="224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6">
        <v>2202</v>
      </c>
      <c r="F364" s="27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43">
        <v>110</v>
      </c>
      <c r="P364" s="23">
        <v>73.400000000000006</v>
      </c>
      <c r="Q364" s="29" t="s">
        <v>8315</v>
      </c>
      <c r="R364" s="23" t="s">
        <v>8316</v>
      </c>
      <c r="S364" s="30">
        <v>41786</v>
      </c>
      <c r="T364" s="30">
        <v>41821</v>
      </c>
    </row>
    <row r="365" spans="1:20" ht="160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6">
        <v>3383</v>
      </c>
      <c r="F365" s="27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61">
        <v>113</v>
      </c>
      <c r="P365" s="23">
        <v>99.5</v>
      </c>
      <c r="Q365" s="29" t="s">
        <v>8315</v>
      </c>
      <c r="R365" s="23" t="s">
        <v>8316</v>
      </c>
      <c r="S365" s="30">
        <v>42627</v>
      </c>
      <c r="T365" s="30">
        <v>42648</v>
      </c>
    </row>
    <row r="366" spans="1:20" ht="240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6">
        <v>1119</v>
      </c>
      <c r="F366" s="27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64">
        <v>112</v>
      </c>
      <c r="P366" s="23">
        <v>62.17</v>
      </c>
      <c r="Q366" s="29" t="s">
        <v>8315</v>
      </c>
      <c r="R366" s="23" t="s">
        <v>8316</v>
      </c>
      <c r="S366" s="30">
        <v>42374</v>
      </c>
      <c r="T366" s="30">
        <v>42384</v>
      </c>
    </row>
    <row r="367" spans="1:20" ht="192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6">
        <v>4176</v>
      </c>
      <c r="F367" s="27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67">
        <v>139</v>
      </c>
      <c r="P367" s="23">
        <v>62.33</v>
      </c>
      <c r="Q367" s="29" t="s">
        <v>8315</v>
      </c>
      <c r="R367" s="23" t="s">
        <v>8316</v>
      </c>
      <c r="S367" s="30">
        <v>41772</v>
      </c>
      <c r="T367" s="30">
        <v>41806</v>
      </c>
    </row>
    <row r="368" spans="1:20" ht="144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6">
        <v>3880</v>
      </c>
      <c r="F368" s="27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54">
        <v>111</v>
      </c>
      <c r="P368" s="23">
        <v>58.79</v>
      </c>
      <c r="Q368" s="29" t="s">
        <v>8315</v>
      </c>
      <c r="R368" s="23" t="s">
        <v>8316</v>
      </c>
      <c r="S368" s="30">
        <v>42633</v>
      </c>
      <c r="T368" s="30">
        <v>42663</v>
      </c>
    </row>
    <row r="369" spans="1:20" ht="224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6">
        <v>1043</v>
      </c>
      <c r="F369" s="27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67">
        <v>139</v>
      </c>
      <c r="P369" s="23">
        <v>45.35</v>
      </c>
      <c r="Q369" s="29" t="s">
        <v>8315</v>
      </c>
      <c r="R369" s="23" t="s">
        <v>8316</v>
      </c>
      <c r="S369" s="30">
        <v>42219</v>
      </c>
      <c r="T369" s="30">
        <v>42249</v>
      </c>
    </row>
    <row r="370" spans="1:20" ht="192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6">
        <v>5285</v>
      </c>
      <c r="F370" s="27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52">
        <v>106</v>
      </c>
      <c r="P370" s="23">
        <v>41.94</v>
      </c>
      <c r="Q370" s="29" t="s">
        <v>8315</v>
      </c>
      <c r="R370" s="23" t="s">
        <v>8316</v>
      </c>
      <c r="S370" s="30">
        <v>41753</v>
      </c>
      <c r="T370" s="30">
        <v>41778</v>
      </c>
    </row>
    <row r="371" spans="1:20" ht="176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6">
        <v>355</v>
      </c>
      <c r="F371" s="27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34">
        <v>101</v>
      </c>
      <c r="P371" s="23">
        <v>59.17</v>
      </c>
      <c r="Q371" s="29" t="s">
        <v>8315</v>
      </c>
      <c r="R371" s="23" t="s">
        <v>8316</v>
      </c>
      <c r="S371" s="30">
        <v>42230</v>
      </c>
      <c r="T371" s="30">
        <v>42245</v>
      </c>
    </row>
    <row r="372" spans="1:20" ht="20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6">
        <v>5012.25</v>
      </c>
      <c r="F372" s="27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33">
        <v>100</v>
      </c>
      <c r="P372" s="23">
        <v>200.49</v>
      </c>
      <c r="Q372" s="29" t="s">
        <v>8315</v>
      </c>
      <c r="R372" s="23" t="s">
        <v>8316</v>
      </c>
      <c r="S372" s="30">
        <v>41787</v>
      </c>
      <c r="T372" s="30">
        <v>41817</v>
      </c>
    </row>
    <row r="373" spans="1:20" ht="20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6">
        <v>3550</v>
      </c>
      <c r="F373" s="27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59">
        <v>118</v>
      </c>
      <c r="P373" s="23">
        <v>57.26</v>
      </c>
      <c r="Q373" s="29" t="s">
        <v>8315</v>
      </c>
      <c r="R373" s="23" t="s">
        <v>8316</v>
      </c>
      <c r="S373" s="30">
        <v>42147</v>
      </c>
      <c r="T373" s="30">
        <v>42176</v>
      </c>
    </row>
    <row r="374" spans="1:20" ht="192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6">
        <v>1800</v>
      </c>
      <c r="F374" s="27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47">
        <v>120</v>
      </c>
      <c r="P374" s="23">
        <v>58.06</v>
      </c>
      <c r="Q374" s="29" t="s">
        <v>8315</v>
      </c>
      <c r="R374" s="23" t="s">
        <v>8316</v>
      </c>
      <c r="S374" s="30">
        <v>41940</v>
      </c>
      <c r="T374" s="30">
        <v>41970</v>
      </c>
    </row>
    <row r="375" spans="1:20" ht="128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6">
        <v>51184</v>
      </c>
      <c r="F375" s="27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50">
        <v>128</v>
      </c>
      <c r="P375" s="23">
        <v>186.8</v>
      </c>
      <c r="Q375" s="29" t="s">
        <v>8315</v>
      </c>
      <c r="R375" s="23" t="s">
        <v>8316</v>
      </c>
      <c r="S375" s="30">
        <v>42020</v>
      </c>
      <c r="T375" s="30">
        <v>42065</v>
      </c>
    </row>
    <row r="376" spans="1:20" ht="11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6">
        <v>1260</v>
      </c>
      <c r="F376" s="27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51">
        <v>126</v>
      </c>
      <c r="P376" s="23">
        <v>74.12</v>
      </c>
      <c r="Q376" s="29" t="s">
        <v>8315</v>
      </c>
      <c r="R376" s="23" t="s">
        <v>8316</v>
      </c>
      <c r="S376" s="30">
        <v>41891</v>
      </c>
      <c r="T376" s="30">
        <v>41901</v>
      </c>
    </row>
    <row r="377" spans="1:20" ht="176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6">
        <v>3760</v>
      </c>
      <c r="F377" s="27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56">
        <v>107</v>
      </c>
      <c r="P377" s="23">
        <v>62.67</v>
      </c>
      <c r="Q377" s="29" t="s">
        <v>8315</v>
      </c>
      <c r="R377" s="23" t="s">
        <v>8316</v>
      </c>
      <c r="S377" s="30">
        <v>42490</v>
      </c>
      <c r="T377" s="30">
        <v>42527</v>
      </c>
    </row>
    <row r="378" spans="1:20" ht="20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6">
        <v>4005</v>
      </c>
      <c r="F378" s="27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33">
        <v>100</v>
      </c>
      <c r="P378" s="23">
        <v>121.36</v>
      </c>
      <c r="Q378" s="29" t="s">
        <v>8315</v>
      </c>
      <c r="R378" s="23" t="s">
        <v>8316</v>
      </c>
      <c r="S378" s="30">
        <v>41995</v>
      </c>
      <c r="T378" s="30">
        <v>42015</v>
      </c>
    </row>
    <row r="379" spans="1:20" ht="176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6">
        <v>5526</v>
      </c>
      <c r="F379" s="27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54">
        <v>111</v>
      </c>
      <c r="P379" s="23">
        <v>40.630000000000003</v>
      </c>
      <c r="Q379" s="29" t="s">
        <v>8315</v>
      </c>
      <c r="R379" s="23" t="s">
        <v>8316</v>
      </c>
      <c r="S379" s="30">
        <v>42401</v>
      </c>
      <c r="T379" s="30">
        <v>42431</v>
      </c>
    </row>
    <row r="380" spans="1:20" ht="224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6">
        <v>2520</v>
      </c>
      <c r="F380" s="27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34">
        <v>101</v>
      </c>
      <c r="P380" s="23">
        <v>63</v>
      </c>
      <c r="Q380" s="29" t="s">
        <v>8315</v>
      </c>
      <c r="R380" s="23" t="s">
        <v>8316</v>
      </c>
      <c r="S380" s="30">
        <v>41897</v>
      </c>
      <c r="T380" s="30">
        <v>41927</v>
      </c>
    </row>
    <row r="381" spans="1:20" ht="96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6">
        <v>606</v>
      </c>
      <c r="F381" s="27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32">
        <v>121</v>
      </c>
      <c r="P381" s="23">
        <v>33.67</v>
      </c>
      <c r="Q381" s="29" t="s">
        <v>8315</v>
      </c>
      <c r="R381" s="23" t="s">
        <v>8316</v>
      </c>
      <c r="S381" s="30">
        <v>41882</v>
      </c>
      <c r="T381" s="30">
        <v>41912</v>
      </c>
    </row>
    <row r="382" spans="1:20" ht="20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6">
        <v>1296</v>
      </c>
      <c r="F382" s="27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37">
        <v>123</v>
      </c>
      <c r="P382" s="23">
        <v>43.2</v>
      </c>
      <c r="Q382" s="29" t="s">
        <v>8315</v>
      </c>
      <c r="R382" s="23" t="s">
        <v>8316</v>
      </c>
      <c r="S382" s="30">
        <v>42556</v>
      </c>
      <c r="T382" s="30">
        <v>42595</v>
      </c>
    </row>
    <row r="383" spans="1:20" ht="176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6">
        <v>2925</v>
      </c>
      <c r="F383" s="27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46">
        <v>103</v>
      </c>
      <c r="P383" s="23">
        <v>83.57</v>
      </c>
      <c r="Q383" s="29" t="s">
        <v>8315</v>
      </c>
      <c r="R383" s="23" t="s">
        <v>8316</v>
      </c>
      <c r="S383" s="30">
        <v>41792</v>
      </c>
      <c r="T383" s="30">
        <v>41813</v>
      </c>
    </row>
    <row r="384" spans="1:20" ht="176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6">
        <v>1820</v>
      </c>
      <c r="F384" s="27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32">
        <v>121</v>
      </c>
      <c r="P384" s="23">
        <v>140</v>
      </c>
      <c r="Q384" s="29" t="s">
        <v>8315</v>
      </c>
      <c r="R384" s="23" t="s">
        <v>8316</v>
      </c>
      <c r="S384" s="30">
        <v>41879</v>
      </c>
      <c r="T384" s="30">
        <v>41894</v>
      </c>
    </row>
    <row r="385" spans="1:20" ht="144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6">
        <v>1860</v>
      </c>
      <c r="F385" s="27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38">
        <v>186</v>
      </c>
      <c r="P385" s="23">
        <v>80.87</v>
      </c>
      <c r="Q385" s="29" t="s">
        <v>8315</v>
      </c>
      <c r="R385" s="23" t="s">
        <v>8316</v>
      </c>
      <c r="S385" s="30">
        <v>42552</v>
      </c>
      <c r="T385" s="30">
        <v>42573</v>
      </c>
    </row>
    <row r="386" spans="1:20" ht="224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6">
        <v>2100</v>
      </c>
      <c r="F386" s="27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38">
        <v>300</v>
      </c>
      <c r="P386" s="23">
        <v>53.85</v>
      </c>
      <c r="Q386" s="29" t="s">
        <v>8315</v>
      </c>
      <c r="R386" s="23" t="s">
        <v>8316</v>
      </c>
      <c r="S386" s="30">
        <v>41810</v>
      </c>
      <c r="T386" s="30">
        <v>41824</v>
      </c>
    </row>
    <row r="387" spans="1:20" ht="11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6">
        <v>1835</v>
      </c>
      <c r="F387" s="27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75">
        <v>141</v>
      </c>
      <c r="P387" s="23">
        <v>67.959999999999994</v>
      </c>
      <c r="Q387" s="29" t="s">
        <v>8315</v>
      </c>
      <c r="R387" s="23" t="s">
        <v>8316</v>
      </c>
      <c r="S387" s="30">
        <v>42072</v>
      </c>
      <c r="T387" s="30">
        <v>42097</v>
      </c>
    </row>
    <row r="388" spans="1:20" ht="11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6">
        <v>570</v>
      </c>
      <c r="F388" s="27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57">
        <v>114</v>
      </c>
      <c r="P388" s="23">
        <v>27.14</v>
      </c>
      <c r="Q388" s="29" t="s">
        <v>8315</v>
      </c>
      <c r="R388" s="23" t="s">
        <v>8316</v>
      </c>
      <c r="S388" s="30">
        <v>41779</v>
      </c>
      <c r="T388" s="30">
        <v>41805</v>
      </c>
    </row>
    <row r="389" spans="1:20" ht="224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6">
        <v>11530</v>
      </c>
      <c r="F389" s="27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65">
        <v>154</v>
      </c>
      <c r="P389" s="23">
        <v>110.87</v>
      </c>
      <c r="Q389" s="29" t="s">
        <v>8315</v>
      </c>
      <c r="R389" s="23" t="s">
        <v>8316</v>
      </c>
      <c r="S389" s="30">
        <v>42134</v>
      </c>
      <c r="T389" s="30">
        <v>42155</v>
      </c>
    </row>
    <row r="390" spans="1:20" ht="192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6">
        <v>2030</v>
      </c>
      <c r="F390" s="27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42">
        <v>102</v>
      </c>
      <c r="P390" s="23">
        <v>106.84</v>
      </c>
      <c r="Q390" s="29" t="s">
        <v>8315</v>
      </c>
      <c r="R390" s="23" t="s">
        <v>8316</v>
      </c>
      <c r="S390" s="30">
        <v>42505</v>
      </c>
      <c r="T390" s="30">
        <v>42525</v>
      </c>
    </row>
    <row r="391" spans="1:20" ht="224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6">
        <v>10235</v>
      </c>
      <c r="F391" s="27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42">
        <v>102</v>
      </c>
      <c r="P391" s="23">
        <v>105.52</v>
      </c>
      <c r="Q391" s="29" t="s">
        <v>8315</v>
      </c>
      <c r="R391" s="23" t="s">
        <v>8316</v>
      </c>
      <c r="S391" s="30">
        <v>42118</v>
      </c>
      <c r="T391" s="30">
        <v>42150</v>
      </c>
    </row>
    <row r="392" spans="1:20" ht="192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6">
        <v>1246</v>
      </c>
      <c r="F392" s="27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38">
        <v>156</v>
      </c>
      <c r="P392" s="23">
        <v>51.92</v>
      </c>
      <c r="Q392" s="29" t="s">
        <v>8315</v>
      </c>
      <c r="R392" s="23" t="s">
        <v>8316</v>
      </c>
      <c r="S392" s="30">
        <v>42360</v>
      </c>
      <c r="T392" s="30">
        <v>42390</v>
      </c>
    </row>
    <row r="393" spans="1:20" ht="11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6">
        <v>3449</v>
      </c>
      <c r="F393" s="27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8">
        <v>105</v>
      </c>
      <c r="P393" s="23">
        <v>86.23</v>
      </c>
      <c r="Q393" s="29" t="s">
        <v>8315</v>
      </c>
      <c r="R393" s="23" t="s">
        <v>8316</v>
      </c>
      <c r="S393" s="30">
        <v>42165</v>
      </c>
      <c r="T393" s="30">
        <v>42187</v>
      </c>
    </row>
    <row r="394" spans="1:20" ht="224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6">
        <v>5040</v>
      </c>
      <c r="F394" s="27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34">
        <v>101</v>
      </c>
      <c r="P394" s="23">
        <v>114.55</v>
      </c>
      <c r="Q394" s="29" t="s">
        <v>8315</v>
      </c>
      <c r="R394" s="23" t="s">
        <v>8316</v>
      </c>
      <c r="S394" s="30">
        <v>41927</v>
      </c>
      <c r="T394" s="30">
        <v>41948</v>
      </c>
    </row>
    <row r="395" spans="1:20" ht="192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6">
        <v>2879</v>
      </c>
      <c r="F395" s="27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38">
        <v>339</v>
      </c>
      <c r="P395" s="23">
        <v>62.59</v>
      </c>
      <c r="Q395" s="29" t="s">
        <v>8315</v>
      </c>
      <c r="R395" s="23" t="s">
        <v>8316</v>
      </c>
      <c r="S395" s="30">
        <v>42462</v>
      </c>
      <c r="T395" s="30">
        <v>42489</v>
      </c>
    </row>
    <row r="396" spans="1:20" ht="176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6">
        <v>2015</v>
      </c>
      <c r="F396" s="27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34">
        <v>101</v>
      </c>
      <c r="P396" s="23">
        <v>61.06</v>
      </c>
      <c r="Q396" s="29" t="s">
        <v>8315</v>
      </c>
      <c r="R396" s="23" t="s">
        <v>8316</v>
      </c>
      <c r="S396" s="30">
        <v>42632</v>
      </c>
      <c r="T396" s="30">
        <v>42663</v>
      </c>
    </row>
    <row r="397" spans="1:20" ht="192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6">
        <v>1826</v>
      </c>
      <c r="F397" s="27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55">
        <v>122</v>
      </c>
      <c r="P397" s="23">
        <v>70.23</v>
      </c>
      <c r="Q397" s="29" t="s">
        <v>8315</v>
      </c>
      <c r="R397" s="23" t="s">
        <v>8316</v>
      </c>
      <c r="S397" s="30">
        <v>42054</v>
      </c>
      <c r="T397" s="30">
        <v>42084</v>
      </c>
    </row>
    <row r="398" spans="1:20" ht="20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6">
        <v>2119.9899999999998</v>
      </c>
      <c r="F398" s="27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34">
        <v>101</v>
      </c>
      <c r="P398" s="23">
        <v>78.52</v>
      </c>
      <c r="Q398" s="29" t="s">
        <v>8315</v>
      </c>
      <c r="R398" s="23" t="s">
        <v>8316</v>
      </c>
      <c r="S398" s="30">
        <v>42497</v>
      </c>
      <c r="T398" s="30">
        <v>42535</v>
      </c>
    </row>
    <row r="399" spans="1:20" ht="20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6">
        <v>2102</v>
      </c>
      <c r="F399" s="27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71">
        <v>140</v>
      </c>
      <c r="P399" s="23">
        <v>61.82</v>
      </c>
      <c r="Q399" s="29" t="s">
        <v>8315</v>
      </c>
      <c r="R399" s="23" t="s">
        <v>8316</v>
      </c>
      <c r="S399" s="30">
        <v>42058</v>
      </c>
      <c r="T399" s="30">
        <v>42095</v>
      </c>
    </row>
    <row r="400" spans="1:20" ht="192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6">
        <v>1788.57</v>
      </c>
      <c r="F400" s="27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48">
        <v>119</v>
      </c>
      <c r="P400" s="23">
        <v>48.34</v>
      </c>
      <c r="Q400" s="29" t="s">
        <v>8315</v>
      </c>
      <c r="R400" s="23" t="s">
        <v>8316</v>
      </c>
      <c r="S400" s="30">
        <v>41807</v>
      </c>
      <c r="T400" s="30">
        <v>41837</v>
      </c>
    </row>
    <row r="401" spans="1:20" ht="240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6">
        <v>2145</v>
      </c>
      <c r="F401" s="27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56">
        <v>107</v>
      </c>
      <c r="P401" s="23">
        <v>107.25</v>
      </c>
      <c r="Q401" s="29" t="s">
        <v>8315</v>
      </c>
      <c r="R401" s="23" t="s">
        <v>8316</v>
      </c>
      <c r="S401" s="30">
        <v>42284</v>
      </c>
      <c r="T401" s="30">
        <v>42301</v>
      </c>
    </row>
    <row r="402" spans="1:20" ht="20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6">
        <v>570</v>
      </c>
      <c r="F402" s="27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38">
        <v>228</v>
      </c>
      <c r="P402" s="23">
        <v>57</v>
      </c>
      <c r="Q402" s="29" t="s">
        <v>8315</v>
      </c>
      <c r="R402" s="23" t="s">
        <v>8316</v>
      </c>
      <c r="S402" s="30">
        <v>42045</v>
      </c>
      <c r="T402" s="30">
        <v>42075</v>
      </c>
    </row>
    <row r="403" spans="1:20" ht="144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6">
        <v>1064</v>
      </c>
      <c r="F403" s="27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52">
        <v>106</v>
      </c>
      <c r="P403" s="23">
        <v>40.92</v>
      </c>
      <c r="Q403" s="29" t="s">
        <v>8315</v>
      </c>
      <c r="R403" s="23" t="s">
        <v>8316</v>
      </c>
      <c r="S403" s="30">
        <v>42184</v>
      </c>
      <c r="T403" s="30">
        <v>42202</v>
      </c>
    </row>
    <row r="404" spans="1:20" ht="224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6">
        <v>3659</v>
      </c>
      <c r="F404" s="27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8">
        <v>105</v>
      </c>
      <c r="P404" s="23">
        <v>79.540000000000006</v>
      </c>
      <c r="Q404" s="29" t="s">
        <v>8315</v>
      </c>
      <c r="R404" s="23" t="s">
        <v>8316</v>
      </c>
      <c r="S404" s="30">
        <v>42341</v>
      </c>
      <c r="T404" s="30">
        <v>42373</v>
      </c>
    </row>
    <row r="405" spans="1:20" ht="192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6">
        <v>2650</v>
      </c>
      <c r="F405" s="27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52">
        <v>106</v>
      </c>
      <c r="P405" s="23">
        <v>64.63</v>
      </c>
      <c r="Q405" s="29" t="s">
        <v>8315</v>
      </c>
      <c r="R405" s="23" t="s">
        <v>8316</v>
      </c>
      <c r="S405" s="30">
        <v>42170</v>
      </c>
      <c r="T405" s="30">
        <v>42205</v>
      </c>
    </row>
    <row r="406" spans="1:20" ht="20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6">
        <v>5271</v>
      </c>
      <c r="F406" s="27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8">
        <v>105</v>
      </c>
      <c r="P406" s="23">
        <v>107.57</v>
      </c>
      <c r="Q406" s="29" t="s">
        <v>8315</v>
      </c>
      <c r="R406" s="23" t="s">
        <v>8316</v>
      </c>
      <c r="S406" s="30">
        <v>42151</v>
      </c>
      <c r="T406" s="30">
        <v>42172</v>
      </c>
    </row>
    <row r="407" spans="1:20" ht="20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6">
        <v>5000</v>
      </c>
      <c r="F407" s="27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33">
        <v>100</v>
      </c>
      <c r="P407" s="23">
        <v>178.57</v>
      </c>
      <c r="Q407" s="29" t="s">
        <v>8315</v>
      </c>
      <c r="R407" s="23" t="s">
        <v>8316</v>
      </c>
      <c r="S407" s="30">
        <v>41944</v>
      </c>
      <c r="T407" s="30">
        <v>42004</v>
      </c>
    </row>
    <row r="408" spans="1:20" ht="192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6">
        <v>501</v>
      </c>
      <c r="F408" s="27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33">
        <v>100</v>
      </c>
      <c r="P408" s="23">
        <v>62.63</v>
      </c>
      <c r="Q408" s="29" t="s">
        <v>8315</v>
      </c>
      <c r="R408" s="23" t="s">
        <v>8316</v>
      </c>
      <c r="S408" s="30">
        <v>42593</v>
      </c>
      <c r="T408" s="30">
        <v>42613</v>
      </c>
    </row>
    <row r="409" spans="1:20" ht="176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6">
        <v>225</v>
      </c>
      <c r="F409" s="27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38">
        <v>225</v>
      </c>
      <c r="P409" s="23">
        <v>75</v>
      </c>
      <c r="Q409" s="29" t="s">
        <v>8315</v>
      </c>
      <c r="R409" s="23" t="s">
        <v>8316</v>
      </c>
      <c r="S409" s="30">
        <v>42503</v>
      </c>
      <c r="T409" s="30">
        <v>42517</v>
      </c>
    </row>
    <row r="410" spans="1:20" ht="224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6">
        <v>530.11</v>
      </c>
      <c r="F410" s="27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52">
        <v>106</v>
      </c>
      <c r="P410" s="23">
        <v>58.9</v>
      </c>
      <c r="Q410" s="29" t="s">
        <v>8315</v>
      </c>
      <c r="R410" s="23" t="s">
        <v>8316</v>
      </c>
      <c r="S410" s="30">
        <v>41927</v>
      </c>
      <c r="T410" s="30">
        <v>41948</v>
      </c>
    </row>
    <row r="411" spans="1:20" ht="224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6">
        <v>1256</v>
      </c>
      <c r="F411" s="27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8">
        <v>105</v>
      </c>
      <c r="P411" s="23">
        <v>139.56</v>
      </c>
      <c r="Q411" s="29" t="s">
        <v>8315</v>
      </c>
      <c r="R411" s="23" t="s">
        <v>8316</v>
      </c>
      <c r="S411" s="30">
        <v>42375</v>
      </c>
      <c r="T411" s="30">
        <v>42420</v>
      </c>
    </row>
    <row r="412" spans="1:20" ht="160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6">
        <v>900</v>
      </c>
      <c r="F412" s="27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61">
        <v>113</v>
      </c>
      <c r="P412" s="23">
        <v>64.290000000000006</v>
      </c>
      <c r="Q412" s="29" t="s">
        <v>8315</v>
      </c>
      <c r="R412" s="23" t="s">
        <v>8316</v>
      </c>
      <c r="S412" s="30">
        <v>42553</v>
      </c>
      <c r="T412" s="30">
        <v>42585</v>
      </c>
    </row>
    <row r="413" spans="1:20" ht="20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6">
        <v>2025</v>
      </c>
      <c r="F413" s="27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34">
        <v>101</v>
      </c>
      <c r="P413" s="23">
        <v>63.28</v>
      </c>
      <c r="Q413" s="29" t="s">
        <v>8315</v>
      </c>
      <c r="R413" s="23" t="s">
        <v>8316</v>
      </c>
      <c r="S413" s="30">
        <v>42155</v>
      </c>
      <c r="T413" s="30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23D41-84D2-184A-BFDF-02D774D7985A}">
  <dimension ref="A1:T251"/>
  <sheetViews>
    <sheetView workbookViewId="0">
      <selection activeCell="K3" sqref="K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4" t="s">
        <v>8372</v>
      </c>
      <c r="T1" s="1" t="s">
        <v>8373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DE87F-CD91-6544-AA2B-597C86BB7134}">
  <dimension ref="A1:C14"/>
  <sheetViews>
    <sheetView workbookViewId="0">
      <selection activeCell="D19" sqref="D19"/>
    </sheetView>
  </sheetViews>
  <sheetFormatPr baseColWidth="10" defaultRowHeight="15" x14ac:dyDescent="0.2"/>
  <cols>
    <col min="1" max="1" width="24.5" customWidth="1"/>
    <col min="2" max="2" width="11.33203125" bestFit="1" customWidth="1"/>
    <col min="3" max="3" width="12.1640625" bestFit="1" customWidth="1"/>
  </cols>
  <sheetData>
    <row r="1" spans="1:3" x14ac:dyDescent="0.2">
      <c r="B1" t="s">
        <v>8393</v>
      </c>
      <c r="C1" t="s">
        <v>8394</v>
      </c>
    </row>
    <row r="2" spans="1:3" x14ac:dyDescent="0.2">
      <c r="A2" t="s">
        <v>8395</v>
      </c>
      <c r="B2" s="76">
        <f>AVERAGE('Successful US Kickstarters'!D:D)</f>
        <v>5048.8786407766993</v>
      </c>
      <c r="C2" s="76">
        <f>AVERAGE('Failed US Kickstarters'!D:D)</f>
        <v>10554.212</v>
      </c>
    </row>
    <row r="3" spans="1:3" x14ac:dyDescent="0.2">
      <c r="A3" t="s">
        <v>8396</v>
      </c>
      <c r="B3" s="76">
        <f>MEDIAN('Successful US Kickstarters'!D:D)</f>
        <v>3000</v>
      </c>
      <c r="C3" s="76">
        <f>MEDIAN('Failed US Kickstarters'!D:D)</f>
        <v>5000</v>
      </c>
    </row>
    <row r="4" spans="1:3" x14ac:dyDescent="0.2">
      <c r="A4" t="s">
        <v>8403</v>
      </c>
      <c r="B4" s="76">
        <f>_xlfn.STDEV.P('Successful US Kickstarters'!D:D)</f>
        <v>7748.7537726373303</v>
      </c>
      <c r="C4" s="76">
        <f>_xlfn.STDEV.P('Failed US Kickstarters'!D:D)</f>
        <v>21967.731061515115</v>
      </c>
    </row>
    <row r="5" spans="1:3" x14ac:dyDescent="0.2">
      <c r="A5" t="s">
        <v>8404</v>
      </c>
      <c r="B5" s="76">
        <f>_xlfn.QUARTILE.EXC('Successful US Kickstarters'!D:D, 3)</f>
        <v>5000</v>
      </c>
      <c r="C5" s="76">
        <f>_xlfn.QUARTILE.EXC('Failed US Kickstarters'!D:D, 3)</f>
        <v>10000</v>
      </c>
    </row>
    <row r="6" spans="1:3" x14ac:dyDescent="0.2">
      <c r="A6" t="s">
        <v>8405</v>
      </c>
      <c r="B6" s="76">
        <f>_xlfn.QUARTILE.EXC('Successful US Kickstarters'!D:D, 1)</f>
        <v>1500</v>
      </c>
      <c r="C6" s="76">
        <f>_xlfn.QUARTILE.EXC('Failed US Kickstarters'!D:D, 1)</f>
        <v>2000</v>
      </c>
    </row>
    <row r="7" spans="1:3" x14ac:dyDescent="0.2">
      <c r="A7" t="s">
        <v>8406</v>
      </c>
      <c r="B7" s="76">
        <f>B5-B6</f>
        <v>3500</v>
      </c>
      <c r="C7" s="76">
        <f>C5-C6</f>
        <v>8000</v>
      </c>
    </row>
    <row r="8" spans="1:3" x14ac:dyDescent="0.2">
      <c r="B8" s="76"/>
      <c r="C8" s="76"/>
    </row>
    <row r="9" spans="1:3" x14ac:dyDescent="0.2">
      <c r="A9" t="s">
        <v>8397</v>
      </c>
      <c r="B9" s="76">
        <f>AVERAGE('Successful US Kickstarters'!E:E)</f>
        <v>5601.5458009708727</v>
      </c>
      <c r="C9" s="76">
        <f>AVERAGE('Failed US Kickstarters'!E:E)</f>
        <v>558.65484000000004</v>
      </c>
    </row>
    <row r="10" spans="1:3" x14ac:dyDescent="0.2">
      <c r="A10" t="s">
        <v>8398</v>
      </c>
      <c r="B10" s="76">
        <f>MEDIAN('Successful US Kickstarters'!E:E)</f>
        <v>3167.5</v>
      </c>
      <c r="C10" s="76">
        <f>MEDIAN('Failed US Kickstarters'!E:E)</f>
        <v>103</v>
      </c>
    </row>
    <row r="11" spans="1:3" x14ac:dyDescent="0.2">
      <c r="A11" t="s">
        <v>8399</v>
      </c>
      <c r="B11" s="76">
        <f>_xlfn.STDEV.P('Successful US Kickstarters'!E:E)</f>
        <v>8334.5731699164608</v>
      </c>
      <c r="C11" s="76">
        <f>_xlfn.STDEV.P('Failed US Kickstarters'!E:E)</f>
        <v>1330.5230280400915</v>
      </c>
    </row>
    <row r="12" spans="1:3" x14ac:dyDescent="0.2">
      <c r="A12" t="s">
        <v>8400</v>
      </c>
      <c r="B12" s="76">
        <f>_xlfn.QUARTILE.EXC('Successful US Kickstarters'!E:E, 3)</f>
        <v>5699</v>
      </c>
      <c r="C12" s="76">
        <f>_xlfn.QUARTILE.EXC('Failed US Kickstarters'!E:E, 3)</f>
        <v>501</v>
      </c>
    </row>
    <row r="13" spans="1:3" x14ac:dyDescent="0.2">
      <c r="A13" t="s">
        <v>8401</v>
      </c>
      <c r="B13" s="76">
        <f>_xlfn.QUARTILE.EXC('Successful US Kickstarters'!E:E, 1)</f>
        <v>1716.5074999999999</v>
      </c>
      <c r="C13" s="76">
        <f>_xlfn.QUARTILE.EXC('Failed US Kickstarters'!E:E, 1)</f>
        <v>9.25</v>
      </c>
    </row>
    <row r="14" spans="1:3" x14ac:dyDescent="0.2">
      <c r="A14" t="s">
        <v>8402</v>
      </c>
      <c r="B14" s="76">
        <f>B12-B13</f>
        <v>3982.4925000000003</v>
      </c>
      <c r="C14" s="7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55D4E-7517-4744-B7DE-E3574F115313}">
  <dimension ref="A1:E18"/>
  <sheetViews>
    <sheetView tabSelected="1" workbookViewId="0">
      <selection activeCell="L8" sqref="L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6.83203125" bestFit="1" customWidth="1"/>
    <col min="9" max="9" width="20" bestFit="1" customWidth="1"/>
    <col min="10" max="10" width="21" bestFit="1" customWidth="1"/>
    <col min="11" max="20" width="20.33203125" bestFit="1" customWidth="1"/>
    <col min="21" max="21" width="24.6640625" bestFit="1" customWidth="1"/>
    <col min="22" max="22" width="15" bestFit="1" customWidth="1"/>
  </cols>
  <sheetData>
    <row r="1" spans="1:5" x14ac:dyDescent="0.2">
      <c r="A1" s="12" t="s">
        <v>8359</v>
      </c>
      <c r="B1" t="s">
        <v>8315</v>
      </c>
    </row>
    <row r="2" spans="1:5" x14ac:dyDescent="0.2">
      <c r="A2" s="12" t="s">
        <v>8386</v>
      </c>
      <c r="B2" t="s">
        <v>8366</v>
      </c>
    </row>
    <row r="4" spans="1:5" x14ac:dyDescent="0.2">
      <c r="A4" s="12" t="s">
        <v>8358</v>
      </c>
      <c r="B4" s="12" t="s">
        <v>8364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6" t="s">
        <v>8380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8381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8382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8383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8374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8384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8375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8376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8377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8378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8379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8385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8363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B3434-908C-FE48-9D7E-16C16C56EE60}">
  <dimension ref="A1:H13"/>
  <sheetViews>
    <sheetView workbookViewId="0">
      <selection activeCell="I10" sqref="I10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78" bestFit="1" customWidth="1"/>
    <col min="7" max="7" width="18.33203125" style="78" customWidth="1"/>
    <col min="8" max="8" width="17.6640625" style="78" bestFit="1" customWidth="1"/>
  </cols>
  <sheetData>
    <row r="1" spans="1:8" s="77" customFormat="1" x14ac:dyDescent="0.2">
      <c r="A1" s="77" t="s">
        <v>8388</v>
      </c>
      <c r="B1" s="77" t="s">
        <v>8407</v>
      </c>
      <c r="C1" s="77" t="s">
        <v>8408</v>
      </c>
      <c r="D1" s="77" t="s">
        <v>8409</v>
      </c>
      <c r="E1" s="77" t="s">
        <v>8410</v>
      </c>
      <c r="F1" s="79" t="s">
        <v>8411</v>
      </c>
      <c r="G1" s="79" t="s">
        <v>8412</v>
      </c>
      <c r="H1" s="79" t="s">
        <v>8413</v>
      </c>
    </row>
    <row r="2" spans="1:8" x14ac:dyDescent="0.2">
      <c r="A2" t="s">
        <v>8414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78">
        <f>B2/$E2</f>
        <v>0.75806451612903225</v>
      </c>
      <c r="G2" s="78">
        <f>C2/$E2</f>
        <v>0.24193548387096775</v>
      </c>
      <c r="H2" s="78">
        <f>D2/$E2</f>
        <v>0</v>
      </c>
    </row>
    <row r="3" spans="1:8" x14ac:dyDescent="0.2">
      <c r="A3" t="s">
        <v>8415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78">
        <f t="shared" ref="F3:F13" si="1">B3/$E3</f>
        <v>0.72659176029962547</v>
      </c>
      <c r="G3" s="78">
        <f t="shared" ref="G3:G13" si="2">C3/$E3</f>
        <v>0.27340823970037453</v>
      </c>
      <c r="H3" s="78">
        <f t="shared" ref="H3:H13" si="3">D3/$E3</f>
        <v>0</v>
      </c>
    </row>
    <row r="4" spans="1:8" x14ac:dyDescent="0.2">
      <c r="A4" t="s">
        <v>8416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78">
        <f t="shared" si="1"/>
        <v>0.55029585798816572</v>
      </c>
      <c r="G4" s="78">
        <f t="shared" si="2"/>
        <v>0.44970414201183434</v>
      </c>
      <c r="H4" s="78">
        <f t="shared" si="3"/>
        <v>0</v>
      </c>
    </row>
    <row r="5" spans="1:8" x14ac:dyDescent="0.2">
      <c r="A5" t="s">
        <v>8417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78">
        <f t="shared" si="1"/>
        <v>0.54166666666666663</v>
      </c>
      <c r="G5" s="78">
        <f t="shared" si="2"/>
        <v>0.45833333333333331</v>
      </c>
      <c r="H5" s="78">
        <f t="shared" si="3"/>
        <v>0</v>
      </c>
    </row>
    <row r="6" spans="1:8" x14ac:dyDescent="0.2">
      <c r="A6" t="s">
        <v>8418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78">
        <f t="shared" si="1"/>
        <v>0.5</v>
      </c>
      <c r="G6" s="78">
        <f t="shared" si="2"/>
        <v>0.5</v>
      </c>
      <c r="H6" s="78">
        <f t="shared" si="3"/>
        <v>0</v>
      </c>
    </row>
    <row r="7" spans="1:8" x14ac:dyDescent="0.2">
      <c r="A7" t="s">
        <v>8419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78">
        <f t="shared" si="1"/>
        <v>0.45</v>
      </c>
      <c r="G7" s="78">
        <f t="shared" si="2"/>
        <v>0.55000000000000004</v>
      </c>
      <c r="H7" s="78">
        <f t="shared" si="3"/>
        <v>0</v>
      </c>
    </row>
    <row r="8" spans="1:8" x14ac:dyDescent="0.2">
      <c r="A8" t="s">
        <v>8420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78">
        <f t="shared" si="1"/>
        <v>0.2</v>
      </c>
      <c r="G8" s="78">
        <f t="shared" si="2"/>
        <v>0.8</v>
      </c>
      <c r="H8" s="78">
        <f t="shared" si="3"/>
        <v>0</v>
      </c>
    </row>
    <row r="9" spans="1:8" x14ac:dyDescent="0.2">
      <c r="A9" t="s">
        <v>8421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COUNTIFS(Kickstarter!F:F,"canceled",Kickstarter!D:D,"&gt;=25000",Kickstarter!D:D,"&lt;=29999",Kickstarter!R:R,"plays")</f>
        <v>0</v>
      </c>
      <c r="E9">
        <f t="shared" si="0"/>
        <v>11</v>
      </c>
      <c r="F9" s="78">
        <f t="shared" si="1"/>
        <v>0.27272727272727271</v>
      </c>
      <c r="G9" s="78">
        <f t="shared" si="2"/>
        <v>0.72727272727272729</v>
      </c>
      <c r="H9" s="78">
        <f t="shared" si="3"/>
        <v>0</v>
      </c>
    </row>
    <row r="10" spans="1:8" x14ac:dyDescent="0.2">
      <c r="A10" t="s">
        <v>8422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78">
        <f t="shared" si="1"/>
        <v>0.66666666666666663</v>
      </c>
      <c r="G10" s="78">
        <f t="shared" si="2"/>
        <v>0.33333333333333331</v>
      </c>
      <c r="H10" s="78">
        <f t="shared" si="3"/>
        <v>0</v>
      </c>
    </row>
    <row r="11" spans="1:8" x14ac:dyDescent="0.2">
      <c r="A11" t="s">
        <v>8423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78">
        <f t="shared" si="1"/>
        <v>0.66666666666666663</v>
      </c>
      <c r="G11" s="78">
        <f t="shared" si="2"/>
        <v>0.33333333333333331</v>
      </c>
      <c r="H11" s="78">
        <f t="shared" si="3"/>
        <v>0</v>
      </c>
    </row>
    <row r="12" spans="1:8" x14ac:dyDescent="0.2">
      <c r="A12" t="s">
        <v>8424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COUNTIFS(Kickstarter!F:F,"fcanceled",Kickstarter!D:D,"&gt;=45000",Kickstarter!D:D,"&lt;=49999",Kickstarter!R:R,"plays")</f>
        <v>0</v>
      </c>
      <c r="E12">
        <f t="shared" si="0"/>
        <v>1</v>
      </c>
      <c r="F12" s="78">
        <f t="shared" si="1"/>
        <v>0</v>
      </c>
      <c r="G12" s="78">
        <f t="shared" si="2"/>
        <v>1</v>
      </c>
      <c r="H12" s="78">
        <f t="shared" si="3"/>
        <v>0</v>
      </c>
    </row>
    <row r="13" spans="1:8" x14ac:dyDescent="0.2">
      <c r="A13" t="s">
        <v>8425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78">
        <f t="shared" si="1"/>
        <v>0.125</v>
      </c>
      <c r="G13" s="78">
        <f t="shared" si="2"/>
        <v>0.875</v>
      </c>
      <c r="H13" s="7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Statistics-Play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 Celikay</cp:lastModifiedBy>
  <dcterms:created xsi:type="dcterms:W3CDTF">2017-04-20T15:17:24Z</dcterms:created>
  <dcterms:modified xsi:type="dcterms:W3CDTF">2022-04-16T14:43:46Z</dcterms:modified>
</cp:coreProperties>
</file>