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SF" sheetId="1" state="visible" r:id="rId2"/>
    <sheet name="RN" sheetId="2" state="visible" r:id="rId3"/>
    <sheet name="RN_float" sheetId="3" state="visible" r:id="rId4"/>
    <sheet name="RN_taylo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<sst xmlns="http://schemas.openxmlformats.org/spreadsheetml/2006/main" count="129" uniqueCount="88">
  <si>
    <t xml:space="preserve">clocks</t>
  </si>
  <si>
    <t xml:space="preserve">MHz</t>
  </si>
  <si>
    <t xml:space="preserve">_tb</t>
  </si>
  <si>
    <t xml:space="preserve">janela ns</t>
  </si>
  <si>
    <t xml:space="preserve">delta_t [ns]</t>
  </si>
  <si>
    <t xml:space="preserve">janela 1p</t>
  </si>
  <si>
    <t xml:space="preserve">Processadores</t>
  </si>
  <si>
    <t xml:space="preserve">MHz exato</t>
  </si>
  <si>
    <t xml:space="preserve">_tb int</t>
  </si>
  <si>
    <t xml:space="preserve">t IN starts [ns]</t>
  </si>
  <si>
    <t xml:space="preserve">Δt</t>
  </si>
  <si>
    <t xml:space="preserve">MLT -1 (in)</t>
  </si>
  <si>
    <t xml:space="preserve">Elementos Lógicos</t>
  </si>
  <si>
    <t xml:space="preserve">Multiplicadores</t>
  </si>
  <si>
    <t xml:space="preserve">Memoria</t>
  </si>
  <si>
    <t xml:space="preserve">Índice do Ganho</t>
  </si>
  <si>
    <t xml:space="preserve">RMS do Erro</t>
  </si>
  <si>
    <t xml:space="preserve">0(201)</t>
  </si>
  <si>
    <t xml:space="preserve">1(256)</t>
  </si>
  <si>
    <t xml:space="preserve">2(311)</t>
  </si>
  <si>
    <t xml:space="preserve">3(311)</t>
  </si>
  <si>
    <t xml:space="preserve">4(201)</t>
  </si>
  <si>
    <t xml:space="preserve">5(476)</t>
  </si>
  <si>
    <t xml:space="preserve">6(531)</t>
  </si>
  <si>
    <t xml:space="preserve">7(531)</t>
  </si>
  <si>
    <t xml:space="preserve">8(641)</t>
  </si>
  <si>
    <t xml:space="preserve">9(311)</t>
  </si>
  <si>
    <t xml:space="preserve">10(311)</t>
  </si>
  <si>
    <t xml:space="preserve">11(806)</t>
  </si>
  <si>
    <t xml:space="preserve">12(201)</t>
  </si>
  <si>
    <t xml:space="preserve">13(201)</t>
  </si>
  <si>
    <t xml:space="preserve">14(971)</t>
  </si>
  <si>
    <t xml:space="preserve">15(586)</t>
  </si>
  <si>
    <t xml:space="preserve">16(1081)</t>
  </si>
  <si>
    <t xml:space="preserve">17(311)</t>
  </si>
  <si>
    <t xml:space="preserve">18(531)</t>
  </si>
  <si>
    <t xml:space="preserve">19(641)</t>
  </si>
  <si>
    <t xml:space="preserve">20(642)</t>
  </si>
  <si>
    <t xml:space="preserve">21(531)</t>
  </si>
  <si>
    <t xml:space="preserve">A</t>
  </si>
  <si>
    <t xml:space="preserve">1 pulso</t>
  </si>
  <si>
    <t xml:space="preserve">Tempo de Atraso [ns]</t>
  </si>
  <si>
    <t xml:space="preserve">Tempo de Atraso</t>
  </si>
  <si>
    <t xml:space="preserve">MLT -1 (in/out)</t>
  </si>
  <si>
    <t xml:space="preserve">0(1)</t>
  </si>
  <si>
    <t xml:space="preserve">1(2)</t>
  </si>
  <si>
    <t xml:space="preserve">2(3)</t>
  </si>
  <si>
    <t xml:space="preserve">3(2)</t>
  </si>
  <si>
    <t xml:space="preserve">4(5)</t>
  </si>
  <si>
    <t xml:space="preserve">5(0)</t>
  </si>
  <si>
    <t xml:space="preserve">6(7)</t>
  </si>
  <si>
    <t xml:space="preserve">7(10)</t>
  </si>
  <si>
    <t xml:space="preserve">8(9)</t>
  </si>
  <si>
    <t xml:space="preserve">9(4)</t>
  </si>
  <si>
    <t xml:space="preserve">10(9)</t>
  </si>
  <si>
    <t xml:space="preserve">11(12)</t>
  </si>
  <si>
    <t xml:space="preserve">12(13)</t>
  </si>
  <si>
    <t xml:space="preserve">13(12)</t>
  </si>
  <si>
    <t xml:space="preserve">14(9)</t>
  </si>
  <si>
    <t xml:space="preserve">15(4)</t>
  </si>
  <si>
    <t xml:space="preserve">16(17)</t>
  </si>
  <si>
    <t xml:space="preserve">17(9)</t>
  </si>
  <si>
    <t xml:space="preserve">18(21)</t>
  </si>
  <si>
    <t xml:space="preserve">19(10)</t>
  </si>
  <si>
    <t xml:space="preserve">20(21)</t>
  </si>
  <si>
    <t xml:space="preserve">21(7)</t>
  </si>
  <si>
    <t xml:space="preserve">0(2)</t>
  </si>
  <si>
    <t xml:space="preserve">1(4)</t>
  </si>
  <si>
    <t xml:space="preserve">2(0)</t>
  </si>
  <si>
    <t xml:space="preserve">3(6)</t>
  </si>
  <si>
    <t xml:space="preserve">4(2)</t>
  </si>
  <si>
    <t xml:space="preserve">5(6)</t>
  </si>
  <si>
    <t xml:space="preserve">6(4)</t>
  </si>
  <si>
    <t xml:space="preserve">7(7)</t>
  </si>
  <si>
    <t xml:space="preserve">8(6)</t>
  </si>
  <si>
    <t xml:space="preserve">9(1)</t>
  </si>
  <si>
    <t xml:space="preserve">10(6)</t>
  </si>
  <si>
    <t xml:space="preserve">11(9)</t>
  </si>
  <si>
    <t xml:space="preserve">12(10)</t>
  </si>
  <si>
    <t xml:space="preserve">13(9)</t>
  </si>
  <si>
    <t xml:space="preserve">14(6)</t>
  </si>
  <si>
    <t xml:space="preserve">15(1)</t>
  </si>
  <si>
    <t xml:space="preserve">16(14)</t>
  </si>
  <si>
    <t xml:space="preserve">17(6)</t>
  </si>
  <si>
    <t xml:space="preserve">18(18)</t>
  </si>
  <si>
    <t xml:space="preserve">19(7)</t>
  </si>
  <si>
    <t xml:space="preserve">20(18)</t>
  </si>
  <si>
    <t xml:space="preserve">21(4)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</si>
</sst>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2E75B6"/>
      <name val="Calibri"/>
      <family val="2"/>
      <charset val="1"/>
    </font>
    <font>
      <sz val="11"/>
      <color rgb="FF4472C4"/>
      <name val="Calibri"/>
      <family val="2"/>
      <charset val="1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808080"/>
      <name val="Calibri"/>
      <family val="2"/>
    </font>
    <font>
      <b val="true"/>
      <sz val="11"/>
      <color rgb="FF4472C4"/>
      <name val="Calibri"/>
      <family val="2"/>
      <charset val="1"/>
    </font>
    <font>
      <sz val="9"/>
      <color rgb="FF595959"/>
      <name val="Calibri"/>
      <family val="2"/>
    </font>
    <font>
      <b val="true"/>
      <sz val="11"/>
      <color rgb="FF55308D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A1467E"/>
      <name val="Calibri"/>
      <family val="2"/>
      <charset val="1"/>
    </font>
    <font>
      <sz val="11"/>
      <color rgb="FFF10D0C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2E75B6"/>
      <rgbColor rgb="FFA8B7DF"/>
      <rgbColor rgb="FF808080"/>
      <rgbColor rgb="FF9AABD9"/>
      <rgbColor rgb="FFA1467E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860D"/>
      <rgbColor rgb="FFED7D31"/>
      <rgbColor rgb="FF426FBF"/>
      <rgbColor rgb="FF8B8B8B"/>
      <rgbColor rgb="FF003366"/>
      <rgbColor rgb="FF339966"/>
      <rgbColor rgb="FF003300"/>
      <rgbColor rgb="FF595959"/>
      <rgbColor rgb="FF993300"/>
      <rgbColor rgb="FF7030A0"/>
      <rgbColor rgb="FF55308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SSF!$G$2:$G$23</c:f>
              <c:numCache>
                <c:formatCode>General</c:formatCode>
                <c:ptCount val="22"/>
                <c:pt idx="0">
                  <c:v>138</c:v>
                </c:pt>
                <c:pt idx="1">
                  <c:v>111</c:v>
                </c:pt>
                <c:pt idx="2">
                  <c:v>94</c:v>
                </c:pt>
                <c:pt idx="3">
                  <c:v>80</c:v>
                </c:pt>
                <c:pt idx="4">
                  <c:v>70</c:v>
                </c:pt>
                <c:pt idx="5">
                  <c:v>63</c:v>
                </c:pt>
                <c:pt idx="6">
                  <c:v>57</c:v>
                </c:pt>
                <c:pt idx="7">
                  <c:v>53</c:v>
                </c:pt>
                <c:pt idx="8">
                  <c:v>48</c:v>
                </c:pt>
                <c:pt idx="9">
                  <c:v>44</c:v>
                </c:pt>
                <c:pt idx="10">
                  <c:v>41</c:v>
                </c:pt>
                <c:pt idx="11">
                  <c:v>39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</c:numCache>
            </c:numRef>
          </c:val>
        </c:ser>
        <c:gapWidth val="247"/>
        <c:overlap val="0"/>
        <c:axId val="75919360"/>
        <c:axId val="13560457"/>
      </c:barChart>
      <c:lineChart>
        <c:grouping val="standar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Δt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3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SSF!$K$2:$K$23</c:f>
              <c:numCache>
                <c:formatCode>General</c:formatCode>
                <c:ptCount val="22"/>
                <c:pt idx="0">
                  <c:v>188.403125</c:v>
                </c:pt>
                <c:pt idx="1">
                  <c:v>151.2775</c:v>
                </c:pt>
                <c:pt idx="2">
                  <c:v>126.567572</c:v>
                </c:pt>
                <c:pt idx="3">
                  <c:v>108.66917</c:v>
                </c:pt>
                <c:pt idx="4">
                  <c:v>94.931931</c:v>
                </c:pt>
                <c:pt idx="5">
                  <c:v>85.283211</c:v>
                </c:pt>
                <c:pt idx="6">
                  <c:v>77.02625</c:v>
                </c:pt>
                <c:pt idx="7">
                  <c:v>70.190421</c:v>
                </c:pt>
                <c:pt idx="8">
                  <c:v>64.67173</c:v>
                </c:pt>
                <c:pt idx="9">
                  <c:v>59.179354</c:v>
                </c:pt>
                <c:pt idx="10">
                  <c:v>55.034697</c:v>
                </c:pt>
                <c:pt idx="11">
                  <c:v>52.317654</c:v>
                </c:pt>
                <c:pt idx="12">
                  <c:v>49.197006</c:v>
                </c:pt>
                <c:pt idx="13">
                  <c:v>45.44432</c:v>
                </c:pt>
                <c:pt idx="14">
                  <c:v>44.060915</c:v>
                </c:pt>
                <c:pt idx="15">
                  <c:v>41.282262</c:v>
                </c:pt>
                <c:pt idx="16">
                  <c:v>39.900625</c:v>
                </c:pt>
                <c:pt idx="17">
                  <c:v>37.198148</c:v>
                </c:pt>
                <c:pt idx="18">
                  <c:v>35.827085</c:v>
                </c:pt>
                <c:pt idx="19">
                  <c:v>34.433568</c:v>
                </c:pt>
                <c:pt idx="20">
                  <c:v>33.789455</c:v>
                </c:pt>
                <c:pt idx="21">
                  <c:v>31.6505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907869"/>
        <c:axId val="32726023"/>
      </c:lineChart>
      <c:catAx>
        <c:axId val="75919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3560457"/>
        <c:crosses val="autoZero"/>
        <c:auto val="1"/>
        <c:lblAlgn val="ctr"/>
        <c:lblOffset val="100"/>
        <c:noMultiLvlLbl val="0"/>
      </c:catAx>
      <c:valAx>
        <c:axId val="135604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5919360"/>
        <c:crosses val="autoZero"/>
        <c:crossBetween val="between"/>
        <c:majorUnit val="10"/>
      </c:valAx>
      <c:catAx>
        <c:axId val="2390786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26023"/>
        <c:auto val="1"/>
        <c:lblAlgn val="ctr"/>
        <c:lblOffset val="100"/>
        <c:noMultiLvlLbl val="0"/>
      </c:catAx>
      <c:valAx>
        <c:axId val="3272602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l-G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el-GR" sz="900" spc="-1" strike="noStrike">
                    <a:solidFill>
                      <a:srgbClr val="404040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92484281328"/>
              <c:y val="0.06664053312426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23907869"/>
        <c:crosses val="max"/>
        <c:crossBetween val="between"/>
        <c:majorUnit val="15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0994280736742"/>
          <c:y val="0.172632874015748"/>
          <c:w val="0.577492091650655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RN_float!$N$2:$N$23</c:f>
              <c:numCache>
                <c:formatCode>General</c:formatCode>
                <c:ptCount val="22"/>
                <c:pt idx="0">
                  <c:v>65855524</c:v>
                </c:pt>
                <c:pt idx="1">
                  <c:v>54720176</c:v>
                </c:pt>
                <c:pt idx="2">
                  <c:v>47301106</c:v>
                </c:pt>
                <c:pt idx="3">
                  <c:v>41734840</c:v>
                </c:pt>
                <c:pt idx="4">
                  <c:v>38027450</c:v>
                </c:pt>
                <c:pt idx="5">
                  <c:v>34313020</c:v>
                </c:pt>
                <c:pt idx="6">
                  <c:v>32459600</c:v>
                </c:pt>
                <c:pt idx="7">
                  <c:v>30610360</c:v>
                </c:pt>
                <c:pt idx="8">
                  <c:v>28754278</c:v>
                </c:pt>
                <c:pt idx="9">
                  <c:v>26895732</c:v>
                </c:pt>
                <c:pt idx="10">
                  <c:v>25971244</c:v>
                </c:pt>
                <c:pt idx="11">
                  <c:v>25045348</c:v>
                </c:pt>
                <c:pt idx="12">
                  <c:v>24118176</c:v>
                </c:pt>
                <c:pt idx="13">
                  <c:v>23189860</c:v>
                </c:pt>
                <c:pt idx="14">
                  <c:v>22260532</c:v>
                </c:pt>
                <c:pt idx="15">
                  <c:v>21330324</c:v>
                </c:pt>
                <c:pt idx="16">
                  <c:v>21336902</c:v>
                </c:pt>
                <c:pt idx="17">
                  <c:v>20405176</c:v>
                </c:pt>
                <c:pt idx="18">
                  <c:v>20410984</c:v>
                </c:pt>
                <c:pt idx="19">
                  <c:v>19477960</c:v>
                </c:pt>
                <c:pt idx="20">
                  <c:v>19540352</c:v>
                </c:pt>
                <c:pt idx="21">
                  <c:v>18605810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885447"/>
        <c:axId val="25663992"/>
      </c:lineChart>
      <c:catAx>
        <c:axId val="11885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63992"/>
        <c:crosses val="autoZero"/>
        <c:auto val="1"/>
        <c:lblAlgn val="ctr"/>
        <c:lblOffset val="100"/>
        <c:noMultiLvlLbl val="0"/>
      </c:catAx>
      <c:valAx>
        <c:axId val="25663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88544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RN_taylor!$H$2:$H$23</c:f>
              <c:numCache>
                <c:formatCode>General</c:formatCode>
                <c:ptCount val="22"/>
                <c:pt idx="0">
                  <c:v>72</c:v>
                </c:pt>
                <c:pt idx="1">
                  <c:v>60</c:v>
                </c:pt>
                <c:pt idx="2">
                  <c:v>51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6662562"/>
        <c:axId val="76840822"/>
      </c:barChart>
      <c:lineChart>
        <c:grouping val="standard"/>
        <c:varyColors val="0"/>
        <c:ser>
          <c:idx val="1"/>
          <c:order val="1"/>
          <c:tx>
            <c:strRef>
              <c:f>RN_taylor!$O$1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RN_taylor!$O$2:$O$23</c:f>
              <c:numCache>
                <c:formatCode>General</c:formatCode>
                <c:ptCount val="22"/>
                <c:pt idx="0">
                  <c:v>1.803125</c:v>
                </c:pt>
                <c:pt idx="1">
                  <c:v>1.5025</c:v>
                </c:pt>
                <c:pt idx="2">
                  <c:v>1.255424</c:v>
                </c:pt>
                <c:pt idx="3">
                  <c:v>1.15197</c:v>
                </c:pt>
                <c:pt idx="4">
                  <c:v>1.026891</c:v>
                </c:pt>
                <c:pt idx="5">
                  <c:v>0.951465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401680"/>
        <c:axId val="8393614"/>
      </c:lineChart>
      <c:catAx>
        <c:axId val="6662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40822"/>
        <c:crosses val="autoZero"/>
        <c:auto val="1"/>
        <c:lblAlgn val="ctr"/>
        <c:lblOffset val="100"/>
        <c:noMultiLvlLbl val="0"/>
      </c:catAx>
      <c:valAx>
        <c:axId val="76840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2562"/>
        <c:crosses val="autoZero"/>
        <c:crossBetween val="between"/>
      </c:valAx>
      <c:catAx>
        <c:axId val="234016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3614"/>
        <c:auto val="1"/>
        <c:lblAlgn val="ctr"/>
        <c:lblOffset val="100"/>
        <c:noMultiLvlLbl val="0"/>
      </c:catAx>
      <c:valAx>
        <c:axId val="839361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70254604153"/>
              <c:y val="0.066523605150214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0168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795815970746"/>
          <c:y val="0.105896366885051"/>
          <c:w val="0.626807280149685"/>
          <c:h val="0.1209197045508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RN_taylor!$L$1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RN_taylor!$L$2:$L$23</c:f>
              <c:numCache>
                <c:formatCode>General</c:formatCode>
                <c:ptCount val="22"/>
                <c:pt idx="0">
                  <c:v>65846</c:v>
                </c:pt>
                <c:pt idx="1">
                  <c:v>55029</c:v>
                </c:pt>
                <c:pt idx="2">
                  <c:v>46723</c:v>
                </c:pt>
                <c:pt idx="3">
                  <c:v>42154</c:v>
                </c:pt>
                <c:pt idx="4">
                  <c:v>37621</c:v>
                </c:pt>
                <c:pt idx="5">
                  <c:v>34879</c:v>
                </c:pt>
                <c:pt idx="6">
                  <c:v>32072</c:v>
                </c:pt>
                <c:pt idx="7">
                  <c:v>30254</c:v>
                </c:pt>
                <c:pt idx="8">
                  <c:v>28426</c:v>
                </c:pt>
                <c:pt idx="9">
                  <c:v>26547</c:v>
                </c:pt>
                <c:pt idx="10">
                  <c:v>25652</c:v>
                </c:pt>
                <c:pt idx="11">
                  <c:v>24736</c:v>
                </c:pt>
                <c:pt idx="12">
                  <c:v>22971</c:v>
                </c:pt>
                <c:pt idx="13">
                  <c:v>22971</c:v>
                </c:pt>
                <c:pt idx="14">
                  <c:v>22312</c:v>
                </c:pt>
                <c:pt idx="15">
                  <c:v>21160</c:v>
                </c:pt>
                <c:pt idx="16">
                  <c:v>21160</c:v>
                </c:pt>
                <c:pt idx="17">
                  <c:v>20204</c:v>
                </c:pt>
                <c:pt idx="18">
                  <c:v>20249</c:v>
                </c:pt>
                <c:pt idx="19">
                  <c:v>19383</c:v>
                </c:pt>
                <c:pt idx="20">
                  <c:v>19383</c:v>
                </c:pt>
                <c:pt idx="21">
                  <c:v>18439</c:v>
                </c:pt>
              </c:numCache>
            </c:numRef>
          </c:val>
        </c:ser>
        <c:gapWidth val="247"/>
        <c:overlap val="0"/>
        <c:axId val="33024334"/>
        <c:axId val="12362610"/>
      </c:barChart>
      <c:lineChart>
        <c:grouping val="standard"/>
        <c:varyColors val="0"/>
        <c:ser>
          <c:idx val="1"/>
          <c:order val="1"/>
          <c:tx>
            <c:strRef>
              <c:f>RN_taylor!$M$1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RN_taylor!$M$2:$M$23</c:f>
              <c:numCache>
                <c:formatCode>General</c:formatCode>
                <c:ptCount val="22"/>
                <c:pt idx="0">
                  <c:v>144</c:v>
                </c:pt>
                <c:pt idx="1">
                  <c:v>120</c:v>
                </c:pt>
                <c:pt idx="2">
                  <c:v>102</c:v>
                </c:pt>
                <c:pt idx="3">
                  <c:v>92</c:v>
                </c:pt>
                <c:pt idx="4">
                  <c:v>82</c:v>
                </c:pt>
                <c:pt idx="5">
                  <c:v>76</c:v>
                </c:pt>
                <c:pt idx="6">
                  <c:v>70</c:v>
                </c:pt>
                <c:pt idx="7">
                  <c:v>66</c:v>
                </c:pt>
                <c:pt idx="8">
                  <c:v>62</c:v>
                </c:pt>
                <c:pt idx="9">
                  <c:v>58</c:v>
                </c:pt>
                <c:pt idx="10">
                  <c:v>56</c:v>
                </c:pt>
                <c:pt idx="11">
                  <c:v>54</c:v>
                </c:pt>
                <c:pt idx="12">
                  <c:v>50</c:v>
                </c:pt>
                <c:pt idx="13">
                  <c:v>50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44</c:v>
                </c:pt>
                <c:pt idx="18">
                  <c:v>44</c:v>
                </c:pt>
                <c:pt idx="19">
                  <c:v>42</c:v>
                </c:pt>
                <c:pt idx="20">
                  <c:v>42</c:v>
                </c:pt>
                <c:pt idx="21">
                  <c:v>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722167"/>
        <c:axId val="95725024"/>
      </c:lineChart>
      <c:catAx>
        <c:axId val="330243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62610"/>
        <c:crosses val="autoZero"/>
        <c:auto val="1"/>
        <c:lblAlgn val="ctr"/>
        <c:lblOffset val="100"/>
        <c:noMultiLvlLbl val="0"/>
      </c:catAx>
      <c:valAx>
        <c:axId val="123626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24334"/>
        <c:crosses val="autoZero"/>
        <c:crossBetween val="between"/>
      </c:valAx>
      <c:catAx>
        <c:axId val="567221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725024"/>
        <c:auto val="1"/>
        <c:lblAlgn val="ctr"/>
        <c:lblOffset val="100"/>
        <c:noMultiLvlLbl val="0"/>
      </c:catAx>
      <c:valAx>
        <c:axId val="9572502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22167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08118081181"/>
          <c:y val="0.0703199617956065"/>
          <c:w val="0.587415813266906"/>
          <c:h val="0.14674626865671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RN_taylor!$B$2:$B$23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RN_taylor!$N$2:$N$23</c:f>
              <c:numCache>
                <c:formatCode>General</c:formatCode>
                <c:ptCount val="22"/>
                <c:pt idx="0">
                  <c:v>609840</c:v>
                </c:pt>
                <c:pt idx="1">
                  <c:v>519000</c:v>
                </c:pt>
                <c:pt idx="2">
                  <c:v>445740</c:v>
                </c:pt>
                <c:pt idx="3">
                  <c:v>413080</c:v>
                </c:pt>
                <c:pt idx="4">
                  <c:v>371870</c:v>
                </c:pt>
                <c:pt idx="5">
                  <c:v>352640</c:v>
                </c:pt>
                <c:pt idx="6">
                  <c:v>329000</c:v>
                </c:pt>
                <c:pt idx="7">
                  <c:v>316635</c:v>
                </c:pt>
                <c:pt idx="8">
                  <c:v>301630</c:v>
                </c:pt>
                <c:pt idx="9">
                  <c:v>284345</c:v>
                </c:pt>
                <c:pt idx="10">
                  <c:v>280840</c:v>
                </c:pt>
                <c:pt idx="11">
                  <c:v>276075</c:v>
                </c:pt>
                <c:pt idx="12">
                  <c:v>259750</c:v>
                </c:pt>
                <c:pt idx="13">
                  <c:v>263125</c:v>
                </c:pt>
                <c:pt idx="14">
                  <c:v>255120</c:v>
                </c:pt>
                <c:pt idx="15">
                  <c:v>246215</c:v>
                </c:pt>
                <c:pt idx="16">
                  <c:v>254150</c:v>
                </c:pt>
                <c:pt idx="17">
                  <c:v>243760</c:v>
                </c:pt>
                <c:pt idx="18">
                  <c:v>262526</c:v>
                </c:pt>
                <c:pt idx="19">
                  <c:v>250257</c:v>
                </c:pt>
                <c:pt idx="20">
                  <c:v>257313</c:v>
                </c:pt>
                <c:pt idx="21">
                  <c:v>243780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0347129"/>
        <c:axId val="61252040"/>
      </c:lineChart>
      <c:catAx>
        <c:axId val="20347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52040"/>
        <c:crosses val="autoZero"/>
        <c:auto val="1"/>
        <c:lblAlgn val="ctr"/>
        <c:lblOffset val="100"/>
        <c:noMultiLvlLbl val="0"/>
      </c:catAx>
      <c:valAx>
        <c:axId val="61252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4712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SSF!$M$2:$M$23</c:f>
              <c:numCache>
                <c:formatCode>General</c:formatCode>
                <c:ptCount val="22"/>
                <c:pt idx="0">
                  <c:v>80975</c:v>
                </c:pt>
                <c:pt idx="1">
                  <c:v>58462</c:v>
                </c:pt>
                <c:pt idx="2">
                  <c:v>44121</c:v>
                </c:pt>
                <c:pt idx="3">
                  <c:v>37148</c:v>
                </c:pt>
                <c:pt idx="4">
                  <c:v>32480</c:v>
                </c:pt>
                <c:pt idx="5">
                  <c:v>29309</c:v>
                </c:pt>
                <c:pt idx="6">
                  <c:v>26534</c:v>
                </c:pt>
                <c:pt idx="7">
                  <c:v>24658</c:v>
                </c:pt>
                <c:pt idx="8">
                  <c:v>22354</c:v>
                </c:pt>
                <c:pt idx="9">
                  <c:v>20444</c:v>
                </c:pt>
                <c:pt idx="10">
                  <c:v>19059</c:v>
                </c:pt>
                <c:pt idx="11">
                  <c:v>18917</c:v>
                </c:pt>
                <c:pt idx="12">
                  <c:v>16738</c:v>
                </c:pt>
                <c:pt idx="13">
                  <c:v>16447</c:v>
                </c:pt>
                <c:pt idx="14">
                  <c:v>16010</c:v>
                </c:pt>
                <c:pt idx="15">
                  <c:v>14980</c:v>
                </c:pt>
                <c:pt idx="16">
                  <c:v>11463</c:v>
                </c:pt>
                <c:pt idx="17">
                  <c:v>13548</c:v>
                </c:pt>
                <c:pt idx="18">
                  <c:v>13094</c:v>
                </c:pt>
                <c:pt idx="19">
                  <c:v>13138</c:v>
                </c:pt>
                <c:pt idx="20">
                  <c:v>9554</c:v>
                </c:pt>
                <c:pt idx="21">
                  <c:v>9146</c:v>
                </c:pt>
              </c:numCache>
            </c:numRef>
          </c:val>
        </c:ser>
        <c:gapWidth val="247"/>
        <c:overlap val="0"/>
        <c:axId val="3608066"/>
        <c:axId val="12015823"/>
      </c:barChart>
      <c:lineChart>
        <c:grouping val="standar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480</c:v>
                </c:pt>
                <c:pt idx="4">
                  <c:v>420</c:v>
                </c:pt>
                <c:pt idx="5">
                  <c:v>378</c:v>
                </c:pt>
                <c:pt idx="6">
                  <c:v>342</c:v>
                </c:pt>
                <c:pt idx="7">
                  <c:v>318</c:v>
                </c:pt>
                <c:pt idx="8">
                  <c:v>288</c:v>
                </c:pt>
                <c:pt idx="9">
                  <c:v>264</c:v>
                </c:pt>
                <c:pt idx="10">
                  <c:v>246</c:v>
                </c:pt>
                <c:pt idx="11">
                  <c:v>234</c:v>
                </c:pt>
                <c:pt idx="12">
                  <c:v>216</c:v>
                </c:pt>
                <c:pt idx="13">
                  <c:v>204</c:v>
                </c:pt>
                <c:pt idx="14">
                  <c:v>198</c:v>
                </c:pt>
                <c:pt idx="15">
                  <c:v>186</c:v>
                </c:pt>
                <c:pt idx="16">
                  <c:v>180</c:v>
                </c:pt>
                <c:pt idx="17">
                  <c:v>168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241376"/>
        <c:axId val="62835303"/>
      </c:lineChart>
      <c:catAx>
        <c:axId val="3608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2015823"/>
        <c:crosses val="autoZero"/>
        <c:auto val="1"/>
        <c:lblAlgn val="ctr"/>
        <c:lblOffset val="100"/>
        <c:noMultiLvlLbl val="0"/>
      </c:catAx>
      <c:valAx>
        <c:axId val="12015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608066"/>
        <c:crosses val="autoZero"/>
        <c:crossBetween val="between"/>
        <c:majorUnit val="10000"/>
      </c:valAx>
      <c:catAx>
        <c:axId val="9524137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35303"/>
        <c:auto val="1"/>
        <c:lblAlgn val="ctr"/>
        <c:lblOffset val="100"/>
        <c:noMultiLvlLbl val="0"/>
      </c:catAx>
      <c:valAx>
        <c:axId val="62835303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95241376"/>
        <c:crosses val="max"/>
        <c:crossBetween val="between"/>
        <c:majorUnit val="50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97762536553967"/>
          <c:y val="0.0409448818897638"/>
          <c:w val="0.573807944511686"/>
          <c:h val="0.066766045935652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SSF!$P$2:$P$17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</c:v>
                </c:pt>
                <c:pt idx="1">
                  <c:v>6.19947992170639</c:v>
                </c:pt>
                <c:pt idx="2">
                  <c:v>6.44291564591549</c:v>
                </c:pt>
                <c:pt idx="3">
                  <c:v>3.40095931193103</c:v>
                </c:pt>
                <c:pt idx="4">
                  <c:v>2.43630958178961</c:v>
                </c:pt>
                <c:pt idx="5">
                  <c:v>2.16431413690564</c:v>
                </c:pt>
                <c:pt idx="6">
                  <c:v>2.19673235890236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</c:v>
                </c:pt>
                <c:pt idx="11">
                  <c:v>2.20296187623845</c:v>
                </c:pt>
                <c:pt idx="12">
                  <c:v>2.19940923176127</c:v>
                </c:pt>
                <c:pt idx="13">
                  <c:v>2.20021136956119</c:v>
                </c:pt>
                <c:pt idx="14">
                  <c:v>2.20084515820397</c:v>
                </c:pt>
                <c:pt idx="15">
                  <c:v>2.20064817966006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400818"/>
        <c:axId val="94056579"/>
      </c:lineChart>
      <c:catAx>
        <c:axId val="49400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808080"/>
                    </a:solidFill>
                    <a:latin typeface="Calibri"/>
                  </a:rPr>
                  <a:t>ÍNDICE DO GANHO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94056579"/>
        <c:crosses val="autoZero"/>
        <c:auto val="1"/>
        <c:lblAlgn val="ctr"/>
        <c:lblOffset val="100"/>
        <c:noMultiLvlLbl val="0"/>
      </c:catAx>
      <c:valAx>
        <c:axId val="94056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80808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808080"/>
                    </a:solidFill>
                    <a:latin typeface="Calibri"/>
                  </a:rPr>
                  <a:t>RMS DO ERRO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808080"/>
                </a:solidFill>
                <a:latin typeface="Calibri"/>
              </a:defRPr>
            </a:pPr>
          </a:p>
        </c:txPr>
        <c:crossAx val="49400818"/>
        <c:crosses val="autoZero"/>
        <c:crossBetween val="between"/>
        <c:majorUnit val="1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SSF!$B$2:$B$23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SSF!$O$2:$O$23</c:f>
              <c:numCache>
                <c:formatCode>General</c:formatCode>
                <c:ptCount val="22"/>
                <c:pt idx="0">
                  <c:v>14227386</c:v>
                </c:pt>
                <c:pt idx="1">
                  <c:v>11791752</c:v>
                </c:pt>
                <c:pt idx="2">
                  <c:v>10280498</c:v>
                </c:pt>
                <c:pt idx="3">
                  <c:v>8916560</c:v>
                </c:pt>
                <c:pt idx="4">
                  <c:v>7801990</c:v>
                </c:pt>
                <c:pt idx="5">
                  <c:v>7482636</c:v>
                </c:pt>
                <c:pt idx="6">
                  <c:v>6948699</c:v>
                </c:pt>
                <c:pt idx="7">
                  <c:v>6571841</c:v>
                </c:pt>
                <c:pt idx="8">
                  <c:v>6152496</c:v>
                </c:pt>
                <c:pt idx="9">
                  <c:v>5455868</c:v>
                </c:pt>
                <c:pt idx="10">
                  <c:v>5169567</c:v>
                </c:pt>
                <c:pt idx="11">
                  <c:v>5365698</c:v>
                </c:pt>
                <c:pt idx="12">
                  <c:v>4614372</c:v>
                </c:pt>
                <c:pt idx="13">
                  <c:v>4429078</c:v>
                </c:pt>
                <c:pt idx="14">
                  <c:v>4850571</c:v>
                </c:pt>
                <c:pt idx="15">
                  <c:v>4394622</c:v>
                </c:pt>
                <c:pt idx="16">
                  <c:v>4597710</c:v>
                </c:pt>
                <c:pt idx="17">
                  <c:v>3940076</c:v>
                </c:pt>
                <c:pt idx="18">
                  <c:v>3968649</c:v>
                </c:pt>
                <c:pt idx="19">
                  <c:v>3930342</c:v>
                </c:pt>
                <c:pt idx="20">
                  <c:v>3831425</c:v>
                </c:pt>
                <c:pt idx="21">
                  <c:v>3678168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8667066"/>
        <c:axId val="4438519"/>
      </c:lineChart>
      <c:catAx>
        <c:axId val="58667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438519"/>
        <c:crosses val="autoZero"/>
        <c:auto val="1"/>
        <c:lblAlgn val="ctr"/>
        <c:lblOffset val="100"/>
        <c:noMultiLvlLbl val="0"/>
      </c:catAx>
      <c:valAx>
        <c:axId val="4438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404040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586670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9536599763873"/>
          <c:y val="0.0759418216499762"/>
          <c:w val="0.738562573789846"/>
          <c:h val="0.65379113018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RN!$H$1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Pt>
            <c:idx val="0"/>
            <c:invertIfNegative val="0"/>
            <c:spPr>
              <a:gradFill>
                <a:gsLst>
                  <a:gs pos="0">
                    <a:srgbClr val="a8b7df"/>
                  </a:gs>
                  <a:gs pos="100000">
                    <a:srgbClr val="9aabd9"/>
                  </a:gs>
                </a:gsLst>
                <a:lin ang="5400000"/>
              </a:gradFill>
              <a:ln w="9360">
                <a:solidFill>
                  <a:srgbClr val="426fbf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RN!$H$2:$H$23</c:f>
              <c:numCache>
                <c:formatCode>General</c:formatCode>
                <c:ptCount val="22"/>
                <c:pt idx="0">
                  <c:v>76</c:v>
                </c:pt>
                <c:pt idx="1">
                  <c:v>63</c:v>
                </c:pt>
                <c:pt idx="2">
                  <c:v>54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</c:numCache>
            </c:numRef>
          </c:val>
        </c:ser>
        <c:gapWidth val="247"/>
        <c:overlap val="0"/>
        <c:axId val="71147657"/>
        <c:axId val="73466662"/>
      </c:barChart>
      <c:lineChart>
        <c:grouping val="standard"/>
        <c:varyColors val="0"/>
        <c:ser>
          <c:idx val="1"/>
          <c:order val="1"/>
          <c:tx>
            <c:strRef>
              <c:f>RN!$O$1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RN!$O$2:$O$23</c:f>
              <c:numCache>
                <c:formatCode>General</c:formatCode>
                <c:ptCount val="22"/>
                <c:pt idx="0">
                  <c:v>1.903125</c:v>
                </c:pt>
                <c:pt idx="1">
                  <c:v>1.5775</c:v>
                </c:pt>
                <c:pt idx="2">
                  <c:v>1.352516</c:v>
                </c:pt>
                <c:pt idx="3">
                  <c:v>1.201978</c:v>
                </c:pt>
                <c:pt idx="4">
                  <c:v>1.076907</c:v>
                </c:pt>
                <c:pt idx="5">
                  <c:v>0.976467</c:v>
                </c:pt>
                <c:pt idx="6">
                  <c:v>0.92625</c:v>
                </c:pt>
                <c:pt idx="7">
                  <c:v>0.851613</c:v>
                </c:pt>
                <c:pt idx="8">
                  <c:v>0.801298</c:v>
                </c:pt>
                <c:pt idx="9">
                  <c:v>0.776334</c:v>
                </c:pt>
                <c:pt idx="10">
                  <c:v>0.726009</c:v>
                </c:pt>
                <c:pt idx="11">
                  <c:v>0.701394</c:v>
                </c:pt>
                <c:pt idx="12">
                  <c:v>0.67643</c:v>
                </c:pt>
                <c:pt idx="13">
                  <c:v>0.65136</c:v>
                </c:pt>
                <c:pt idx="14">
                  <c:v>0.626195</c:v>
                </c:pt>
                <c:pt idx="15">
                  <c:v>0.600754</c:v>
                </c:pt>
                <c:pt idx="16">
                  <c:v>0.600625</c:v>
                </c:pt>
                <c:pt idx="17">
                  <c:v>0.576332</c:v>
                </c:pt>
                <c:pt idx="18">
                  <c:v>0.551361</c:v>
                </c:pt>
                <c:pt idx="19">
                  <c:v>0.551072</c:v>
                </c:pt>
                <c:pt idx="20">
                  <c:v>0.525689</c:v>
                </c:pt>
                <c:pt idx="21">
                  <c:v>0.5255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993020"/>
        <c:axId val="74715247"/>
      </c:lineChart>
      <c:catAx>
        <c:axId val="71147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66662"/>
        <c:crosses val="autoZero"/>
        <c:auto val="1"/>
        <c:lblAlgn val="ctr"/>
        <c:lblOffset val="100"/>
        <c:noMultiLvlLbl val="0"/>
      </c:catAx>
      <c:valAx>
        <c:axId val="734666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47657"/>
        <c:crosses val="autoZero"/>
        <c:crossBetween val="between"/>
      </c:valAx>
      <c:catAx>
        <c:axId val="299930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15247"/>
        <c:auto val="1"/>
        <c:lblAlgn val="ctr"/>
        <c:lblOffset val="100"/>
        <c:noMultiLvlLbl val="0"/>
      </c:catAx>
      <c:valAx>
        <c:axId val="7471524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56080283353"/>
              <c:y val="0.06664282308059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993020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RN!$L$1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RN!$L$2:$L$23</c:f>
              <c:numCache>
                <c:formatCode>General</c:formatCode>
                <c:ptCount val="22"/>
                <c:pt idx="0">
                  <c:v>45554</c:v>
                </c:pt>
                <c:pt idx="1">
                  <c:v>42978</c:v>
                </c:pt>
                <c:pt idx="2">
                  <c:v>34665</c:v>
                </c:pt>
                <c:pt idx="3">
                  <c:v>33426</c:v>
                </c:pt>
                <c:pt idx="4">
                  <c:v>28829</c:v>
                </c:pt>
                <c:pt idx="5">
                  <c:v>26980</c:v>
                </c:pt>
                <c:pt idx="6">
                  <c:v>25980</c:v>
                </c:pt>
                <c:pt idx="7">
                  <c:v>21102</c:v>
                </c:pt>
                <c:pt idx="8">
                  <c:v>19803</c:v>
                </c:pt>
                <c:pt idx="9">
                  <c:v>19617</c:v>
                </c:pt>
                <c:pt idx="10">
                  <c:v>20813</c:v>
                </c:pt>
                <c:pt idx="11">
                  <c:v>19851</c:v>
                </c:pt>
                <c:pt idx="12">
                  <c:v>19039</c:v>
                </c:pt>
                <c:pt idx="13">
                  <c:v>18264</c:v>
                </c:pt>
                <c:pt idx="14">
                  <c:v>17394</c:v>
                </c:pt>
                <c:pt idx="15">
                  <c:v>16526</c:v>
                </c:pt>
                <c:pt idx="16">
                  <c:v>16651</c:v>
                </c:pt>
                <c:pt idx="17">
                  <c:v>15775</c:v>
                </c:pt>
                <c:pt idx="18">
                  <c:v>14828</c:v>
                </c:pt>
                <c:pt idx="19">
                  <c:v>14986</c:v>
                </c:pt>
                <c:pt idx="20">
                  <c:v>15017</c:v>
                </c:pt>
                <c:pt idx="21">
                  <c:v>15048</c:v>
                </c:pt>
              </c:numCache>
            </c:numRef>
          </c:val>
        </c:ser>
        <c:gapWidth val="247"/>
        <c:overlap val="0"/>
        <c:axId val="6712824"/>
        <c:axId val="41747632"/>
      </c:barChart>
      <c:lineChart>
        <c:grouping val="standard"/>
        <c:varyColors val="0"/>
        <c:ser>
          <c:idx val="1"/>
          <c:order val="1"/>
          <c:tx>
            <c:strRef>
              <c:f>RN!$M$1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RN!$M$2:$M$23</c:f>
              <c:numCache>
                <c:formatCode>General</c:formatCode>
                <c:ptCount val="22"/>
                <c:pt idx="0">
                  <c:v>456</c:v>
                </c:pt>
                <c:pt idx="1">
                  <c:v>312</c:v>
                </c:pt>
                <c:pt idx="2">
                  <c:v>312</c:v>
                </c:pt>
                <c:pt idx="3">
                  <c:v>252</c:v>
                </c:pt>
                <c:pt idx="4">
                  <c:v>252</c:v>
                </c:pt>
                <c:pt idx="5">
                  <c:v>234</c:v>
                </c:pt>
                <c:pt idx="6">
                  <c:v>222</c:v>
                </c:pt>
                <c:pt idx="7">
                  <c:v>204</c:v>
                </c:pt>
                <c:pt idx="8">
                  <c:v>192</c:v>
                </c:pt>
                <c:pt idx="9">
                  <c:v>186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858807"/>
        <c:axId val="54183569"/>
      </c:lineChart>
      <c:catAx>
        <c:axId val="6712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47632"/>
        <c:crosses val="autoZero"/>
        <c:auto val="1"/>
        <c:lblAlgn val="ctr"/>
        <c:lblOffset val="100"/>
        <c:noMultiLvlLbl val="0"/>
      </c:catAx>
      <c:valAx>
        <c:axId val="41747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12824"/>
        <c:crosses val="autoZero"/>
        <c:crossBetween val="between"/>
      </c:valAx>
      <c:catAx>
        <c:axId val="258588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83569"/>
        <c:auto val="1"/>
        <c:lblAlgn val="ctr"/>
        <c:lblOffset val="100"/>
        <c:noMultiLvlLbl val="0"/>
      </c:catAx>
      <c:valAx>
        <c:axId val="5418356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58807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cked"/>
        <c:varyColors val="0"/>
        <c:ser>
          <c:idx val="0"/>
          <c:order val="0"/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RN!$N$2:$N$23</c:f>
              <c:numCache>
                <c:formatCode>General</c:formatCode>
                <c:ptCount val="22"/>
                <c:pt idx="0">
                  <c:v>78235030</c:v>
                </c:pt>
                <c:pt idx="1">
                  <c:v>64844520</c:v>
                </c:pt>
                <c:pt idx="2">
                  <c:v>55578660</c:v>
                </c:pt>
                <c:pt idx="3">
                  <c:v>49404720</c:v>
                </c:pt>
                <c:pt idx="4">
                  <c:v>44255810</c:v>
                </c:pt>
                <c:pt idx="5">
                  <c:v>40125000</c:v>
                </c:pt>
                <c:pt idx="6">
                  <c:v>38074016</c:v>
                </c:pt>
                <c:pt idx="7">
                  <c:v>35037580</c:v>
                </c:pt>
                <c:pt idx="8">
                  <c:v>32980040</c:v>
                </c:pt>
                <c:pt idx="9">
                  <c:v>31959256</c:v>
                </c:pt>
                <c:pt idx="10">
                  <c:v>29895930</c:v>
                </c:pt>
                <c:pt idx="11">
                  <c:v>28870768</c:v>
                </c:pt>
                <c:pt idx="12">
                  <c:v>27843978</c:v>
                </c:pt>
                <c:pt idx="13">
                  <c:v>26815692</c:v>
                </c:pt>
                <c:pt idx="14">
                  <c:v>25786042</c:v>
                </c:pt>
                <c:pt idx="15">
                  <c:v>24755160</c:v>
                </c:pt>
                <c:pt idx="16">
                  <c:v>24765720</c:v>
                </c:pt>
                <c:pt idx="17">
                  <c:v>23732792</c:v>
                </c:pt>
                <c:pt idx="18">
                  <c:v>22698940</c:v>
                </c:pt>
                <c:pt idx="19">
                  <c:v>22707652</c:v>
                </c:pt>
                <c:pt idx="20">
                  <c:v>21672150</c:v>
                </c:pt>
                <c:pt idx="21">
                  <c:v>21680004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361579"/>
        <c:axId val="28505506"/>
      </c:lineChart>
      <c:catAx>
        <c:axId val="34361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ed7d31">
                <a:alpha val="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05506"/>
        <c:crosses val="autoZero"/>
        <c:auto val="1"/>
        <c:lblAlgn val="ctr"/>
        <c:lblOffset val="100"/>
        <c:noMultiLvlLbl val="0"/>
      </c:catAx>
      <c:valAx>
        <c:axId val="285055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Bits de memória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615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RN_float!$H$1:$H$1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RN_float!$H$2:$H$23</c:f>
              <c:numCache>
                <c:formatCode>General</c:formatCode>
                <c:ptCount val="22"/>
                <c:pt idx="0">
                  <c:v>71</c:v>
                </c:pt>
                <c:pt idx="1">
                  <c:v>59</c:v>
                </c:pt>
                <c:pt idx="2">
                  <c:v>51</c:v>
                </c:pt>
                <c:pt idx="3">
                  <c:v>45</c:v>
                </c:pt>
                <c:pt idx="4">
                  <c:v>41</c:v>
                </c:pt>
                <c:pt idx="5">
                  <c:v>37</c:v>
                </c:pt>
                <c:pt idx="6">
                  <c:v>35</c:v>
                </c:pt>
                <c:pt idx="7">
                  <c:v>33</c:v>
                </c:pt>
                <c:pt idx="8">
                  <c:v>31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</c:numCache>
            </c:numRef>
          </c:val>
        </c:ser>
        <c:gapWidth val="247"/>
        <c:overlap val="0"/>
        <c:axId val="95572710"/>
        <c:axId val="35525314"/>
      </c:barChart>
      <c:lineChart>
        <c:grouping val="standard"/>
        <c:varyColors val="0"/>
        <c:ser>
          <c:idx val="1"/>
          <c:order val="1"/>
          <c:tx>
            <c:strRef>
              <c:f>RN_float!$O$1:$O$1</c:f>
              <c:strCache>
                <c:ptCount val="1"/>
                <c:pt idx="0">
                  <c:v>Tempo de Atraso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RN_float!$O$2:$O$23</c:f>
              <c:numCache>
                <c:formatCode>General</c:formatCode>
                <c:ptCount val="22"/>
                <c:pt idx="0">
                  <c:v>1.778125</c:v>
                </c:pt>
                <c:pt idx="1">
                  <c:v>1.4775</c:v>
                </c:pt>
                <c:pt idx="2">
                  <c:v>1.277492</c:v>
                </c:pt>
                <c:pt idx="3">
                  <c:v>1.126966</c:v>
                </c:pt>
                <c:pt idx="4">
                  <c:v>1.026891</c:v>
                </c:pt>
                <c:pt idx="5">
                  <c:v>0.926463</c:v>
                </c:pt>
                <c:pt idx="6">
                  <c:v>0.87625</c:v>
                </c:pt>
                <c:pt idx="7">
                  <c:v>0.826599</c:v>
                </c:pt>
                <c:pt idx="8">
                  <c:v>0.77629</c:v>
                </c:pt>
                <c:pt idx="9">
                  <c:v>0.72631</c:v>
                </c:pt>
                <c:pt idx="10">
                  <c:v>0.701005</c:v>
                </c:pt>
                <c:pt idx="11">
                  <c:v>0.676374</c:v>
                </c:pt>
                <c:pt idx="12">
                  <c:v>0.651406</c:v>
                </c:pt>
                <c:pt idx="13">
                  <c:v>0.626336</c:v>
                </c:pt>
                <c:pt idx="14">
                  <c:v>0.601175</c:v>
                </c:pt>
                <c:pt idx="15">
                  <c:v>0.57575</c:v>
                </c:pt>
                <c:pt idx="16">
                  <c:v>0.575625</c:v>
                </c:pt>
                <c:pt idx="17">
                  <c:v>0.5513</c:v>
                </c:pt>
                <c:pt idx="18">
                  <c:v>0.551361</c:v>
                </c:pt>
                <c:pt idx="19">
                  <c:v>0.526048</c:v>
                </c:pt>
                <c:pt idx="20">
                  <c:v>0.525689</c:v>
                </c:pt>
                <c:pt idx="21">
                  <c:v>0.5005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717061"/>
        <c:axId val="51220512"/>
      </c:lineChart>
      <c:catAx>
        <c:axId val="955727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25314"/>
        <c:crosses val="autoZero"/>
        <c:auto val="1"/>
        <c:lblAlgn val="ctr"/>
        <c:lblOffset val="100"/>
        <c:noMultiLvlLbl val="0"/>
      </c:catAx>
      <c:valAx>
        <c:axId val="35525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processadores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72710"/>
        <c:crosses val="autoZero"/>
        <c:crossBetween val="between"/>
      </c:valAx>
      <c:catAx>
        <c:axId val="5471706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220512"/>
        <c:auto val="1"/>
        <c:lblAlgn val="ctr"/>
        <c:lblOffset val="100"/>
        <c:noMultiLvlLbl val="0"/>
      </c:catAx>
      <c:valAx>
        <c:axId val="5122051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tempo de atraso [microssegundos]</a:t>
                </a:r>
              </a:p>
            </c:rich>
          </c:tx>
          <c:layout>
            <c:manualLayout>
              <c:xMode val="edge"/>
              <c:yMode val="edge"/>
              <c:x val="0.932581802210673"/>
              <c:y val="0.06664282308059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17061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38809284423363"/>
          <c:y val="0.105966207349081"/>
          <c:w val="0.626815088044663"/>
          <c:h val="0.12093274278215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RN_float!$L$1:$L$1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>
              <a:gsLst>
                <a:gs pos="0">
                  <a:srgbClr val="a8b7df"/>
                </a:gs>
                <a:gs pos="100000">
                  <a:srgbClr val="9aabd9"/>
                </a:gs>
              </a:gsLst>
              <a:lin ang="5400000"/>
            </a:gradFill>
            <a:ln w="9360">
              <a:solidFill>
                <a:srgbClr val="426fbf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RN_float!$L$2:$L$23</c:f>
              <c:numCache>
                <c:formatCode>General</c:formatCode>
                <c:ptCount val="22"/>
                <c:pt idx="0">
                  <c:v>99743</c:v>
                </c:pt>
                <c:pt idx="1">
                  <c:v>85105</c:v>
                </c:pt>
                <c:pt idx="2">
                  <c:v>74162</c:v>
                </c:pt>
                <c:pt idx="3">
                  <c:v>65890</c:v>
                </c:pt>
                <c:pt idx="4">
                  <c:v>60042</c:v>
                </c:pt>
                <c:pt idx="5">
                  <c:v>54748</c:v>
                </c:pt>
                <c:pt idx="6">
                  <c:v>52099</c:v>
                </c:pt>
                <c:pt idx="7">
                  <c:v>49497</c:v>
                </c:pt>
                <c:pt idx="8">
                  <c:v>46763</c:v>
                </c:pt>
                <c:pt idx="9">
                  <c:v>44530</c:v>
                </c:pt>
                <c:pt idx="10">
                  <c:v>43085</c:v>
                </c:pt>
                <c:pt idx="11">
                  <c:v>41912</c:v>
                </c:pt>
                <c:pt idx="12">
                  <c:v>40116</c:v>
                </c:pt>
                <c:pt idx="13">
                  <c:v>38959</c:v>
                </c:pt>
                <c:pt idx="14">
                  <c:v>37280</c:v>
                </c:pt>
                <c:pt idx="15">
                  <c:v>35827</c:v>
                </c:pt>
                <c:pt idx="16">
                  <c:v>35830</c:v>
                </c:pt>
                <c:pt idx="17">
                  <c:v>34904</c:v>
                </c:pt>
                <c:pt idx="18">
                  <c:v>34908</c:v>
                </c:pt>
                <c:pt idx="19">
                  <c:v>33703</c:v>
                </c:pt>
                <c:pt idx="20">
                  <c:v>31225</c:v>
                </c:pt>
                <c:pt idx="21">
                  <c:v>29894</c:v>
                </c:pt>
              </c:numCache>
            </c:numRef>
          </c:val>
        </c:ser>
        <c:gapWidth val="247"/>
        <c:overlap val="0"/>
        <c:axId val="45256409"/>
        <c:axId val="46071455"/>
      </c:barChart>
      <c:lineChart>
        <c:grouping val="standard"/>
        <c:varyColors val="0"/>
        <c:ser>
          <c:idx val="1"/>
          <c:order val="1"/>
          <c:tx>
            <c:strRef>
              <c:f>RN_float!$M$1:$M$1</c:f>
              <c:strCache>
                <c:ptCount val="1"/>
                <c:pt idx="0">
                  <c:v>Multiplicadores</c:v>
                </c:pt>
              </c:strCache>
            </c:strRef>
          </c:tx>
          <c:spPr>
            <a:solidFill>
              <a:srgbClr val="ed7d31"/>
            </a:solidFill>
            <a:ln cap="rnd" w="15840">
              <a:solidFill>
                <a:srgbClr val="ed7d31"/>
              </a:solidFill>
              <a:round/>
            </a:ln>
          </c:spPr>
          <c:marker>
            <c:symbol val="circle"/>
            <c:size val="4"/>
            <c:spPr>
              <a:solidFill>
                <a:srgbClr val="ed7d31"/>
              </a:solidFill>
            </c:spPr>
          </c:marker>
          <c:dPt>
            <c:idx val="17"/>
            <c:marker>
              <c:symbol val="circle"/>
              <c:size val="4"/>
              <c:spPr>
                <a:solidFill>
                  <a:srgbClr val="ed7d31"/>
                </a:solidFill>
              </c:spPr>
            </c:marker>
          </c:dPt>
          <c:dLbls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RN_float!$B$2:$B$23</c:f>
              <c:strCach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strCache>
            </c:strRef>
          </c:cat>
          <c:val>
            <c:numRef>
              <c:f>RN_float!$M$2:$M$23</c:f>
              <c:numCache>
                <c:formatCode>General</c:formatCode>
                <c:ptCount val="22"/>
                <c:pt idx="0">
                  <c:v>312</c:v>
                </c:pt>
                <c:pt idx="1">
                  <c:v>312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245</c:v>
                </c:pt>
                <c:pt idx="7">
                  <c:v>231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112</c:v>
                </c:pt>
                <c:pt idx="21">
                  <c:v>112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789086"/>
        <c:axId val="92898534"/>
      </c:lineChart>
      <c:catAx>
        <c:axId val="45256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frequência operacional [mhz]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71455"/>
        <c:crosses val="autoZero"/>
        <c:auto val="1"/>
        <c:lblAlgn val="ctr"/>
        <c:lblOffset val="100"/>
        <c:noMultiLvlLbl val="0"/>
      </c:catAx>
      <c:valAx>
        <c:axId val="46071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elementos lógicos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56409"/>
        <c:crosses val="autoZero"/>
        <c:crossBetween val="between"/>
      </c:valAx>
      <c:catAx>
        <c:axId val="8578908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898534"/>
        <c:auto val="1"/>
        <c:lblAlgn val="ctr"/>
        <c:lblOffset val="100"/>
        <c:noMultiLvlLbl val="0"/>
      </c:catAx>
      <c:valAx>
        <c:axId val="92898534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</a:rPr>
                  <a:t>número de multiplicadores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89086"/>
        <c:crosses val="max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286870724364734"/>
          <c:y val="0.0704185661002901"/>
          <c:w val="0.587422623959788"/>
          <c:h val="0.14676601740571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9000</xdr:colOff>
      <xdr:row>0</xdr:row>
      <xdr:rowOff>0</xdr:rowOff>
    </xdr:from>
    <xdr:to>
      <xdr:col>33</xdr:col>
      <xdr:colOff>598680</xdr:colOff>
      <xdr:row>15</xdr:row>
      <xdr:rowOff>126000</xdr:rowOff>
    </xdr:to>
    <xdr:graphicFrame>
      <xdr:nvGraphicFramePr>
        <xdr:cNvPr id="0" name="Gráfico 1"/>
        <xdr:cNvGraphicFramePr/>
      </xdr:nvGraphicFramePr>
      <xdr:xfrm>
        <a:off x="20693880" y="0"/>
        <a:ext cx="492372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31680</xdr:colOff>
      <xdr:row>17</xdr:row>
      <xdr:rowOff>64800</xdr:rowOff>
    </xdr:from>
    <xdr:to>
      <xdr:col>34</xdr:col>
      <xdr:colOff>83880</xdr:colOff>
      <xdr:row>33</xdr:row>
      <xdr:rowOff>167040</xdr:rowOff>
    </xdr:to>
    <xdr:graphicFrame>
      <xdr:nvGraphicFramePr>
        <xdr:cNvPr id="1" name="Gráfico 2"/>
        <xdr:cNvGraphicFramePr/>
      </xdr:nvGraphicFramePr>
      <xdr:xfrm>
        <a:off x="20716560" y="3044160"/>
        <a:ext cx="5005440" cy="30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183600</xdr:colOff>
      <xdr:row>0</xdr:row>
      <xdr:rowOff>115560</xdr:rowOff>
    </xdr:from>
    <xdr:to>
      <xdr:col>25</xdr:col>
      <xdr:colOff>543240</xdr:colOff>
      <xdr:row>17</xdr:row>
      <xdr:rowOff>174600</xdr:rowOff>
    </xdr:to>
    <xdr:graphicFrame>
      <xdr:nvGraphicFramePr>
        <xdr:cNvPr id="2" name="Gráfico 3"/>
        <xdr:cNvGraphicFramePr/>
      </xdr:nvGraphicFramePr>
      <xdr:xfrm>
        <a:off x="15264000" y="115560"/>
        <a:ext cx="487656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611280</xdr:colOff>
      <xdr:row>0</xdr:row>
      <xdr:rowOff>0</xdr:rowOff>
    </xdr:from>
    <xdr:to>
      <xdr:col>42</xdr:col>
      <xdr:colOff>530640</xdr:colOff>
      <xdr:row>16</xdr:row>
      <xdr:rowOff>74520</xdr:rowOff>
    </xdr:to>
    <xdr:graphicFrame>
      <xdr:nvGraphicFramePr>
        <xdr:cNvPr id="3" name="Gráfico 4"/>
        <xdr:cNvGraphicFramePr/>
      </xdr:nvGraphicFramePr>
      <xdr:xfrm>
        <a:off x="26249400" y="0"/>
        <a:ext cx="4872240" cy="287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10440</xdr:colOff>
      <xdr:row>15</xdr:row>
      <xdr:rowOff>86760</xdr:rowOff>
    </xdr:from>
    <xdr:to>
      <xdr:col>23</xdr:col>
      <xdr:colOff>554760</xdr:colOff>
      <xdr:row>31</xdr:row>
      <xdr:rowOff>57960</xdr:rowOff>
    </xdr:to>
    <xdr:graphicFrame>
      <xdr:nvGraphicFramePr>
        <xdr:cNvPr id="4" name="Gráfico 1"/>
        <xdr:cNvGraphicFramePr/>
      </xdr:nvGraphicFramePr>
      <xdr:xfrm>
        <a:off x="13952160" y="2944080"/>
        <a:ext cx="4878360" cy="30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9720</xdr:colOff>
      <xdr:row>0</xdr:row>
      <xdr:rowOff>0</xdr:rowOff>
    </xdr:from>
    <xdr:to>
      <xdr:col>24</xdr:col>
      <xdr:colOff>90360</xdr:colOff>
      <xdr:row>15</xdr:row>
      <xdr:rowOff>155160</xdr:rowOff>
    </xdr:to>
    <xdr:graphicFrame>
      <xdr:nvGraphicFramePr>
        <xdr:cNvPr id="5" name="Gráfico 2"/>
        <xdr:cNvGraphicFramePr/>
      </xdr:nvGraphicFramePr>
      <xdr:xfrm>
        <a:off x="13951440" y="0"/>
        <a:ext cx="5033880" cy="30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30600</xdr:colOff>
      <xdr:row>0</xdr:row>
      <xdr:rowOff>1440</xdr:rowOff>
    </xdr:from>
    <xdr:to>
      <xdr:col>32</xdr:col>
      <xdr:colOff>579240</xdr:colOff>
      <xdr:row>14</xdr:row>
      <xdr:rowOff>87840</xdr:rowOff>
    </xdr:to>
    <xdr:graphicFrame>
      <xdr:nvGraphicFramePr>
        <xdr:cNvPr id="6" name="Gráfico 3"/>
        <xdr:cNvGraphicFramePr/>
      </xdr:nvGraphicFramePr>
      <xdr:xfrm>
        <a:off x="19544760" y="1440"/>
        <a:ext cx="4882320" cy="27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10080</xdr:colOff>
      <xdr:row>18</xdr:row>
      <xdr:rowOff>32400</xdr:rowOff>
    </xdr:from>
    <xdr:to>
      <xdr:col>23</xdr:col>
      <xdr:colOff>593640</xdr:colOff>
      <xdr:row>35</xdr:row>
      <xdr:rowOff>72360</xdr:rowOff>
    </xdr:to>
    <xdr:graphicFrame>
      <xdr:nvGraphicFramePr>
        <xdr:cNvPr id="7" name="Gráfico 1"/>
        <xdr:cNvGraphicFramePr/>
      </xdr:nvGraphicFramePr>
      <xdr:xfrm>
        <a:off x="13158720" y="3187080"/>
        <a:ext cx="4917600" cy="30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9720</xdr:colOff>
      <xdr:row>0</xdr:row>
      <xdr:rowOff>57600</xdr:rowOff>
    </xdr:from>
    <xdr:to>
      <xdr:col>24</xdr:col>
      <xdr:colOff>182520</xdr:colOff>
      <xdr:row>17</xdr:row>
      <xdr:rowOff>90720</xdr:rowOff>
    </xdr:to>
    <xdr:graphicFrame>
      <xdr:nvGraphicFramePr>
        <xdr:cNvPr id="8" name="Gráfico 2"/>
        <xdr:cNvGraphicFramePr/>
      </xdr:nvGraphicFramePr>
      <xdr:xfrm>
        <a:off x="13158360" y="57600"/>
        <a:ext cx="5126040" cy="30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6120</xdr:colOff>
      <xdr:row>0</xdr:row>
      <xdr:rowOff>31320</xdr:rowOff>
    </xdr:from>
    <xdr:to>
      <xdr:col>32</xdr:col>
      <xdr:colOff>594360</xdr:colOff>
      <xdr:row>15</xdr:row>
      <xdr:rowOff>155880</xdr:rowOff>
    </xdr:to>
    <xdr:graphicFrame>
      <xdr:nvGraphicFramePr>
        <xdr:cNvPr id="9" name="Gráfico 3"/>
        <xdr:cNvGraphicFramePr/>
      </xdr:nvGraphicFramePr>
      <xdr:xfrm>
        <a:off x="18726840" y="31320"/>
        <a:ext cx="4922280" cy="27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615600</xdr:colOff>
      <xdr:row>18</xdr:row>
      <xdr:rowOff>32400</xdr:rowOff>
    </xdr:from>
    <xdr:to>
      <xdr:col>23</xdr:col>
      <xdr:colOff>568800</xdr:colOff>
      <xdr:row>35</xdr:row>
      <xdr:rowOff>72360</xdr:rowOff>
    </xdr:to>
    <xdr:graphicFrame>
      <xdr:nvGraphicFramePr>
        <xdr:cNvPr id="10" name="Gráfico 1"/>
        <xdr:cNvGraphicFramePr/>
      </xdr:nvGraphicFramePr>
      <xdr:xfrm>
        <a:off x="13131360" y="3187080"/>
        <a:ext cx="4906080" cy="30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527400</xdr:colOff>
      <xdr:row>0</xdr:row>
      <xdr:rowOff>45360</xdr:rowOff>
    </xdr:from>
    <xdr:to>
      <xdr:col>23</xdr:col>
      <xdr:colOff>568800</xdr:colOff>
      <xdr:row>17</xdr:row>
      <xdr:rowOff>78480</xdr:rowOff>
    </xdr:to>
    <xdr:graphicFrame>
      <xdr:nvGraphicFramePr>
        <xdr:cNvPr id="11" name="Gráfico 2"/>
        <xdr:cNvGraphicFramePr/>
      </xdr:nvGraphicFramePr>
      <xdr:xfrm>
        <a:off x="13043160" y="45360"/>
        <a:ext cx="4994280" cy="30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55440</xdr:colOff>
      <xdr:row>0</xdr:row>
      <xdr:rowOff>56160</xdr:rowOff>
    </xdr:from>
    <xdr:to>
      <xdr:col>31</xdr:col>
      <xdr:colOff>593640</xdr:colOff>
      <xdr:row>17</xdr:row>
      <xdr:rowOff>61920</xdr:rowOff>
    </xdr:to>
    <xdr:graphicFrame>
      <xdr:nvGraphicFramePr>
        <xdr:cNvPr id="12" name="Gráfico 3"/>
        <xdr:cNvGraphicFramePr/>
      </xdr:nvGraphicFramePr>
      <xdr:xfrm>
        <a:off x="18143280" y="56160"/>
        <a:ext cx="4871880" cy="298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W1" colorId="64" zoomScale="160" zoomScaleNormal="160" zoomScalePageLayoutView="100" workbookViewId="0">
      <selection pane="topLeft" activeCell="AM21" activeCellId="0" sqref="AM21"/>
    </sheetView>
  </sheetViews>
  <sheetFormatPr defaultColWidth="8.785156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9.59"/>
    <col collapsed="false" customWidth="true" hidden="false" outlineLevel="0" max="3" min="3" style="0" width="9"/>
    <col collapsed="false" customWidth="true" hidden="false" outlineLevel="0" max="4" min="4" style="0" width="12.14"/>
    <col collapsed="false" customWidth="true" hidden="false" outlineLevel="0" max="5" min="5" style="0" width="10.42"/>
    <col collapsed="false" customWidth="true" hidden="false" outlineLevel="0" max="6" min="6" style="0" width="9.13"/>
    <col collapsed="false" customWidth="true" hidden="false" outlineLevel="0" max="7" min="7" style="0" width="12.29"/>
    <col collapsed="false" customWidth="true" hidden="false" outlineLevel="0" max="8" min="8" style="0" width="11.86"/>
    <col collapsed="false" customWidth="true" hidden="false" outlineLevel="0" max="9" min="9" style="0" width="8.4"/>
    <col collapsed="false" customWidth="true" hidden="false" outlineLevel="0" max="10" min="10" style="0" width="15.15"/>
    <col collapsed="false" customWidth="true" hidden="false" outlineLevel="0" max="11" min="11" style="0" width="9.71"/>
    <col collapsed="false" customWidth="true" hidden="false" outlineLevel="0" max="12" min="12" style="0" width="11.42"/>
    <col collapsed="false" customWidth="true" hidden="false" outlineLevel="0" max="13" min="13" style="0" width="16.29"/>
    <col collapsed="false" customWidth="true" hidden="false" outlineLevel="0" max="14" min="14" style="0" width="12.71"/>
    <col collapsed="false" customWidth="true" hidden="false" outlineLevel="0" max="15" min="15" style="0" width="12.22"/>
    <col collapsed="false" customWidth="true" hidden="false" outlineLevel="0" max="16" min="16" style="0" width="15.71"/>
    <col collapsed="false" customWidth="true" hidden="false" outlineLevel="0" max="17" min="17" style="0" width="13.43"/>
    <col collapsed="false" customWidth="true" hidden="false" outlineLevel="0" max="25" min="25" style="0" width="20.14"/>
    <col collapsed="false" customWidth="true" hidden="false" outlineLevel="0" max="26" min="26" style="0" width="15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2"/>
      <c r="Y1" s="6"/>
      <c r="Z1" s="6"/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7" t="n">
        <v>186781.25</v>
      </c>
      <c r="E2" s="8" t="n">
        <v>188403.125</v>
      </c>
      <c r="F2" s="9" t="n">
        <v>1375</v>
      </c>
      <c r="G2" s="10" t="n">
        <v>138</v>
      </c>
      <c r="H2" s="11" t="n">
        <f aca="false">1/I2*1000000</f>
        <v>320</v>
      </c>
      <c r="I2" s="12" t="n">
        <f aca="false">ROUNDUP(C2,0)</f>
        <v>3125</v>
      </c>
      <c r="J2" s="13" t="n">
        <v>46.875</v>
      </c>
      <c r="K2" s="11" t="n">
        <f aca="false">E2/1000</f>
        <v>188.403125</v>
      </c>
      <c r="L2" s="12" t="s">
        <v>17</v>
      </c>
      <c r="M2" s="14" t="n">
        <v>80975</v>
      </c>
      <c r="N2" s="15" t="n">
        <v>532</v>
      </c>
      <c r="O2" s="16" t="n">
        <v>14227386</v>
      </c>
      <c r="P2" s="17" t="n">
        <v>0</v>
      </c>
      <c r="Q2" s="18" t="n">
        <v>16.2123796624493</v>
      </c>
      <c r="Y2" s="17"/>
      <c r="Z2" s="17"/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7" t="n">
        <v>151242.5</v>
      </c>
      <c r="E3" s="8" t="n">
        <v>151277.5</v>
      </c>
      <c r="F3" s="9" t="n">
        <v>1375</v>
      </c>
      <c r="G3" s="10" t="n">
        <v>111</v>
      </c>
      <c r="H3" s="11" t="n">
        <f aca="false">1/I3*1000000</f>
        <v>400</v>
      </c>
      <c r="I3" s="12" t="n">
        <f aca="false">ROUNDUP(C3,0)</f>
        <v>2500</v>
      </c>
      <c r="J3" s="13" t="n">
        <v>42.5</v>
      </c>
      <c r="K3" s="11" t="n">
        <f aca="false">E3/1000</f>
        <v>151.2775</v>
      </c>
      <c r="L3" s="12" t="s">
        <v>18</v>
      </c>
      <c r="M3" s="14" t="n">
        <v>58462</v>
      </c>
      <c r="N3" s="15" t="n">
        <v>532</v>
      </c>
      <c r="O3" s="16" t="n">
        <v>11791752</v>
      </c>
      <c r="P3" s="17" t="n">
        <v>1</v>
      </c>
      <c r="Q3" s="18" t="n">
        <v>6.19947992170639</v>
      </c>
      <c r="Y3" s="17"/>
      <c r="Z3" s="17"/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7" t="n">
        <v>126949.7385</v>
      </c>
      <c r="E4" s="8" t="n">
        <v>126567.572</v>
      </c>
      <c r="F4" s="9" t="n">
        <v>1375</v>
      </c>
      <c r="G4" s="10" t="n">
        <v>94</v>
      </c>
      <c r="H4" s="11" t="n">
        <f aca="false">1/I4*1000000</f>
        <v>479.846449136276</v>
      </c>
      <c r="I4" s="12" t="n">
        <f aca="false">ROUNDUP(C4,0)</f>
        <v>2084</v>
      </c>
      <c r="J4" s="13" t="n">
        <v>39.5865</v>
      </c>
      <c r="K4" s="11" t="n">
        <f aca="false">E4/1000</f>
        <v>126.567572</v>
      </c>
      <c r="L4" s="12" t="s">
        <v>19</v>
      </c>
      <c r="M4" s="19" t="n">
        <v>44121</v>
      </c>
      <c r="N4" s="20" t="n">
        <v>532</v>
      </c>
      <c r="O4" s="16" t="n">
        <v>10280498</v>
      </c>
      <c r="P4" s="17" t="n">
        <v>2</v>
      </c>
      <c r="Q4" s="18" t="n">
        <v>6.44291564591549</v>
      </c>
      <c r="Y4" s="17"/>
      <c r="Z4" s="17"/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7" t="n">
        <v>109405.002</v>
      </c>
      <c r="E5" s="8" t="n">
        <v>108669.17</v>
      </c>
      <c r="F5" s="9" t="n">
        <v>1375</v>
      </c>
      <c r="G5" s="10" t="n">
        <v>80</v>
      </c>
      <c r="H5" s="11" t="n">
        <f aca="false">1/I5*1000000</f>
        <v>559.910414333707</v>
      </c>
      <c r="I5" s="12" t="n">
        <f aca="false">ROUNDUP(C5,0)</f>
        <v>1786</v>
      </c>
      <c r="J5" s="13" t="n">
        <v>37.506</v>
      </c>
      <c r="K5" s="11" t="n">
        <f aca="false">E5/1000</f>
        <v>108.66917</v>
      </c>
      <c r="L5" s="12" t="s">
        <v>20</v>
      </c>
      <c r="M5" s="19" t="n">
        <v>37148</v>
      </c>
      <c r="N5" s="20" t="n">
        <v>480</v>
      </c>
      <c r="O5" s="16" t="n">
        <v>8916560</v>
      </c>
      <c r="P5" s="17" t="n">
        <v>3</v>
      </c>
      <c r="Q5" s="18" t="n">
        <v>3.40095931193103</v>
      </c>
      <c r="Y5" s="17"/>
      <c r="Z5" s="17"/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7" t="n">
        <v>95885.9375</v>
      </c>
      <c r="E6" s="8" t="n">
        <v>94931.931</v>
      </c>
      <c r="F6" s="9" t="n">
        <v>1375</v>
      </c>
      <c r="G6" s="10" t="n">
        <v>70</v>
      </c>
      <c r="H6" s="11" t="n">
        <f aca="false">1/I6*1000000</f>
        <v>639.795265515035</v>
      </c>
      <c r="I6" s="12" t="n">
        <f aca="false">ROUNDUP(C6,0)</f>
        <v>1563</v>
      </c>
      <c r="J6" s="13" t="n">
        <v>35.9375</v>
      </c>
      <c r="K6" s="11" t="n">
        <f aca="false">E6/1000</f>
        <v>94.931931</v>
      </c>
      <c r="L6" s="12" t="s">
        <v>21</v>
      </c>
      <c r="M6" s="19" t="n">
        <v>32480</v>
      </c>
      <c r="N6" s="20" t="n">
        <v>420</v>
      </c>
      <c r="O6" s="16" t="n">
        <v>7801990</v>
      </c>
      <c r="P6" s="17" t="n">
        <v>4</v>
      </c>
      <c r="Q6" s="18" t="n">
        <v>2.43630958178961</v>
      </c>
      <c r="Y6" s="17"/>
      <c r="Z6" s="17"/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7" t="n">
        <v>85091.529</v>
      </c>
      <c r="E7" s="8" t="n">
        <v>85283.211</v>
      </c>
      <c r="F7" s="9" t="n">
        <v>1375</v>
      </c>
      <c r="G7" s="10" t="n">
        <v>63</v>
      </c>
      <c r="H7" s="11" t="n">
        <f aca="false">1/I7*1000000</f>
        <v>719.942404607631</v>
      </c>
      <c r="I7" s="12" t="n">
        <f aca="false">ROUNDUP(C7,0)</f>
        <v>1389</v>
      </c>
      <c r="J7" s="13" t="n">
        <v>34.725</v>
      </c>
      <c r="K7" s="11" t="n">
        <f aca="false">E7/1000</f>
        <v>85.283211</v>
      </c>
      <c r="L7" s="12" t="s">
        <v>22</v>
      </c>
      <c r="M7" s="19" t="n">
        <v>29309</v>
      </c>
      <c r="N7" s="20" t="n">
        <v>378</v>
      </c>
      <c r="O7" s="16" t="n">
        <v>7482636</v>
      </c>
      <c r="P7" s="17" t="n">
        <v>5</v>
      </c>
      <c r="Q7" s="18" t="n">
        <v>2.16431413690564</v>
      </c>
      <c r="Y7" s="17"/>
      <c r="Z7" s="17"/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7" t="n">
        <v>76983.75</v>
      </c>
      <c r="E8" s="8" t="n">
        <v>77026.25</v>
      </c>
      <c r="F8" s="9" t="n">
        <v>1375</v>
      </c>
      <c r="G8" s="10" t="n">
        <v>57</v>
      </c>
      <c r="H8" s="11" t="n">
        <f aca="false">1/I8*1000000</f>
        <v>800</v>
      </c>
      <c r="I8" s="12" t="n">
        <f aca="false">ROUNDUP(C8,0)</f>
        <v>1250</v>
      </c>
      <c r="J8" s="13" t="n">
        <v>33.75</v>
      </c>
      <c r="K8" s="11" t="n">
        <f aca="false">E8/1000</f>
        <v>77.02625</v>
      </c>
      <c r="L8" s="12" t="s">
        <v>23</v>
      </c>
      <c r="M8" s="19" t="n">
        <v>26534</v>
      </c>
      <c r="N8" s="20" t="n">
        <v>342</v>
      </c>
      <c r="O8" s="16" t="n">
        <v>6948699</v>
      </c>
      <c r="P8" s="17" t="n">
        <v>6</v>
      </c>
      <c r="Q8" s="18" t="n">
        <v>2.19673235890236</v>
      </c>
      <c r="Y8" s="17"/>
      <c r="Z8" s="17"/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7" t="n">
        <v>70241.3825</v>
      </c>
      <c r="E9" s="8" t="n">
        <v>70190.421</v>
      </c>
      <c r="F9" s="9" t="n">
        <v>1375</v>
      </c>
      <c r="G9" s="10" t="n">
        <v>53</v>
      </c>
      <c r="H9" s="11" t="n">
        <f aca="false">1/I9*1000000</f>
        <v>879.507475813545</v>
      </c>
      <c r="I9" s="12" t="n">
        <f aca="false">ROUNDUP(C9,0)</f>
        <v>1137</v>
      </c>
      <c r="J9" s="13" t="n">
        <v>32.9585</v>
      </c>
      <c r="K9" s="11" t="n">
        <f aca="false">E9/1000</f>
        <v>70.190421</v>
      </c>
      <c r="L9" s="12" t="s">
        <v>24</v>
      </c>
      <c r="M9" s="19" t="n">
        <v>24658</v>
      </c>
      <c r="N9" s="20" t="n">
        <v>318</v>
      </c>
      <c r="O9" s="16" t="n">
        <v>6571841</v>
      </c>
      <c r="P9" s="17" t="n">
        <v>7</v>
      </c>
      <c r="Q9" s="18" t="n">
        <v>2.15821763569675</v>
      </c>
      <c r="Y9" s="17"/>
      <c r="Z9" s="17"/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7" t="n">
        <v>64853.038</v>
      </c>
      <c r="E10" s="8" t="n">
        <v>64671.73</v>
      </c>
      <c r="F10" s="9" t="n">
        <v>1375</v>
      </c>
      <c r="G10" s="10" t="n">
        <v>48</v>
      </c>
      <c r="H10" s="11" t="n">
        <f aca="false">1/I10*1000000</f>
        <v>959.692898272553</v>
      </c>
      <c r="I10" s="12" t="n">
        <f aca="false">ROUNDUP(C10,0)</f>
        <v>1042</v>
      </c>
      <c r="J10" s="13" t="n">
        <v>32.302</v>
      </c>
      <c r="K10" s="11" t="n">
        <f aca="false">E10/1000</f>
        <v>64.67173</v>
      </c>
      <c r="L10" s="12" t="s">
        <v>25</v>
      </c>
      <c r="M10" s="19" t="n">
        <v>22354</v>
      </c>
      <c r="N10" s="20" t="n">
        <v>288</v>
      </c>
      <c r="O10" s="16" t="n">
        <v>6152496</v>
      </c>
      <c r="P10" s="17" t="n">
        <v>8</v>
      </c>
      <c r="Q10" s="18" t="n">
        <v>2.19944143780836</v>
      </c>
      <c r="Y10" s="17"/>
      <c r="Z10" s="17"/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7" t="n">
        <v>59460.258</v>
      </c>
      <c r="E11" s="8" t="n">
        <v>59179.354</v>
      </c>
      <c r="F11" s="9" t="n">
        <v>1375</v>
      </c>
      <c r="G11" s="10" t="n">
        <v>44</v>
      </c>
      <c r="H11" s="11" t="n">
        <f aca="false">1/I11*1000000</f>
        <v>1039.50103950104</v>
      </c>
      <c r="I11" s="12" t="n">
        <f aca="false">ROUNDUP(C11,0)</f>
        <v>962</v>
      </c>
      <c r="J11" s="13" t="n">
        <v>31.746</v>
      </c>
      <c r="K11" s="11" t="n">
        <f aca="false">E11/1000</f>
        <v>59.179354</v>
      </c>
      <c r="L11" s="12" t="s">
        <v>26</v>
      </c>
      <c r="M11" s="19" t="n">
        <v>20444</v>
      </c>
      <c r="N11" s="20" t="n">
        <v>264</v>
      </c>
      <c r="O11" s="16" t="n">
        <v>5455868</v>
      </c>
      <c r="P11" s="17" t="n">
        <v>9</v>
      </c>
      <c r="Q11" s="18" t="n">
        <v>2.18471846914899</v>
      </c>
      <c r="Y11" s="17"/>
      <c r="Z11" s="17"/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7" t="n">
        <v>55390.111</v>
      </c>
      <c r="E12" s="8" t="n">
        <v>55034.697</v>
      </c>
      <c r="F12" s="9" t="n">
        <v>1375</v>
      </c>
      <c r="G12" s="10" t="n">
        <v>41</v>
      </c>
      <c r="H12" s="11" t="n">
        <f aca="false">1/I12*1000000</f>
        <v>1119.82082866741</v>
      </c>
      <c r="I12" s="12" t="n">
        <f aca="false">ROUNDUP(C12,0)</f>
        <v>893</v>
      </c>
      <c r="J12" s="13" t="n">
        <v>31.255</v>
      </c>
      <c r="K12" s="11" t="n">
        <f aca="false">E12/1000</f>
        <v>55.034697</v>
      </c>
      <c r="L12" s="12" t="s">
        <v>27</v>
      </c>
      <c r="M12" s="19" t="n">
        <v>19059</v>
      </c>
      <c r="N12" s="20" t="n">
        <v>246</v>
      </c>
      <c r="O12" s="16" t="n">
        <v>5169567</v>
      </c>
      <c r="P12" s="17" t="n">
        <v>10</v>
      </c>
      <c r="Q12" s="18" t="n">
        <v>2.19864451537288</v>
      </c>
      <c r="Y12" s="17"/>
      <c r="Z12" s="17"/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7" t="n">
        <v>51341.0995</v>
      </c>
      <c r="E13" s="8" t="n">
        <v>52317.654</v>
      </c>
      <c r="F13" s="9" t="n">
        <v>1375</v>
      </c>
      <c r="G13" s="10" t="n">
        <v>39</v>
      </c>
      <c r="H13" s="11" t="n">
        <f aca="false">1/I13*1000000</f>
        <v>1199.04076738609</v>
      </c>
      <c r="I13" s="12" t="n">
        <f aca="false">ROUNDUP(C13,0)</f>
        <v>834</v>
      </c>
      <c r="J13" s="13" t="n">
        <v>30.8395</v>
      </c>
      <c r="K13" s="11" t="n">
        <f aca="false">E13/1000</f>
        <v>52.317654</v>
      </c>
      <c r="L13" s="12" t="s">
        <v>28</v>
      </c>
      <c r="M13" s="19" t="n">
        <v>18917</v>
      </c>
      <c r="N13" s="14" t="n">
        <v>234</v>
      </c>
      <c r="O13" s="16" t="n">
        <v>5365698</v>
      </c>
      <c r="P13" s="17" t="n">
        <v>11</v>
      </c>
      <c r="Q13" s="18" t="n">
        <v>2.20296187623845</v>
      </c>
      <c r="Y13" s="17"/>
      <c r="Z13" s="17"/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7" t="n">
        <v>48646.0305</v>
      </c>
      <c r="E14" s="8" t="n">
        <v>49197.006</v>
      </c>
      <c r="F14" s="9" t="n">
        <v>1375</v>
      </c>
      <c r="G14" s="10" t="n">
        <v>36</v>
      </c>
      <c r="H14" s="11" t="n">
        <f aca="false">1/I14*1000000</f>
        <v>1278.77237851662</v>
      </c>
      <c r="I14" s="12" t="n">
        <f aca="false">ROUNDUP(C14,0)</f>
        <v>782</v>
      </c>
      <c r="J14" s="13" t="n">
        <v>30.4785</v>
      </c>
      <c r="K14" s="11" t="n">
        <f aca="false">E14/1000</f>
        <v>49.197006</v>
      </c>
      <c r="L14" s="12" t="s">
        <v>29</v>
      </c>
      <c r="M14" s="19" t="n">
        <v>16738</v>
      </c>
      <c r="N14" s="14" t="n">
        <v>216</v>
      </c>
      <c r="O14" s="16" t="n">
        <v>4614372</v>
      </c>
      <c r="P14" s="17" t="n">
        <v>12</v>
      </c>
      <c r="Q14" s="18" t="n">
        <v>2.19940923176127</v>
      </c>
      <c r="Y14" s="17"/>
      <c r="Z14" s="17"/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7" t="n">
        <v>45943.0075</v>
      </c>
      <c r="E15" s="8" t="n">
        <v>45444.32</v>
      </c>
      <c r="F15" s="9" t="n">
        <v>1375</v>
      </c>
      <c r="G15" s="10" t="n">
        <v>34</v>
      </c>
      <c r="H15" s="11" t="n">
        <f aca="false">1/I15*1000000</f>
        <v>1358.69565217391</v>
      </c>
      <c r="I15" s="12" t="n">
        <f aca="false">ROUNDUP(C15,0)</f>
        <v>736</v>
      </c>
      <c r="J15" s="13" t="n">
        <v>30.1555</v>
      </c>
      <c r="K15" s="11" t="n">
        <f aca="false">E15/1000</f>
        <v>45.44432</v>
      </c>
      <c r="L15" s="12" t="s">
        <v>30</v>
      </c>
      <c r="M15" s="19" t="n">
        <v>16447</v>
      </c>
      <c r="N15" s="14" t="n">
        <v>204</v>
      </c>
      <c r="O15" s="16" t="n">
        <v>4429078</v>
      </c>
      <c r="P15" s="17" t="n">
        <v>13</v>
      </c>
      <c r="Q15" s="18" t="n">
        <v>2.20021136956119</v>
      </c>
      <c r="Y15" s="17"/>
      <c r="Z15" s="17"/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7" t="n">
        <v>43233.3195</v>
      </c>
      <c r="E16" s="8" t="n">
        <v>44060.915</v>
      </c>
      <c r="F16" s="9" t="n">
        <v>1375</v>
      </c>
      <c r="G16" s="10" t="n">
        <v>33</v>
      </c>
      <c r="H16" s="11" t="n">
        <f aca="false">1/I16*1000000</f>
        <v>1438.84892086331</v>
      </c>
      <c r="I16" s="12" t="n">
        <f aca="false">ROUNDUP(C16,0)</f>
        <v>695</v>
      </c>
      <c r="J16" s="13" t="n">
        <v>29.8635</v>
      </c>
      <c r="K16" s="11" t="n">
        <f aca="false">E16/1000</f>
        <v>44.060915</v>
      </c>
      <c r="L16" s="12" t="s">
        <v>31</v>
      </c>
      <c r="M16" s="19" t="n">
        <v>16010</v>
      </c>
      <c r="N16" s="14" t="n">
        <v>198</v>
      </c>
      <c r="O16" s="16" t="n">
        <v>4850571</v>
      </c>
      <c r="P16" s="17" t="n">
        <v>14</v>
      </c>
      <c r="Q16" s="18" t="n">
        <v>2.20084515820397</v>
      </c>
      <c r="Y16" s="17"/>
      <c r="Z16" s="17"/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7" t="n">
        <v>41886.306</v>
      </c>
      <c r="E17" s="8" t="n">
        <v>41282.262</v>
      </c>
      <c r="F17" s="9" t="n">
        <v>1375</v>
      </c>
      <c r="G17" s="10" t="n">
        <v>31</v>
      </c>
      <c r="H17" s="11" t="n">
        <f aca="false">1/I17*1000000</f>
        <v>1519.75683890578</v>
      </c>
      <c r="I17" s="12" t="n">
        <f aca="false">ROUNDUP(C17,0)</f>
        <v>658</v>
      </c>
      <c r="J17" s="13" t="n">
        <v>29.61</v>
      </c>
      <c r="K17" s="11" t="n">
        <f aca="false">E17/1000</f>
        <v>41.282262</v>
      </c>
      <c r="L17" s="12" t="s">
        <v>32</v>
      </c>
      <c r="M17" s="19" t="n">
        <v>14980</v>
      </c>
      <c r="N17" s="14" t="n">
        <v>186</v>
      </c>
      <c r="O17" s="16" t="n">
        <v>4394622</v>
      </c>
      <c r="P17" s="17" t="n">
        <v>15</v>
      </c>
      <c r="Q17" s="18" t="n">
        <v>2.20064817966006</v>
      </c>
      <c r="Y17" s="17"/>
      <c r="Z17" s="17"/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7" t="n">
        <v>39179.375</v>
      </c>
      <c r="E18" s="8" t="n">
        <v>39900.625</v>
      </c>
      <c r="F18" s="9" t="n">
        <v>1375</v>
      </c>
      <c r="G18" s="10" t="n">
        <v>30</v>
      </c>
      <c r="H18" s="11" t="n">
        <f aca="false">1/I18*1000000</f>
        <v>1600</v>
      </c>
      <c r="I18" s="12" t="n">
        <f aca="false">ROUNDUP(C18,0)</f>
        <v>625</v>
      </c>
      <c r="J18" s="13" t="n">
        <v>29.375</v>
      </c>
      <c r="K18" s="11" t="n">
        <f aca="false">E18/1000</f>
        <v>39.900625</v>
      </c>
      <c r="L18" s="12" t="s">
        <v>33</v>
      </c>
      <c r="M18" s="19" t="n">
        <v>11463</v>
      </c>
      <c r="N18" s="14" t="n">
        <v>180</v>
      </c>
      <c r="O18" s="16" t="n">
        <v>4597710</v>
      </c>
      <c r="Y18" s="17"/>
      <c r="Z18" s="17"/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7" t="n">
        <v>37845.8115</v>
      </c>
      <c r="E19" s="8" t="n">
        <v>37198.148</v>
      </c>
      <c r="F19" s="9" t="n">
        <v>1375</v>
      </c>
      <c r="G19" s="10" t="n">
        <v>28</v>
      </c>
      <c r="H19" s="11" t="n">
        <f aca="false">1/I19*1000000</f>
        <v>1677.85234899329</v>
      </c>
      <c r="I19" s="12" t="n">
        <f aca="false">ROUNDUP(C19,0)</f>
        <v>596</v>
      </c>
      <c r="J19" s="13" t="n">
        <v>29.1795</v>
      </c>
      <c r="K19" s="11" t="n">
        <f aca="false">E19/1000</f>
        <v>37.198148</v>
      </c>
      <c r="L19" s="12" t="s">
        <v>34</v>
      </c>
      <c r="M19" s="19" t="n">
        <v>13548</v>
      </c>
      <c r="N19" s="14" t="n">
        <v>168</v>
      </c>
      <c r="O19" s="16" t="n">
        <v>3940076</v>
      </c>
      <c r="Y19" s="17"/>
      <c r="Z19" s="17"/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7" t="n">
        <v>36499.4055</v>
      </c>
      <c r="E20" s="8" t="n">
        <v>35827.085</v>
      </c>
      <c r="F20" s="9" t="n">
        <v>1375</v>
      </c>
      <c r="G20" s="10" t="n">
        <v>27</v>
      </c>
      <c r="H20" s="11" t="n">
        <f aca="false">1/I20*1000000</f>
        <v>1757.46924428823</v>
      </c>
      <c r="I20" s="12" t="n">
        <f aca="false">ROUNDUP(C20,0)</f>
        <v>569</v>
      </c>
      <c r="J20" s="13" t="n">
        <v>28.9935</v>
      </c>
      <c r="K20" s="11" t="n">
        <f aca="false">E20/1000</f>
        <v>35.827085</v>
      </c>
      <c r="L20" s="12" t="s">
        <v>35</v>
      </c>
      <c r="M20" s="19" t="n">
        <v>13094</v>
      </c>
      <c r="N20" s="14" t="n">
        <v>162</v>
      </c>
      <c r="O20" s="16" t="n">
        <v>3968649</v>
      </c>
      <c r="Y20" s="17"/>
      <c r="Z20" s="17"/>
    </row>
    <row r="21" customFormat="false" ht="13.8" hidden="false" customHeight="false" outlineLevel="0" collapsed="false">
      <c r="A21" s="1" t="n">
        <v>23</v>
      </c>
      <c r="B21" s="1" t="n">
        <v>1840</v>
      </c>
      <c r="C21" s="1" t="n">
        <f aca="false">1/B21*1000000</f>
        <v>543.478260869565</v>
      </c>
      <c r="D21" s="7" t="n">
        <v>35130.2095</v>
      </c>
      <c r="E21" s="8" t="n">
        <v>34433.568</v>
      </c>
      <c r="F21" s="9" t="n">
        <v>1375</v>
      </c>
      <c r="G21" s="10" t="n">
        <v>26</v>
      </c>
      <c r="H21" s="11" t="n">
        <f aca="false">1/I21*1000000</f>
        <v>1838.23529411765</v>
      </c>
      <c r="I21" s="12" t="n">
        <f aca="false">ROUNDUP(C21,0)</f>
        <v>544</v>
      </c>
      <c r="J21" s="13" t="n">
        <v>28.8055</v>
      </c>
      <c r="K21" s="11" t="n">
        <f aca="false">E21/1000</f>
        <v>34.433568</v>
      </c>
      <c r="L21" s="12" t="s">
        <v>36</v>
      </c>
      <c r="M21" s="19" t="n">
        <v>13138</v>
      </c>
      <c r="N21" s="19" t="n">
        <v>156</v>
      </c>
      <c r="O21" s="16" t="n">
        <v>3930342</v>
      </c>
      <c r="Y21" s="17"/>
      <c r="Z21" s="17"/>
    </row>
    <row r="22" customFormat="false" ht="13.8" hidden="false" customHeight="false" outlineLevel="0" collapsed="false">
      <c r="A22" s="1" t="n">
        <v>24</v>
      </c>
      <c r="B22" s="17" t="n">
        <v>1920</v>
      </c>
      <c r="C22" s="1" t="n">
        <f aca="false">1/B22*1000000</f>
        <v>520.833333333333</v>
      </c>
      <c r="D22" s="7" t="n">
        <v>33789.455</v>
      </c>
      <c r="E22" s="8" t="n">
        <v>33789.455</v>
      </c>
      <c r="F22" s="9" t="n">
        <v>1375</v>
      </c>
      <c r="G22" s="10" t="n">
        <v>25</v>
      </c>
      <c r="H22" s="11" t="n">
        <f aca="false">1/I22*1000000</f>
        <v>1919.38579654511</v>
      </c>
      <c r="I22" s="12" t="n">
        <f aca="false">ROUNDUP(C22,0)</f>
        <v>521</v>
      </c>
      <c r="J22" s="13" t="n">
        <v>28.655</v>
      </c>
      <c r="K22" s="11" t="n">
        <f aca="false">E22/1000</f>
        <v>33.789455</v>
      </c>
      <c r="L22" s="12" t="s">
        <v>37</v>
      </c>
      <c r="M22" s="19" t="n">
        <v>9554</v>
      </c>
      <c r="N22" s="19" t="n">
        <v>150</v>
      </c>
      <c r="O22" s="16" t="n">
        <v>3831425</v>
      </c>
      <c r="Y22" s="17"/>
      <c r="Z22" s="17"/>
    </row>
    <row r="23" customFormat="false" ht="13.8" hidden="false" customHeight="false" outlineLevel="0" collapsed="false">
      <c r="A23" s="1" t="n">
        <v>25</v>
      </c>
      <c r="B23" s="17" t="n">
        <v>2000</v>
      </c>
      <c r="C23" s="1" t="n">
        <f aca="false">1/B23*1000000</f>
        <v>500</v>
      </c>
      <c r="D23" s="7" t="n">
        <v>31650.5</v>
      </c>
      <c r="E23" s="9" t="n">
        <v>31650.5</v>
      </c>
      <c r="F23" s="9" t="n">
        <v>1375</v>
      </c>
      <c r="G23" s="10" t="n">
        <v>24</v>
      </c>
      <c r="H23" s="11" t="n">
        <f aca="false">1/I23*1000000</f>
        <v>2000</v>
      </c>
      <c r="I23" s="12" t="n">
        <f aca="false">ROUNDUP(C23,0)</f>
        <v>500</v>
      </c>
      <c r="J23" s="13" t="n">
        <v>28.5</v>
      </c>
      <c r="K23" s="11" t="n">
        <f aca="false">E23/1000</f>
        <v>31.6505</v>
      </c>
      <c r="L23" s="12" t="s">
        <v>38</v>
      </c>
      <c r="M23" s="19" t="n">
        <v>9146</v>
      </c>
      <c r="N23" s="19" t="n">
        <v>144</v>
      </c>
      <c r="O23" s="16" t="n">
        <v>3678168</v>
      </c>
      <c r="Y23" s="17"/>
      <c r="Z23" s="17"/>
    </row>
    <row r="24" customFormat="false" ht="13.8" hidden="false" customHeight="false" outlineLevel="0" collapsed="false"/>
    <row r="26" customFormat="false" ht="13.8" hidden="false" customHeight="false" outlineLevel="0" collapsed="false">
      <c r="J26" s="0" t="s">
        <v>39</v>
      </c>
    </row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P1" colorId="64" zoomScale="160" zoomScaleNormal="160" zoomScalePageLayoutView="100" workbookViewId="0">
      <selection pane="topLeft" activeCell="AD20" activeCellId="0" sqref="AD20"/>
    </sheetView>
  </sheetViews>
  <sheetFormatPr defaultColWidth="8.78515625" defaultRowHeight="15" zeroHeight="false" outlineLevelRow="0" outlineLevelCol="0"/>
  <cols>
    <col collapsed="false" customWidth="true" hidden="false" outlineLevel="0" max="1" min="1" style="0" width="7.15"/>
    <col collapsed="false" customWidth="true" hidden="false" outlineLevel="0" max="2" min="2" style="0" width="6.88"/>
    <col collapsed="false" customWidth="true" hidden="false" outlineLevel="0" max="6" min="6" style="0" width="20.57"/>
    <col collapsed="false" customWidth="true" hidden="false" outlineLevel="0" max="7" min="7" style="0" width="13.43"/>
    <col collapsed="false" customWidth="true" hidden="false" outlineLevel="0" max="8" min="8" style="0" width="14.43"/>
    <col collapsed="false" customWidth="true" hidden="false" outlineLevel="0" max="9" min="9" style="0" width="10.29"/>
    <col collapsed="false" customWidth="true" hidden="false" outlineLevel="0" max="11" min="11" style="0" width="9.42"/>
    <col collapsed="false" customWidth="true" hidden="false" outlineLevel="0" max="12" min="12" style="0" width="17.59"/>
    <col collapsed="false" customWidth="true" hidden="false" outlineLevel="0" max="13" min="13" style="0" width="16.71"/>
    <col collapsed="false" customWidth="true" hidden="false" outlineLevel="0" max="14" min="14" style="0" width="12.29"/>
    <col collapsed="false" customWidth="true" hidden="false" outlineLevel="0" max="15" min="15" style="0" width="15.88"/>
    <col collapsed="false" customWidth="true" hidden="false" outlineLevel="0" max="16" min="16" style="0" width="1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5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1881.25</v>
      </c>
      <c r="F2" s="1" t="n">
        <v>1903.125</v>
      </c>
      <c r="G2" s="22" t="n">
        <v>40.625</v>
      </c>
      <c r="H2" s="23" t="n">
        <f aca="false">ROUNDUP(E2/D2,0)</f>
        <v>76</v>
      </c>
      <c r="I2" s="0" t="n">
        <f aca="false">1/J2*1000000</f>
        <v>320</v>
      </c>
      <c r="J2" s="24" t="n">
        <f aca="false">ROUNDUP(C2,0)</f>
        <v>3125</v>
      </c>
      <c r="K2" s="24" t="n">
        <v>0</v>
      </c>
      <c r="L2" s="25" t="n">
        <v>45554</v>
      </c>
      <c r="M2" s="26" t="n">
        <v>456</v>
      </c>
      <c r="N2" s="27" t="n">
        <v>78235030</v>
      </c>
      <c r="O2" s="0" t="n">
        <f aca="false">F2/1000</f>
        <v>1.903125</v>
      </c>
    </row>
    <row r="3" customFormat="false" ht="15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1555</v>
      </c>
      <c r="F3" s="1" t="n">
        <v>1577.5</v>
      </c>
      <c r="G3" s="22" t="n">
        <v>37.5</v>
      </c>
      <c r="H3" s="23" t="n">
        <f aca="false">ROUNDUP(E3/D3,0)</f>
        <v>63</v>
      </c>
      <c r="I3" s="0" t="n">
        <f aca="false">1/J3*1000000</f>
        <v>400</v>
      </c>
      <c r="J3" s="24" t="n">
        <f aca="false">ROUNDUP(C3,0)</f>
        <v>2500</v>
      </c>
      <c r="K3" s="24" t="n">
        <v>1</v>
      </c>
      <c r="L3" s="25" t="n">
        <v>42978</v>
      </c>
      <c r="M3" s="26" t="n">
        <v>312</v>
      </c>
      <c r="N3" s="27" t="n">
        <v>64844520</v>
      </c>
      <c r="O3" s="0" t="n">
        <f aca="false">F3/1000</f>
        <v>1.5775</v>
      </c>
    </row>
    <row r="4" customFormat="false" ht="15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28" t="n">
        <v>1337.928</v>
      </c>
      <c r="F4" s="1" t="n">
        <v>1352.516</v>
      </c>
      <c r="G4" s="22" t="n">
        <v>35.428</v>
      </c>
      <c r="H4" s="23" t="n">
        <f aca="false">ROUNDUP(E4/D4,0)</f>
        <v>54</v>
      </c>
      <c r="I4" s="0" t="n">
        <f aca="false">1/J4*1000000</f>
        <v>479.846449136276</v>
      </c>
      <c r="J4" s="24" t="n">
        <f aca="false">ROUNDUP(C4,0)</f>
        <v>2084</v>
      </c>
      <c r="K4" s="24" t="n">
        <v>2</v>
      </c>
      <c r="L4" s="25" t="n">
        <v>34665</v>
      </c>
      <c r="M4" s="26" t="n">
        <v>312</v>
      </c>
      <c r="N4" s="27" t="n">
        <v>55578660</v>
      </c>
      <c r="O4" s="0" t="n">
        <f aca="false">F4/1000</f>
        <v>1.352516</v>
      </c>
    </row>
    <row r="5" customFormat="false" ht="15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28" t="n">
        <v>1182.332</v>
      </c>
      <c r="F5" s="1" t="n">
        <v>1201.978</v>
      </c>
      <c r="G5" s="22" t="n">
        <v>33.934</v>
      </c>
      <c r="H5" s="23" t="n">
        <f aca="false">ROUNDUP(E5/D5,0)</f>
        <v>48</v>
      </c>
      <c r="I5" s="0" t="n">
        <f aca="false">1/J5*1000000</f>
        <v>559.910414333707</v>
      </c>
      <c r="J5" s="24" t="n">
        <f aca="false">ROUNDUP(C5,0)</f>
        <v>1786</v>
      </c>
      <c r="K5" s="24" t="n">
        <v>3</v>
      </c>
      <c r="L5" s="25" t="n">
        <v>33426</v>
      </c>
      <c r="M5" s="26" t="n">
        <v>252</v>
      </c>
      <c r="N5" s="27" t="n">
        <v>49404720</v>
      </c>
      <c r="O5" s="0" t="n">
        <f aca="false">F5/1000</f>
        <v>1.201978</v>
      </c>
    </row>
    <row r="6" customFormat="false" ht="15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28" t="n">
        <v>1065.966</v>
      </c>
      <c r="F6" s="1" t="n">
        <v>1076.907</v>
      </c>
      <c r="G6" s="22" t="n">
        <v>32.823</v>
      </c>
      <c r="H6" s="23" t="n">
        <f aca="false">ROUNDUP(E6/D6,0)</f>
        <v>43</v>
      </c>
      <c r="I6" s="0" t="n">
        <f aca="false">1/J6*1000000</f>
        <v>639.795265515035</v>
      </c>
      <c r="J6" s="24" t="n">
        <f aca="false">ROUNDUP(C6,0)</f>
        <v>1563</v>
      </c>
      <c r="K6" s="24" t="n">
        <v>4</v>
      </c>
      <c r="L6" s="25" t="n">
        <v>28829</v>
      </c>
      <c r="M6" s="26" t="n">
        <v>252</v>
      </c>
      <c r="N6" s="27" t="n">
        <v>44255810</v>
      </c>
      <c r="O6" s="0" t="n">
        <f aca="false">F6/1000</f>
        <v>1.076907</v>
      </c>
    </row>
    <row r="7" customFormat="false" ht="15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28" t="n">
        <v>975.078</v>
      </c>
      <c r="F7" s="1" t="n">
        <v>976.467</v>
      </c>
      <c r="G7" s="22" t="n">
        <v>31.947</v>
      </c>
      <c r="H7" s="23" t="n">
        <f aca="false">ROUNDUP(E7/D7,0)</f>
        <v>39</v>
      </c>
      <c r="I7" s="0" t="n">
        <f aca="false">1/J7*1000000</f>
        <v>719.942404607631</v>
      </c>
      <c r="J7" s="24" t="n">
        <f aca="false">ROUNDUP(C7,0)</f>
        <v>1389</v>
      </c>
      <c r="K7" s="24" t="n">
        <v>5</v>
      </c>
      <c r="L7" s="25" t="n">
        <v>26980</v>
      </c>
      <c r="M7" s="26" t="n">
        <v>234</v>
      </c>
      <c r="N7" s="27" t="n">
        <v>40125000</v>
      </c>
      <c r="O7" s="0" t="n">
        <f aca="false">F7/1000</f>
        <v>0.976467</v>
      </c>
    </row>
    <row r="8" customFormat="false" ht="15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28" t="n">
        <v>925</v>
      </c>
      <c r="F8" s="1" t="n">
        <v>926.25</v>
      </c>
      <c r="G8" s="22" t="n">
        <v>31.25</v>
      </c>
      <c r="H8" s="23" t="n">
        <f aca="false">ROUNDUP(E8/D8,0)</f>
        <v>37</v>
      </c>
      <c r="I8" s="0" t="n">
        <f aca="false">1/J8*1000000</f>
        <v>800</v>
      </c>
      <c r="J8" s="24" t="n">
        <f aca="false">ROUNDUP(C8,0)</f>
        <v>1250</v>
      </c>
      <c r="K8" s="24" t="n">
        <v>6</v>
      </c>
      <c r="L8" s="25" t="n">
        <v>25980</v>
      </c>
      <c r="M8" s="26" t="n">
        <v>222</v>
      </c>
      <c r="N8" s="27" t="n">
        <v>38074016</v>
      </c>
      <c r="O8" s="0" t="n">
        <f aca="false">F8/1000</f>
        <v>0.92625</v>
      </c>
    </row>
    <row r="9" customFormat="false" ht="15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28" t="n">
        <v>850.476</v>
      </c>
      <c r="F9" s="1" t="n">
        <v>851.613</v>
      </c>
      <c r="G9" s="22" t="n">
        <v>30.699</v>
      </c>
      <c r="H9" s="23" t="n">
        <f aca="false">ROUNDUP(E9/D9,0)</f>
        <v>34</v>
      </c>
      <c r="I9" s="0" t="n">
        <f aca="false">1/J9*1000000</f>
        <v>879.507475813545</v>
      </c>
      <c r="J9" s="24" t="n">
        <f aca="false">ROUNDUP(C9,0)</f>
        <v>1137</v>
      </c>
      <c r="K9" s="24" t="n">
        <v>7</v>
      </c>
      <c r="L9" s="25" t="n">
        <v>21102</v>
      </c>
      <c r="M9" s="26" t="n">
        <v>204</v>
      </c>
      <c r="N9" s="27" t="n">
        <v>35037580</v>
      </c>
      <c r="O9" s="0" t="n">
        <f aca="false">F9/1000</f>
        <v>0.851613</v>
      </c>
    </row>
    <row r="10" customFormat="false" ht="15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28" t="n">
        <v>794.004</v>
      </c>
      <c r="F10" s="1" t="n">
        <v>801.298</v>
      </c>
      <c r="G10" s="22" t="n">
        <v>30.218</v>
      </c>
      <c r="H10" s="23" t="n">
        <f aca="false">ROUNDUP(E10/D10,0)</f>
        <v>32</v>
      </c>
      <c r="I10" s="0" t="n">
        <f aca="false">1/J10*1000000</f>
        <v>959.692898272553</v>
      </c>
      <c r="J10" s="24" t="n">
        <f aca="false">ROUNDUP(C10,0)</f>
        <v>1042</v>
      </c>
      <c r="K10" s="24" t="n">
        <v>8</v>
      </c>
      <c r="L10" s="25" t="n">
        <v>19803</v>
      </c>
      <c r="M10" s="26" t="n">
        <v>192</v>
      </c>
      <c r="N10" s="27" t="n">
        <v>32980040</v>
      </c>
      <c r="O10" s="0" t="n">
        <f aca="false">F10/1000</f>
        <v>0.801298</v>
      </c>
    </row>
    <row r="11" customFormat="false" ht="15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28" t="n">
        <v>752.284</v>
      </c>
      <c r="F11" s="1" t="n">
        <v>776.334</v>
      </c>
      <c r="G11" s="22" t="n">
        <v>29.822</v>
      </c>
      <c r="H11" s="23" t="n">
        <f aca="false">ROUNDUP(E11/D11,0)</f>
        <v>31</v>
      </c>
      <c r="I11" s="0" t="n">
        <f aca="false">1/J11*1000000</f>
        <v>1039.50103950104</v>
      </c>
      <c r="J11" s="24" t="n">
        <f aca="false">ROUNDUP(C11,0)</f>
        <v>962</v>
      </c>
      <c r="K11" s="24" t="n">
        <v>9</v>
      </c>
      <c r="L11" s="25" t="n">
        <v>19617</v>
      </c>
      <c r="M11" s="26" t="n">
        <v>186</v>
      </c>
      <c r="N11" s="27" t="n">
        <v>31959256</v>
      </c>
      <c r="O11" s="0" t="n">
        <f aca="false">F11/1000</f>
        <v>0.776334</v>
      </c>
    </row>
    <row r="12" customFormat="false" ht="15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28" t="n">
        <v>716.186</v>
      </c>
      <c r="F12" s="1" t="n">
        <v>726.009</v>
      </c>
      <c r="G12" s="22" t="n">
        <v>29.469</v>
      </c>
      <c r="H12" s="23" t="n">
        <f aca="false">ROUNDUP(E12/D12,0)</f>
        <v>29</v>
      </c>
      <c r="I12" s="0" t="n">
        <f aca="false">1/J12*1000000</f>
        <v>1119.82082866741</v>
      </c>
      <c r="J12" s="24" t="n">
        <f aca="false">ROUNDUP(C12,0)</f>
        <v>893</v>
      </c>
      <c r="K12" s="24" t="n">
        <v>10</v>
      </c>
      <c r="L12" s="25" t="n">
        <v>20813</v>
      </c>
      <c r="M12" s="26" t="n">
        <v>132</v>
      </c>
      <c r="N12" s="27" t="n">
        <v>29895930</v>
      </c>
      <c r="O12" s="0" t="n">
        <f aca="false">F12/1000</f>
        <v>0.726009</v>
      </c>
    </row>
    <row r="13" customFormat="false" ht="15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28" t="n">
        <v>685.548</v>
      </c>
      <c r="F13" s="1" t="n">
        <v>701.394</v>
      </c>
      <c r="G13" s="22" t="n">
        <v>29.19</v>
      </c>
      <c r="H13" s="23" t="n">
        <f aca="false">ROUNDUP(E13/D13,0)</f>
        <v>28</v>
      </c>
      <c r="I13" s="0" t="n">
        <f aca="false">1/J13*1000000</f>
        <v>1199.04076738609</v>
      </c>
      <c r="J13" s="24" t="n">
        <f aca="false">ROUNDUP(C13,0)</f>
        <v>834</v>
      </c>
      <c r="K13" s="24" t="n">
        <v>11</v>
      </c>
      <c r="L13" s="25" t="n">
        <v>19851</v>
      </c>
      <c r="M13" s="26" t="n">
        <v>132</v>
      </c>
      <c r="N13" s="27" t="n">
        <v>28870768</v>
      </c>
      <c r="O13" s="0" t="n">
        <f aca="false">F13/1000</f>
        <v>0.701394</v>
      </c>
    </row>
    <row r="14" customFormat="false" ht="15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28" t="n">
        <v>658.444</v>
      </c>
      <c r="F14" s="1" t="n">
        <v>676.43</v>
      </c>
      <c r="G14" s="22" t="n">
        <v>28.934</v>
      </c>
      <c r="H14" s="23" t="n">
        <f aca="false">ROUNDUP(E14/D14,0)</f>
        <v>27</v>
      </c>
      <c r="I14" s="0" t="n">
        <f aca="false">1/J14*1000000</f>
        <v>1278.77237851662</v>
      </c>
      <c r="J14" s="24" t="n">
        <f aca="false">ROUNDUP(C14,0)</f>
        <v>782</v>
      </c>
      <c r="K14" s="24" t="n">
        <v>12</v>
      </c>
      <c r="L14" s="25" t="n">
        <v>19039</v>
      </c>
      <c r="M14" s="26" t="n">
        <v>132</v>
      </c>
      <c r="N14" s="27" t="n">
        <v>27843978</v>
      </c>
      <c r="O14" s="0" t="n">
        <f aca="false">F14/1000</f>
        <v>0.67643</v>
      </c>
    </row>
    <row r="15" customFormat="false" ht="15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28" t="n">
        <v>634.432</v>
      </c>
      <c r="F15" s="1" t="n">
        <v>651.36</v>
      </c>
      <c r="G15" s="22" t="n">
        <v>28.704</v>
      </c>
      <c r="H15" s="23" t="n">
        <f aca="false">ROUNDUP(E15/D15,0)</f>
        <v>26</v>
      </c>
      <c r="I15" s="0" t="n">
        <f aca="false">1/J15*1000000</f>
        <v>1358.69565217391</v>
      </c>
      <c r="J15" s="24" t="n">
        <f aca="false">ROUNDUP(C15,0)</f>
        <v>736</v>
      </c>
      <c r="K15" s="24" t="n">
        <v>13</v>
      </c>
      <c r="L15" s="25" t="n">
        <v>18264</v>
      </c>
      <c r="M15" s="26" t="n">
        <v>132</v>
      </c>
      <c r="N15" s="27" t="n">
        <v>26815692</v>
      </c>
      <c r="O15" s="0" t="n">
        <f aca="false">F15/1000</f>
        <v>0.65136</v>
      </c>
    </row>
    <row r="16" customFormat="false" ht="15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28" t="n">
        <v>612.99</v>
      </c>
      <c r="F16" s="1" t="n">
        <v>626.195</v>
      </c>
      <c r="G16" s="22" t="n">
        <v>29.495</v>
      </c>
      <c r="H16" s="23" t="n">
        <f aca="false">ROUNDUP(E16/D16,0)</f>
        <v>25</v>
      </c>
      <c r="I16" s="0" t="n">
        <f aca="false">1/J16*1000000</f>
        <v>1438.84892086331</v>
      </c>
      <c r="J16" s="24" t="n">
        <f aca="false">ROUNDUP(C16,0)</f>
        <v>695</v>
      </c>
      <c r="K16" s="24" t="n">
        <v>14</v>
      </c>
      <c r="L16" s="25" t="n">
        <v>17394</v>
      </c>
      <c r="M16" s="26" t="n">
        <v>132</v>
      </c>
      <c r="N16" s="27" t="n">
        <v>25786042</v>
      </c>
      <c r="O16" s="0" t="n">
        <f aca="false">F16/1000</f>
        <v>0.626195</v>
      </c>
    </row>
    <row r="17" customFormat="false" ht="15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28" t="n">
        <v>593.516</v>
      </c>
      <c r="F17" s="1" t="n">
        <v>600.754</v>
      </c>
      <c r="G17" s="22" t="n">
        <v>28.294</v>
      </c>
      <c r="H17" s="23" t="n">
        <f aca="false">ROUNDUP(E17/D17,0)</f>
        <v>24</v>
      </c>
      <c r="I17" s="0" t="n">
        <f aca="false">1/J17*1000000</f>
        <v>1519.75683890578</v>
      </c>
      <c r="J17" s="24" t="n">
        <f aca="false">ROUNDUP(C17,0)</f>
        <v>658</v>
      </c>
      <c r="K17" s="24" t="n">
        <v>15</v>
      </c>
      <c r="L17" s="25" t="n">
        <v>16526</v>
      </c>
      <c r="M17" s="26" t="n">
        <v>132</v>
      </c>
      <c r="N17" s="27" t="n">
        <v>24755160</v>
      </c>
      <c r="O17" s="0" t="n">
        <f aca="false">F17/1000</f>
        <v>0.600754</v>
      </c>
    </row>
    <row r="18" customFormat="false" ht="15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28" t="n">
        <v>576.25</v>
      </c>
      <c r="F18" s="1" t="n">
        <v>600.625</v>
      </c>
      <c r="G18" s="22" t="n">
        <v>28.125</v>
      </c>
      <c r="H18" s="23" t="n">
        <f aca="false">ROUNDUP(E18/D18,0)</f>
        <v>24</v>
      </c>
      <c r="I18" s="0" t="n">
        <f aca="false">1/J18*1000000</f>
        <v>1600</v>
      </c>
      <c r="J18" s="24" t="n">
        <f aca="false">ROUNDUP(C18,0)</f>
        <v>625</v>
      </c>
      <c r="K18" s="24" t="n">
        <v>16</v>
      </c>
      <c r="L18" s="25" t="n">
        <v>16651</v>
      </c>
      <c r="M18" s="26" t="n">
        <v>132</v>
      </c>
      <c r="N18" s="27" t="n">
        <v>24765720</v>
      </c>
      <c r="O18" s="0" t="n">
        <f aca="false">F18/1000</f>
        <v>0.600625</v>
      </c>
    </row>
    <row r="19" customFormat="false" ht="15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28" t="n">
        <v>561.432</v>
      </c>
      <c r="F19" s="1" t="n">
        <v>576.332</v>
      </c>
      <c r="G19" s="22" t="n">
        <v>28.012</v>
      </c>
      <c r="H19" s="23" t="n">
        <f aca="false">ROUNDUP(E19/D19,0)</f>
        <v>23</v>
      </c>
      <c r="I19" s="0" t="n">
        <f aca="false">1/J19*1000000</f>
        <v>1677.85234899329</v>
      </c>
      <c r="J19" s="24" t="n">
        <f aca="false">ROUNDUP(C19,0)</f>
        <v>596</v>
      </c>
      <c r="K19" s="24" t="n">
        <v>17</v>
      </c>
      <c r="L19" s="25" t="n">
        <v>15775</v>
      </c>
      <c r="M19" s="26" t="n">
        <v>132</v>
      </c>
      <c r="N19" s="27" t="n">
        <v>23732792</v>
      </c>
      <c r="O19" s="0" t="n">
        <f aca="false">F19/1000</f>
        <v>0.576332</v>
      </c>
    </row>
    <row r="20" customFormat="false" ht="15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28" t="n">
        <v>547.378</v>
      </c>
      <c r="F20" s="1" t="n">
        <v>551.361</v>
      </c>
      <c r="G20" s="22" t="n">
        <v>27.881</v>
      </c>
      <c r="H20" s="23" t="n">
        <f aca="false">ROUNDUP(E20/D20,0)</f>
        <v>22</v>
      </c>
      <c r="I20" s="0" t="n">
        <f aca="false">1/J20*1000000</f>
        <v>1757.46924428823</v>
      </c>
      <c r="J20" s="24" t="n">
        <f aca="false">ROUNDUP(C20,0)</f>
        <v>569</v>
      </c>
      <c r="K20" s="24" t="n">
        <v>18</v>
      </c>
      <c r="L20" s="25" t="n">
        <v>14828</v>
      </c>
      <c r="M20" s="26" t="n">
        <v>132</v>
      </c>
      <c r="N20" s="27" t="n">
        <v>22698940</v>
      </c>
      <c r="O20" s="0" t="n">
        <f aca="false">F20/1000</f>
        <v>0.551361</v>
      </c>
    </row>
    <row r="21" customFormat="false" ht="15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28" t="n">
        <v>534.208</v>
      </c>
      <c r="F21" s="1" t="n">
        <v>551.072</v>
      </c>
      <c r="G21" s="22" t="n">
        <v>27.744</v>
      </c>
      <c r="H21" s="23" t="n">
        <f aca="false">ROUNDUP(E21/D21,0)</f>
        <v>22</v>
      </c>
      <c r="I21" s="0" t="n">
        <f aca="false">1/J21*1000000</f>
        <v>1838.23529411765</v>
      </c>
      <c r="J21" s="24" t="n">
        <f aca="false">ROUNDUP(C21,0)</f>
        <v>544</v>
      </c>
      <c r="K21" s="24" t="n">
        <v>19</v>
      </c>
      <c r="L21" s="25" t="n">
        <v>14986</v>
      </c>
      <c r="M21" s="26" t="n">
        <v>132</v>
      </c>
      <c r="N21" s="27" t="n">
        <v>22707652</v>
      </c>
      <c r="O21" s="0" t="n">
        <f aca="false">F21/1000</f>
        <v>0.551072</v>
      </c>
    </row>
    <row r="22" customFormat="false" ht="15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28" t="n">
        <v>522.042</v>
      </c>
      <c r="F22" s="1" t="n">
        <v>525.689</v>
      </c>
      <c r="G22" s="22" t="n">
        <v>27.613</v>
      </c>
      <c r="H22" s="23" t="n">
        <f aca="false">ROUNDUP(E22/D22,0)</f>
        <v>21</v>
      </c>
      <c r="I22" s="0" t="n">
        <f aca="false">1/J22*1000000</f>
        <v>1919.38579654511</v>
      </c>
      <c r="J22" s="24" t="n">
        <f aca="false">ROUNDUP(C22,0)</f>
        <v>521</v>
      </c>
      <c r="K22" s="24" t="n">
        <v>20</v>
      </c>
      <c r="L22" s="25" t="n">
        <v>15017</v>
      </c>
      <c r="M22" s="26" t="n">
        <v>112</v>
      </c>
      <c r="N22" s="27" t="n">
        <v>21672150</v>
      </c>
      <c r="O22" s="0" t="n">
        <f aca="false">F22/1000</f>
        <v>0.525689</v>
      </c>
    </row>
    <row r="23" customFormat="false" ht="15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28" t="n">
        <v>511</v>
      </c>
      <c r="F23" s="1" t="n">
        <v>525.5</v>
      </c>
      <c r="G23" s="22" t="n">
        <v>27.5</v>
      </c>
      <c r="H23" s="23" t="n">
        <f aca="false">ROUNDUP(E23/D23,0)</f>
        <v>21</v>
      </c>
      <c r="I23" s="0" t="n">
        <f aca="false">1/J23*1000000</f>
        <v>2000</v>
      </c>
      <c r="J23" s="24" t="n">
        <f aca="false">ROUNDUP(C23,0)</f>
        <v>500</v>
      </c>
      <c r="K23" s="24" t="n">
        <v>21</v>
      </c>
      <c r="L23" s="25" t="n">
        <v>15048</v>
      </c>
      <c r="M23" s="26" t="n">
        <v>112</v>
      </c>
      <c r="N23" s="27" t="n">
        <v>21680004</v>
      </c>
      <c r="O23" s="0" t="n">
        <f aca="false">F23/1000</f>
        <v>0.5255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O1" colorId="64" zoomScale="160" zoomScaleNormal="160" zoomScalePageLayoutView="100" workbookViewId="0">
      <selection pane="topLeft" activeCell="AH20" activeCellId="0" sqref="AH20"/>
    </sheetView>
  </sheetViews>
  <sheetFormatPr defaultColWidth="8.785156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5" min="3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43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1" t="n">
        <v>1778.125</v>
      </c>
      <c r="G2" s="29" t="n">
        <v>46.875</v>
      </c>
      <c r="H2" s="23" t="n">
        <f aca="false">ROUNDUP(E2/D2,0)</f>
        <v>71</v>
      </c>
      <c r="I2" s="17" t="n">
        <f aca="false">1/J2*1000000</f>
        <v>320</v>
      </c>
      <c r="J2" s="24" t="n">
        <f aca="false">ROUNDUP(C2,0)</f>
        <v>3125</v>
      </c>
      <c r="K2" s="24" t="s">
        <v>44</v>
      </c>
      <c r="L2" s="25" t="n">
        <v>99743</v>
      </c>
      <c r="M2" s="26" t="n">
        <v>312</v>
      </c>
      <c r="N2" s="27" t="n">
        <v>65855524</v>
      </c>
      <c r="O2" s="17" t="n">
        <f aca="false">F2/1000</f>
        <v>1.778125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1" t="n">
        <v>1477.5</v>
      </c>
      <c r="G3" s="29" t="n">
        <v>42.5</v>
      </c>
      <c r="H3" s="23" t="n">
        <f aca="false">ROUNDUP(E3/D3,0)</f>
        <v>59</v>
      </c>
      <c r="I3" s="17" t="n">
        <f aca="false">1/J3*1000000</f>
        <v>400</v>
      </c>
      <c r="J3" s="24" t="n">
        <f aca="false">ROUNDUP(C3,0)</f>
        <v>2500</v>
      </c>
      <c r="K3" s="24" t="s">
        <v>45</v>
      </c>
      <c r="L3" s="25" t="n">
        <v>85105</v>
      </c>
      <c r="M3" s="26" t="n">
        <v>312</v>
      </c>
      <c r="N3" s="27" t="n">
        <v>54720176</v>
      </c>
      <c r="O3" s="17" t="n">
        <f aca="false">F3/1000</f>
        <v>1.4775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1" t="n">
        <v>1277.492</v>
      </c>
      <c r="G4" s="29" t="n">
        <v>39.596</v>
      </c>
      <c r="H4" s="23" t="n">
        <f aca="false">ROUNDUP(E4/D4,0)</f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46</v>
      </c>
      <c r="L4" s="25" t="n">
        <v>74162</v>
      </c>
      <c r="M4" s="26" t="n">
        <v>252</v>
      </c>
      <c r="N4" s="27" t="n">
        <v>47301106</v>
      </c>
      <c r="O4" s="17" t="n">
        <f aca="false">F4/1000</f>
        <v>1.277492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1" t="n">
        <v>1126.966</v>
      </c>
      <c r="G5" s="29" t="n">
        <v>37.506</v>
      </c>
      <c r="H5" s="23" t="n">
        <f aca="false">ROUNDUP(E5/D5,0)</f>
        <v>45</v>
      </c>
      <c r="I5" s="17" t="n">
        <f aca="false">1/J5*1000000</f>
        <v>559.910414333707</v>
      </c>
      <c r="J5" s="24" t="n">
        <f aca="false">ROUNDUP(C5,0)</f>
        <v>1786</v>
      </c>
      <c r="K5" s="24" t="s">
        <v>47</v>
      </c>
      <c r="L5" s="25" t="n">
        <v>65890</v>
      </c>
      <c r="M5" s="26" t="n">
        <v>252</v>
      </c>
      <c r="N5" s="27" t="n">
        <v>41734840</v>
      </c>
      <c r="O5" s="17" t="n">
        <f aca="false">F5/1000</f>
        <v>1.126966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1" t="n">
        <v>1026.891</v>
      </c>
      <c r="G6" s="29" t="n">
        <v>35.949</v>
      </c>
      <c r="H6" s="23" t="n">
        <f aca="false">ROUNDUP(E6/D6,0)</f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48</v>
      </c>
      <c r="L6" s="25" t="n">
        <v>60042</v>
      </c>
      <c r="M6" s="26" t="n">
        <v>252</v>
      </c>
      <c r="N6" s="27" t="n">
        <v>38027450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1" t="n">
        <v>926.463</v>
      </c>
      <c r="G7" s="29" t="n">
        <v>34.725</v>
      </c>
      <c r="H7" s="23" t="n">
        <f aca="false">ROUNDUP(E7/D7,0)</f>
        <v>37</v>
      </c>
      <c r="I7" s="17" t="n">
        <f aca="false">1/J7*1000000</f>
        <v>719.942404607631</v>
      </c>
      <c r="J7" s="24" t="n">
        <f aca="false">ROUNDUP(C7,0)</f>
        <v>1389</v>
      </c>
      <c r="K7" s="24" t="s">
        <v>49</v>
      </c>
      <c r="L7" s="25" t="n">
        <v>54748</v>
      </c>
      <c r="M7" s="26" t="n">
        <v>252</v>
      </c>
      <c r="N7" s="27" t="n">
        <v>34313020</v>
      </c>
      <c r="O7" s="17" t="n">
        <f aca="false">F7/1000</f>
        <v>0.926463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1" t="n">
        <v>876.25</v>
      </c>
      <c r="G8" s="29" t="n">
        <v>33.75</v>
      </c>
      <c r="H8" s="31" t="n">
        <f aca="false">ROUNDUP(E8/D8,0)</f>
        <v>35</v>
      </c>
      <c r="I8" s="17" t="n">
        <f aca="false">1/J8*1000000</f>
        <v>800</v>
      </c>
      <c r="J8" s="24" t="n">
        <f aca="false">ROUNDUP(C8,0)</f>
        <v>1250</v>
      </c>
      <c r="K8" s="24" t="s">
        <v>50</v>
      </c>
      <c r="L8" s="25" t="n">
        <v>52099</v>
      </c>
      <c r="M8" s="26" t="n">
        <v>245</v>
      </c>
      <c r="N8" s="27" t="n">
        <v>32459600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1" t="n">
        <v>826.599</v>
      </c>
      <c r="G9" s="29" t="n">
        <v>32.973</v>
      </c>
      <c r="H9" s="23" t="n">
        <f aca="false">ROUNDUP(E9/D9,0)</f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51</v>
      </c>
      <c r="L9" s="25" t="n">
        <v>49497</v>
      </c>
      <c r="M9" s="26" t="n">
        <v>231</v>
      </c>
      <c r="N9" s="27" t="n">
        <v>30610360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1" t="n">
        <v>776.29</v>
      </c>
      <c r="G10" s="29" t="n">
        <v>32.302</v>
      </c>
      <c r="H10" s="23" t="n">
        <f aca="false">ROUNDUP(E10/D10,0)</f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52</v>
      </c>
      <c r="L10" s="25" t="n">
        <v>46763</v>
      </c>
      <c r="M10" s="26" t="n">
        <v>132</v>
      </c>
      <c r="N10" s="27" t="n">
        <v>28754278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1" t="n">
        <v>726.31</v>
      </c>
      <c r="G11" s="29" t="n">
        <v>31.746</v>
      </c>
      <c r="H11" s="23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53</v>
      </c>
      <c r="L11" s="25" t="n">
        <v>44530</v>
      </c>
      <c r="M11" s="26" t="n">
        <v>132</v>
      </c>
      <c r="N11" s="27" t="n">
        <v>26895732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1" t="n">
        <v>701.005</v>
      </c>
      <c r="G12" s="29" t="n">
        <v>31.255</v>
      </c>
      <c r="H12" s="23" t="n">
        <f aca="false">ROUNDUP(E12/D12,0)</f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54</v>
      </c>
      <c r="L12" s="25" t="n">
        <v>43085</v>
      </c>
      <c r="M12" s="26" t="n">
        <v>132</v>
      </c>
      <c r="N12" s="27" t="n">
        <v>25971244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1" t="n">
        <v>676.374</v>
      </c>
      <c r="G13" s="29" t="n">
        <v>30.858</v>
      </c>
      <c r="H13" s="23" t="n">
        <f aca="false">ROUNDUP(E13/D13,0)</f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55</v>
      </c>
      <c r="L13" s="25" t="n">
        <v>41912</v>
      </c>
      <c r="M13" s="26" t="n">
        <v>132</v>
      </c>
      <c r="N13" s="27" t="n">
        <v>25045348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1" t="n">
        <v>651.406</v>
      </c>
      <c r="G14" s="29" t="n">
        <v>30.498</v>
      </c>
      <c r="H14" s="23" t="n">
        <f aca="false">ROUNDUP(E14/D14,0)</f>
        <v>26</v>
      </c>
      <c r="I14" s="17" t="n">
        <f aca="false">1/J14*1000000</f>
        <v>1278.77237851662</v>
      </c>
      <c r="J14" s="24" t="n">
        <f aca="false">ROUNDUP(C14,0)</f>
        <v>782</v>
      </c>
      <c r="K14" s="24" t="s">
        <v>56</v>
      </c>
      <c r="L14" s="25" t="n">
        <v>40116</v>
      </c>
      <c r="M14" s="26" t="n">
        <v>132</v>
      </c>
      <c r="N14" s="27" t="n">
        <v>24118176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1" t="n">
        <v>626.336</v>
      </c>
      <c r="G15" s="29" t="n">
        <v>30.176</v>
      </c>
      <c r="H15" s="23" t="n">
        <f aca="false">ROUNDUP(E15/D15,0)</f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57</v>
      </c>
      <c r="L15" s="25" t="n">
        <v>38959</v>
      </c>
      <c r="M15" s="26" t="n">
        <v>132</v>
      </c>
      <c r="N15" s="27" t="n">
        <v>23189860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1" t="n">
        <v>601.175</v>
      </c>
      <c r="G16" s="29" t="n">
        <v>29.885</v>
      </c>
      <c r="H16" s="23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58</v>
      </c>
      <c r="L16" s="25" t="n">
        <v>37280</v>
      </c>
      <c r="M16" s="26" t="n">
        <v>132</v>
      </c>
      <c r="N16" s="27" t="n">
        <v>22260532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1" t="n">
        <v>575.75</v>
      </c>
      <c r="G17" s="29" t="n">
        <v>29.61</v>
      </c>
      <c r="H17" s="23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59</v>
      </c>
      <c r="L17" s="25" t="n">
        <v>35827</v>
      </c>
      <c r="M17" s="26" t="n">
        <v>132</v>
      </c>
      <c r="N17" s="27" t="n">
        <v>21330324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1" t="n">
        <v>575.625</v>
      </c>
      <c r="G18" s="29" t="n">
        <v>29.375</v>
      </c>
      <c r="H18" s="23" t="n">
        <f aca="false">ROUNDUP(E18/D18,0)</f>
        <v>23</v>
      </c>
      <c r="I18" s="17" t="n">
        <f aca="false">1/J18*1000000</f>
        <v>1600</v>
      </c>
      <c r="J18" s="24" t="n">
        <f aca="false">ROUNDUP(C18,0)</f>
        <v>625</v>
      </c>
      <c r="K18" s="24" t="s">
        <v>60</v>
      </c>
      <c r="L18" s="25" t="n">
        <v>35830</v>
      </c>
      <c r="M18" s="26" t="n">
        <v>132</v>
      </c>
      <c r="N18" s="27" t="n">
        <v>21336902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1" t="n">
        <v>551.3</v>
      </c>
      <c r="G19" s="29" t="n">
        <v>29.204</v>
      </c>
      <c r="H19" s="23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61</v>
      </c>
      <c r="L19" s="25" t="n">
        <v>34904</v>
      </c>
      <c r="M19" s="26" t="n">
        <v>132</v>
      </c>
      <c r="N19" s="27" t="n">
        <v>20405176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1" t="n">
        <v>551.361</v>
      </c>
      <c r="G20" s="29" t="n">
        <v>29.019</v>
      </c>
      <c r="H20" s="23" t="n">
        <f aca="false">ROUNDUP(E20/D20,0)</f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62</v>
      </c>
      <c r="L20" s="25" t="n">
        <v>34908</v>
      </c>
      <c r="M20" s="26" t="n">
        <v>132</v>
      </c>
      <c r="N20" s="27" t="n">
        <v>20410984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1" t="n">
        <v>526.048</v>
      </c>
      <c r="G21" s="29" t="n">
        <v>28.832</v>
      </c>
      <c r="H21" s="23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63</v>
      </c>
      <c r="L21" s="25" t="n">
        <v>33703</v>
      </c>
      <c r="M21" s="26" t="n">
        <v>132</v>
      </c>
      <c r="N21" s="27" t="n">
        <v>19477960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1" t="n">
        <v>525.689</v>
      </c>
      <c r="G22" s="29" t="n">
        <v>28.655</v>
      </c>
      <c r="H22" s="23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64</v>
      </c>
      <c r="L22" s="25" t="n">
        <v>31225</v>
      </c>
      <c r="M22" s="26" t="n">
        <v>112</v>
      </c>
      <c r="N22" s="27" t="n">
        <v>19540352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1" t="n">
        <v>500.5</v>
      </c>
      <c r="G23" s="29" t="n">
        <v>28.5</v>
      </c>
      <c r="H23" s="23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65</v>
      </c>
      <c r="L23" s="25" t="n">
        <v>29894</v>
      </c>
      <c r="M23" s="26" t="n">
        <v>112</v>
      </c>
      <c r="N23" s="27" t="n">
        <v>18605810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true" showOutlineSymbols="true" defaultGridColor="true" view="normal" topLeftCell="V1" colorId="64" zoomScale="160" zoomScaleNormal="160" zoomScalePageLayoutView="100" workbookViewId="0">
      <selection pane="topLeft" activeCell="M2" activeCellId="0" sqref="M2"/>
    </sheetView>
  </sheetViews>
  <sheetFormatPr defaultColWidth="8.78515625" defaultRowHeight="13.8" zeroHeight="false" outlineLevelRow="0" outlineLevelCol="0"/>
  <cols>
    <col collapsed="false" customWidth="true" hidden="false" outlineLevel="0" max="1" min="1" style="17" width="7.64"/>
    <col collapsed="false" customWidth="true" hidden="false" outlineLevel="0" max="2" min="2" style="17" width="6.94"/>
    <col collapsed="false" customWidth="true" hidden="false" outlineLevel="0" max="3" min="3" style="17" width="8.47"/>
    <col collapsed="false" customWidth="true" hidden="false" outlineLevel="0" max="5" min="4" style="17" width="8.67"/>
    <col collapsed="false" customWidth="true" hidden="false" outlineLevel="0" max="6" min="6" style="17" width="21.26"/>
    <col collapsed="false" customWidth="true" hidden="false" outlineLevel="0" max="7" min="7" style="17" width="13.19"/>
    <col collapsed="false" customWidth="true" hidden="false" outlineLevel="0" max="8" min="8" style="17" width="13.36"/>
    <col collapsed="false" customWidth="true" hidden="false" outlineLevel="0" max="9" min="9" style="17" width="11.11"/>
    <col collapsed="false" customWidth="true" hidden="false" outlineLevel="0" max="10" min="10" style="17" width="9.44"/>
    <col collapsed="false" customWidth="true" hidden="false" outlineLevel="0" max="11" min="11" style="17" width="14.43"/>
    <col collapsed="false" customWidth="true" hidden="false" outlineLevel="0" max="12" min="12" style="17" width="9.86"/>
    <col collapsed="false" customWidth="true" hidden="false" outlineLevel="0" max="13" min="13" style="17" width="15.14"/>
    <col collapsed="false" customWidth="true" hidden="false" outlineLevel="0" max="14" min="14" style="17" width="12.64"/>
    <col collapsed="false" customWidth="true" hidden="false" outlineLevel="0" max="15" min="15" style="17" width="16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40</v>
      </c>
      <c r="E1" s="2" t="s">
        <v>3</v>
      </c>
      <c r="F1" s="2" t="s">
        <v>41</v>
      </c>
      <c r="G1" s="2" t="s">
        <v>9</v>
      </c>
      <c r="H1" s="2" t="s">
        <v>6</v>
      </c>
      <c r="I1" s="1" t="s">
        <v>7</v>
      </c>
      <c r="J1" s="2" t="s">
        <v>8</v>
      </c>
      <c r="K1" s="2" t="s">
        <v>43</v>
      </c>
      <c r="L1" s="2" t="s">
        <v>12</v>
      </c>
      <c r="M1" s="2" t="s">
        <v>13</v>
      </c>
      <c r="N1" s="2" t="s">
        <v>14</v>
      </c>
      <c r="O1" s="2" t="s">
        <v>42</v>
      </c>
    </row>
    <row r="2" customFormat="false" ht="13.8" hidden="false" customHeight="false" outlineLevel="0" collapsed="false">
      <c r="A2" s="1" t="n">
        <v>4</v>
      </c>
      <c r="B2" s="1" t="n">
        <v>320</v>
      </c>
      <c r="C2" s="1" t="n">
        <f aca="false">1/B2*1000000</f>
        <v>3125</v>
      </c>
      <c r="D2" s="21" t="n">
        <v>25</v>
      </c>
      <c r="E2" s="21" t="n">
        <v>1775</v>
      </c>
      <c r="F2" s="32" t="n">
        <v>1803.125</v>
      </c>
      <c r="G2" s="33" t="n">
        <v>46.875</v>
      </c>
      <c r="H2" s="34" t="n">
        <v>72</v>
      </c>
      <c r="I2" s="17" t="n">
        <f aca="false">1/J2*1000000</f>
        <v>320</v>
      </c>
      <c r="J2" s="24" t="n">
        <f aca="false">ROUNDUP(C2,0)</f>
        <v>3125</v>
      </c>
      <c r="K2" s="24" t="s">
        <v>66</v>
      </c>
      <c r="L2" s="35" t="n">
        <v>65846</v>
      </c>
      <c r="M2" s="36" t="n">
        <v>144</v>
      </c>
      <c r="N2" s="37" t="n">
        <v>609840</v>
      </c>
      <c r="O2" s="17" t="n">
        <f aca="false">F2/1000</f>
        <v>1.803125</v>
      </c>
    </row>
    <row r="3" customFormat="false" ht="13.8" hidden="false" customHeight="false" outlineLevel="0" collapsed="false">
      <c r="A3" s="1" t="n">
        <v>5</v>
      </c>
      <c r="B3" s="1" t="n">
        <v>400</v>
      </c>
      <c r="C3" s="1" t="n">
        <f aca="false">1/B3*1000000</f>
        <v>2500</v>
      </c>
      <c r="D3" s="21" t="n">
        <v>25</v>
      </c>
      <c r="E3" s="21" t="n">
        <v>1475</v>
      </c>
      <c r="F3" s="32" t="n">
        <v>1502.5</v>
      </c>
      <c r="G3" s="33" t="n">
        <v>42.5</v>
      </c>
      <c r="H3" s="34" t="n">
        <v>60</v>
      </c>
      <c r="I3" s="17" t="n">
        <f aca="false">1/J3*1000000</f>
        <v>400</v>
      </c>
      <c r="J3" s="24" t="n">
        <f aca="false">ROUNDUP(C3,0)</f>
        <v>2500</v>
      </c>
      <c r="K3" s="24" t="s">
        <v>67</v>
      </c>
      <c r="L3" s="35" t="n">
        <v>55029</v>
      </c>
      <c r="M3" s="36" t="n">
        <v>120</v>
      </c>
      <c r="N3" s="37" t="n">
        <v>519000</v>
      </c>
      <c r="O3" s="17" t="n">
        <f aca="false">F3/1000</f>
        <v>1.5025</v>
      </c>
    </row>
    <row r="4" customFormat="false" ht="13.8" hidden="false" customHeight="false" outlineLevel="0" collapsed="false">
      <c r="A4" s="1" t="n">
        <v>6</v>
      </c>
      <c r="B4" s="1" t="n">
        <v>480</v>
      </c>
      <c r="C4" s="1" t="n">
        <f aca="false">1/B4*1000000</f>
        <v>2083.33333333333</v>
      </c>
      <c r="D4" s="21" t="n">
        <v>25.008</v>
      </c>
      <c r="E4" s="30" t="n">
        <v>1275.408</v>
      </c>
      <c r="F4" s="32" t="n">
        <v>1255.424</v>
      </c>
      <c r="G4" s="33" t="n">
        <v>39.596</v>
      </c>
      <c r="H4" s="34" t="n">
        <v>51</v>
      </c>
      <c r="I4" s="17" t="n">
        <f aca="false">1/J4*1000000</f>
        <v>479.846449136276</v>
      </c>
      <c r="J4" s="24" t="n">
        <f aca="false">ROUNDUP(C4,0)</f>
        <v>2084</v>
      </c>
      <c r="K4" s="24" t="s">
        <v>68</v>
      </c>
      <c r="L4" s="35" t="n">
        <v>46723</v>
      </c>
      <c r="M4" s="36" t="n">
        <v>102</v>
      </c>
      <c r="N4" s="37" t="n">
        <v>445740</v>
      </c>
      <c r="O4" s="17" t="n">
        <f aca="false">F4/1000</f>
        <v>1.255424</v>
      </c>
    </row>
    <row r="5" customFormat="false" ht="13.8" hidden="false" customHeight="false" outlineLevel="0" collapsed="false">
      <c r="A5" s="1" t="n">
        <v>7</v>
      </c>
      <c r="B5" s="1" t="n">
        <v>560</v>
      </c>
      <c r="C5" s="1" t="n">
        <f aca="false">1/B5*1000000</f>
        <v>1785.71428571429</v>
      </c>
      <c r="D5" s="21" t="n">
        <v>25.004</v>
      </c>
      <c r="E5" s="30" t="n">
        <v>1125.18</v>
      </c>
      <c r="F5" s="32" t="n">
        <v>1151.97</v>
      </c>
      <c r="G5" s="33" t="n">
        <v>37.506</v>
      </c>
      <c r="H5" s="34" t="n">
        <v>46</v>
      </c>
      <c r="I5" s="17" t="n">
        <f aca="false">1/J5*1000000</f>
        <v>559.910414333707</v>
      </c>
      <c r="J5" s="24" t="n">
        <f aca="false">ROUNDUP(C5,0)</f>
        <v>1786</v>
      </c>
      <c r="K5" s="24" t="s">
        <v>69</v>
      </c>
      <c r="L5" s="35" t="n">
        <v>42154</v>
      </c>
      <c r="M5" s="36" t="n">
        <v>92</v>
      </c>
      <c r="N5" s="37" t="n">
        <v>413080</v>
      </c>
      <c r="O5" s="17" t="n">
        <f aca="false">F5/1000</f>
        <v>1.15197</v>
      </c>
    </row>
    <row r="6" customFormat="false" ht="13.8" hidden="false" customHeight="false" outlineLevel="0" collapsed="false">
      <c r="A6" s="1" t="n">
        <v>8</v>
      </c>
      <c r="B6" s="1" t="n">
        <v>640</v>
      </c>
      <c r="C6" s="1" t="n">
        <f aca="false">1/B6*1000000</f>
        <v>1562.5</v>
      </c>
      <c r="D6" s="21" t="n">
        <v>25.008</v>
      </c>
      <c r="E6" s="30" t="n">
        <v>1025.328</v>
      </c>
      <c r="F6" s="32" t="n">
        <v>1026.891</v>
      </c>
      <c r="G6" s="33" t="n">
        <v>35.949</v>
      </c>
      <c r="H6" s="34" t="n">
        <v>41</v>
      </c>
      <c r="I6" s="17" t="n">
        <f aca="false">1/J6*1000000</f>
        <v>639.795265515035</v>
      </c>
      <c r="J6" s="24" t="n">
        <f aca="false">ROUNDUP(C6,0)</f>
        <v>1563</v>
      </c>
      <c r="K6" s="24" t="s">
        <v>70</v>
      </c>
      <c r="L6" s="35" t="n">
        <v>37621</v>
      </c>
      <c r="M6" s="36" t="n">
        <v>82</v>
      </c>
      <c r="N6" s="37" t="n">
        <v>371870</v>
      </c>
      <c r="O6" s="17" t="n">
        <f aca="false">F6/1000</f>
        <v>1.026891</v>
      </c>
    </row>
    <row r="7" customFormat="false" ht="13.8" hidden="false" customHeight="false" outlineLevel="0" collapsed="false">
      <c r="A7" s="1" t="n">
        <v>9</v>
      </c>
      <c r="B7" s="1" t="n">
        <v>720</v>
      </c>
      <c r="C7" s="1" t="n">
        <f aca="false">1/B7*1000000</f>
        <v>1388.88888888889</v>
      </c>
      <c r="D7" s="21" t="n">
        <v>25.002</v>
      </c>
      <c r="E7" s="30" t="n">
        <v>925.074</v>
      </c>
      <c r="F7" s="32" t="n">
        <v>951.465</v>
      </c>
      <c r="G7" s="33" t="n">
        <v>34.725</v>
      </c>
      <c r="H7" s="34" t="n">
        <v>38</v>
      </c>
      <c r="I7" s="17" t="n">
        <f aca="false">1/J7*1000000</f>
        <v>719.942404607631</v>
      </c>
      <c r="J7" s="24" t="n">
        <f aca="false">ROUNDUP(C7,0)</f>
        <v>1389</v>
      </c>
      <c r="K7" s="24" t="s">
        <v>71</v>
      </c>
      <c r="L7" s="35" t="n">
        <v>34879</v>
      </c>
      <c r="M7" s="36" t="n">
        <v>76</v>
      </c>
      <c r="N7" s="37" t="n">
        <v>352640</v>
      </c>
      <c r="O7" s="17" t="n">
        <f aca="false">F7/1000</f>
        <v>0.951465</v>
      </c>
    </row>
    <row r="8" customFormat="false" ht="13.8" hidden="false" customHeight="false" outlineLevel="0" collapsed="false">
      <c r="A8" s="1" t="n">
        <v>10</v>
      </c>
      <c r="B8" s="1" t="n">
        <v>800</v>
      </c>
      <c r="C8" s="1" t="n">
        <f aca="false">1/B8*1000000</f>
        <v>1250</v>
      </c>
      <c r="D8" s="21" t="n">
        <v>25</v>
      </c>
      <c r="E8" s="30" t="n">
        <v>875</v>
      </c>
      <c r="F8" s="32" t="n">
        <v>876.25</v>
      </c>
      <c r="G8" s="33" t="n">
        <v>33.75</v>
      </c>
      <c r="H8" s="34" t="n">
        <v>35</v>
      </c>
      <c r="I8" s="17" t="n">
        <f aca="false">1/J8*1000000</f>
        <v>800</v>
      </c>
      <c r="J8" s="24" t="n">
        <f aca="false">ROUNDUP(C8,0)</f>
        <v>1250</v>
      </c>
      <c r="K8" s="24" t="s">
        <v>72</v>
      </c>
      <c r="L8" s="35" t="n">
        <v>32072</v>
      </c>
      <c r="M8" s="36" t="n">
        <v>70</v>
      </c>
      <c r="N8" s="37" t="n">
        <v>329000</v>
      </c>
      <c r="O8" s="17" t="n">
        <f aca="false">F8/1000</f>
        <v>0.87625</v>
      </c>
    </row>
    <row r="9" customFormat="false" ht="13.8" hidden="false" customHeight="false" outlineLevel="0" collapsed="false">
      <c r="A9" s="1" t="n">
        <v>11</v>
      </c>
      <c r="B9" s="1" t="n">
        <v>880</v>
      </c>
      <c r="C9" s="1" t="n">
        <f aca="false">1/B9*1000000</f>
        <v>1136.36363636364</v>
      </c>
      <c r="D9" s="21" t="n">
        <v>25.014</v>
      </c>
      <c r="E9" s="30" t="n">
        <v>825.462</v>
      </c>
      <c r="F9" s="32" t="n">
        <v>826.599</v>
      </c>
      <c r="G9" s="33" t="n">
        <v>32.973</v>
      </c>
      <c r="H9" s="34" t="n">
        <v>33</v>
      </c>
      <c r="I9" s="17" t="n">
        <f aca="false">1/J9*1000000</f>
        <v>879.507475813545</v>
      </c>
      <c r="J9" s="24" t="n">
        <f aca="false">ROUNDUP(C9,0)</f>
        <v>1137</v>
      </c>
      <c r="K9" s="24" t="s">
        <v>73</v>
      </c>
      <c r="L9" s="35" t="n">
        <v>30254</v>
      </c>
      <c r="M9" s="36" t="n">
        <v>66</v>
      </c>
      <c r="N9" s="37" t="n">
        <v>316635</v>
      </c>
      <c r="O9" s="17" t="n">
        <f aca="false">F9/1000</f>
        <v>0.826599</v>
      </c>
    </row>
    <row r="10" customFormat="false" ht="13.8" hidden="false" customHeight="false" outlineLevel="0" collapsed="false">
      <c r="A10" s="1" t="n">
        <v>12</v>
      </c>
      <c r="B10" s="1" t="n">
        <v>960</v>
      </c>
      <c r="C10" s="1" t="n">
        <f aca="false">1/B10*1000000</f>
        <v>1041.66666666667</v>
      </c>
      <c r="D10" s="21" t="n">
        <v>25.008</v>
      </c>
      <c r="E10" s="30" t="n">
        <v>775.248</v>
      </c>
      <c r="F10" s="32" t="n">
        <v>776.29</v>
      </c>
      <c r="G10" s="33" t="n">
        <v>32.302</v>
      </c>
      <c r="H10" s="34" t="n">
        <v>31</v>
      </c>
      <c r="I10" s="17" t="n">
        <f aca="false">1/J10*1000000</f>
        <v>959.692898272553</v>
      </c>
      <c r="J10" s="24" t="n">
        <f aca="false">ROUNDUP(C10,0)</f>
        <v>1042</v>
      </c>
      <c r="K10" s="24" t="s">
        <v>74</v>
      </c>
      <c r="L10" s="35" t="n">
        <v>28426</v>
      </c>
      <c r="M10" s="36" t="n">
        <v>62</v>
      </c>
      <c r="N10" s="37" t="n">
        <v>301630</v>
      </c>
      <c r="O10" s="17" t="n">
        <f aca="false">F10/1000</f>
        <v>0.77629</v>
      </c>
    </row>
    <row r="11" customFormat="false" ht="13.8" hidden="false" customHeight="false" outlineLevel="0" collapsed="false">
      <c r="A11" s="1" t="n">
        <v>13</v>
      </c>
      <c r="B11" s="1" t="n">
        <v>1040</v>
      </c>
      <c r="C11" s="1" t="n">
        <f aca="false">1/B11*1000000</f>
        <v>961.538461538462</v>
      </c>
      <c r="D11" s="21" t="n">
        <v>25.012</v>
      </c>
      <c r="E11" s="30" t="n">
        <v>725.348</v>
      </c>
      <c r="F11" s="32" t="n">
        <v>726.31</v>
      </c>
      <c r="G11" s="33" t="n">
        <v>31.746</v>
      </c>
      <c r="H11" s="34" t="n">
        <f aca="false">ROUNDUP(E11/D11,0)</f>
        <v>29</v>
      </c>
      <c r="I11" s="17" t="n">
        <f aca="false">1/J11*1000000</f>
        <v>1039.50103950104</v>
      </c>
      <c r="J11" s="24" t="n">
        <f aca="false">ROUNDUP(C11,0)</f>
        <v>962</v>
      </c>
      <c r="K11" s="24" t="s">
        <v>75</v>
      </c>
      <c r="L11" s="35" t="n">
        <v>26547</v>
      </c>
      <c r="M11" s="36" t="n">
        <v>58</v>
      </c>
      <c r="N11" s="37" t="n">
        <v>284345</v>
      </c>
      <c r="O11" s="17" t="n">
        <f aca="false">F11/1000</f>
        <v>0.72631</v>
      </c>
    </row>
    <row r="12" customFormat="false" ht="13.8" hidden="false" customHeight="false" outlineLevel="0" collapsed="false">
      <c r="A12" s="1" t="n">
        <v>14</v>
      </c>
      <c r="B12" s="1" t="n">
        <v>1120</v>
      </c>
      <c r="C12" s="1" t="n">
        <f aca="false">1/B12*1000000</f>
        <v>892.857142857143</v>
      </c>
      <c r="D12" s="21" t="n">
        <v>25.004</v>
      </c>
      <c r="E12" s="30" t="n">
        <v>700.112</v>
      </c>
      <c r="F12" s="32" t="n">
        <v>701.005</v>
      </c>
      <c r="G12" s="33" t="n">
        <v>31.255</v>
      </c>
      <c r="H12" s="34" t="n">
        <v>28</v>
      </c>
      <c r="I12" s="17" t="n">
        <f aca="false">1/J12*1000000</f>
        <v>1119.82082866741</v>
      </c>
      <c r="J12" s="24" t="n">
        <f aca="false">ROUNDUP(C12,0)</f>
        <v>893</v>
      </c>
      <c r="K12" s="24" t="s">
        <v>76</v>
      </c>
      <c r="L12" s="35" t="n">
        <v>25652</v>
      </c>
      <c r="M12" s="36" t="n">
        <v>56</v>
      </c>
      <c r="N12" s="37" t="n">
        <v>280840</v>
      </c>
      <c r="O12" s="17" t="n">
        <f aca="false">F12/1000</f>
        <v>0.701005</v>
      </c>
    </row>
    <row r="13" customFormat="false" ht="13.8" hidden="false" customHeight="false" outlineLevel="0" collapsed="false">
      <c r="A13" s="1" t="n">
        <v>15</v>
      </c>
      <c r="B13" s="1" t="n">
        <v>1200</v>
      </c>
      <c r="C13" s="1" t="n">
        <f aca="false">1/B13*1000000</f>
        <v>833.333333333333</v>
      </c>
      <c r="D13" s="21" t="n">
        <v>25.02</v>
      </c>
      <c r="E13" s="30" t="n">
        <v>675.54</v>
      </c>
      <c r="F13" s="32" t="n">
        <v>676.374</v>
      </c>
      <c r="G13" s="33" t="n">
        <v>30.858</v>
      </c>
      <c r="H13" s="34" t="n">
        <v>27</v>
      </c>
      <c r="I13" s="17" t="n">
        <f aca="false">1/J13*1000000</f>
        <v>1199.04076738609</v>
      </c>
      <c r="J13" s="24" t="n">
        <f aca="false">ROUNDUP(C13,0)</f>
        <v>834</v>
      </c>
      <c r="K13" s="24" t="s">
        <v>77</v>
      </c>
      <c r="L13" s="35" t="n">
        <v>24736</v>
      </c>
      <c r="M13" s="36" t="n">
        <v>54</v>
      </c>
      <c r="N13" s="37" t="n">
        <v>276075</v>
      </c>
      <c r="O13" s="17" t="n">
        <f aca="false">F13/1000</f>
        <v>0.676374</v>
      </c>
    </row>
    <row r="14" customFormat="false" ht="13.8" hidden="false" customHeight="false" outlineLevel="0" collapsed="false">
      <c r="A14" s="1" t="n">
        <v>16</v>
      </c>
      <c r="B14" s="1" t="n">
        <v>1280</v>
      </c>
      <c r="C14" s="1" t="n">
        <f aca="false">1/B14*1000000</f>
        <v>781.25</v>
      </c>
      <c r="D14" s="21" t="n">
        <v>25.024</v>
      </c>
      <c r="E14" s="30" t="n">
        <v>650.624</v>
      </c>
      <c r="F14" s="32" t="n">
        <v>651.406</v>
      </c>
      <c r="G14" s="33" t="n">
        <v>30.498</v>
      </c>
      <c r="H14" s="34" t="n">
        <v>25</v>
      </c>
      <c r="I14" s="17" t="n">
        <f aca="false">1/J14*1000000</f>
        <v>1278.77237851662</v>
      </c>
      <c r="J14" s="24" t="n">
        <f aca="false">ROUNDUP(C14,0)</f>
        <v>782</v>
      </c>
      <c r="K14" s="24" t="s">
        <v>78</v>
      </c>
      <c r="L14" s="35" t="n">
        <v>22971</v>
      </c>
      <c r="M14" s="36" t="n">
        <v>50</v>
      </c>
      <c r="N14" s="37" t="n">
        <v>259750</v>
      </c>
      <c r="O14" s="17" t="n">
        <f aca="false">F14/1000</f>
        <v>0.651406</v>
      </c>
    </row>
    <row r="15" customFormat="false" ht="13.8" hidden="false" customHeight="false" outlineLevel="0" collapsed="false">
      <c r="A15" s="1" t="n">
        <v>17</v>
      </c>
      <c r="B15" s="1" t="n">
        <v>1360</v>
      </c>
      <c r="C15" s="1" t="n">
        <f aca="false">1/B15*1000000</f>
        <v>735.294117647059</v>
      </c>
      <c r="D15" s="21" t="n">
        <v>25.024</v>
      </c>
      <c r="E15" s="30" t="n">
        <v>625.6</v>
      </c>
      <c r="F15" s="32" t="n">
        <v>626.336</v>
      </c>
      <c r="G15" s="33" t="n">
        <v>30.176</v>
      </c>
      <c r="H15" s="34" t="n">
        <v>25</v>
      </c>
      <c r="I15" s="17" t="n">
        <f aca="false">1/J15*1000000</f>
        <v>1358.69565217391</v>
      </c>
      <c r="J15" s="24" t="n">
        <f aca="false">ROUNDUP(C15,0)</f>
        <v>736</v>
      </c>
      <c r="K15" s="24" t="s">
        <v>79</v>
      </c>
      <c r="L15" s="35" t="n">
        <v>22971</v>
      </c>
      <c r="M15" s="36" t="n">
        <v>50</v>
      </c>
      <c r="N15" s="37" t="n">
        <v>263125</v>
      </c>
      <c r="O15" s="17" t="n">
        <f aca="false">F15/1000</f>
        <v>0.626336</v>
      </c>
    </row>
    <row r="16" customFormat="false" ht="13.8" hidden="false" customHeight="false" outlineLevel="0" collapsed="false">
      <c r="A16" s="1" t="n">
        <v>18</v>
      </c>
      <c r="B16" s="1" t="n">
        <v>1440</v>
      </c>
      <c r="C16" s="1" t="n">
        <f aca="false">1/B16*1000000</f>
        <v>694.444444444444</v>
      </c>
      <c r="D16" s="21" t="n">
        <v>25.02</v>
      </c>
      <c r="E16" s="30" t="n">
        <v>600.48</v>
      </c>
      <c r="F16" s="32" t="n">
        <v>601.175</v>
      </c>
      <c r="G16" s="33" t="n">
        <v>29.885</v>
      </c>
      <c r="H16" s="34" t="n">
        <f aca="false">ROUNDUP(E16/D16,0)</f>
        <v>24</v>
      </c>
      <c r="I16" s="17" t="n">
        <f aca="false">1/J16*1000000</f>
        <v>1438.84892086331</v>
      </c>
      <c r="J16" s="24" t="n">
        <f aca="false">ROUNDUP(C16,0)</f>
        <v>695</v>
      </c>
      <c r="K16" s="24" t="s">
        <v>80</v>
      </c>
      <c r="L16" s="35" t="n">
        <v>22312</v>
      </c>
      <c r="M16" s="36" t="n">
        <v>46</v>
      </c>
      <c r="N16" s="37" t="n">
        <v>255120</v>
      </c>
      <c r="O16" s="17" t="n">
        <f aca="false">F16/1000</f>
        <v>0.601175</v>
      </c>
    </row>
    <row r="17" customFormat="false" ht="13.8" hidden="false" customHeight="false" outlineLevel="0" collapsed="false">
      <c r="A17" s="1" t="n">
        <v>19</v>
      </c>
      <c r="B17" s="1" t="n">
        <v>1520</v>
      </c>
      <c r="C17" s="1" t="n">
        <f aca="false">1/B17*1000000</f>
        <v>657.894736842105</v>
      </c>
      <c r="D17" s="21" t="n">
        <v>25.004</v>
      </c>
      <c r="E17" s="30" t="n">
        <v>575.092</v>
      </c>
      <c r="F17" s="32" t="n">
        <v>575.75</v>
      </c>
      <c r="G17" s="33" t="n">
        <v>29.61</v>
      </c>
      <c r="H17" s="34" t="n">
        <f aca="false">ROUNDUP(E17/D17,0)</f>
        <v>23</v>
      </c>
      <c r="I17" s="17" t="n">
        <f aca="false">1/J17*1000000</f>
        <v>1519.75683890578</v>
      </c>
      <c r="J17" s="24" t="n">
        <f aca="false">ROUNDUP(C17,0)</f>
        <v>658</v>
      </c>
      <c r="K17" s="24" t="s">
        <v>81</v>
      </c>
      <c r="L17" s="35" t="n">
        <v>21160</v>
      </c>
      <c r="M17" s="36" t="n">
        <v>46</v>
      </c>
      <c r="N17" s="37" t="n">
        <v>246215</v>
      </c>
      <c r="O17" s="17" t="n">
        <f aca="false">F17/1000</f>
        <v>0.57575</v>
      </c>
    </row>
    <row r="18" customFormat="false" ht="13.8" hidden="false" customHeight="false" outlineLevel="0" collapsed="false">
      <c r="A18" s="1" t="n">
        <v>20</v>
      </c>
      <c r="B18" s="1" t="n">
        <v>1600</v>
      </c>
      <c r="C18" s="1" t="n">
        <f aca="false">1/B18*1000000</f>
        <v>625</v>
      </c>
      <c r="D18" s="21" t="n">
        <v>25</v>
      </c>
      <c r="E18" s="30" t="n">
        <v>575</v>
      </c>
      <c r="F18" s="32" t="n">
        <v>575.625</v>
      </c>
      <c r="G18" s="33" t="n">
        <v>29.375</v>
      </c>
      <c r="H18" s="34" t="n">
        <v>23</v>
      </c>
      <c r="I18" s="17" t="n">
        <f aca="false">1/J18*1000000</f>
        <v>1600</v>
      </c>
      <c r="J18" s="24" t="n">
        <f aca="false">ROUNDUP(C18,0)</f>
        <v>625</v>
      </c>
      <c r="K18" s="24" t="s">
        <v>82</v>
      </c>
      <c r="L18" s="35" t="n">
        <v>21160</v>
      </c>
      <c r="M18" s="36" t="n">
        <v>46</v>
      </c>
      <c r="N18" s="37" t="n">
        <v>254150</v>
      </c>
      <c r="O18" s="17" t="n">
        <f aca="false">F18/1000</f>
        <v>0.575625</v>
      </c>
    </row>
    <row r="19" customFormat="false" ht="13.8" hidden="false" customHeight="false" outlineLevel="0" collapsed="false">
      <c r="A19" s="1" t="n">
        <v>21</v>
      </c>
      <c r="B19" s="1" t="n">
        <v>1680</v>
      </c>
      <c r="C19" s="1" t="n">
        <f aca="false">1/B19*1000000</f>
        <v>595.238095238095</v>
      </c>
      <c r="D19" s="21" t="n">
        <v>25.032</v>
      </c>
      <c r="E19" s="30" t="n">
        <v>550.704</v>
      </c>
      <c r="F19" s="32" t="n">
        <v>551.3</v>
      </c>
      <c r="G19" s="33" t="n">
        <v>29.204</v>
      </c>
      <c r="H19" s="34" t="n">
        <f aca="false">ROUNDUP(E19/D19,0)</f>
        <v>22</v>
      </c>
      <c r="I19" s="17" t="n">
        <f aca="false">1/J19*1000000</f>
        <v>1677.85234899329</v>
      </c>
      <c r="J19" s="24" t="n">
        <f aca="false">ROUNDUP(C19,0)</f>
        <v>596</v>
      </c>
      <c r="K19" s="24" t="s">
        <v>83</v>
      </c>
      <c r="L19" s="35" t="n">
        <v>20204</v>
      </c>
      <c r="M19" s="36" t="n">
        <v>44</v>
      </c>
      <c r="N19" s="37" t="n">
        <v>243760</v>
      </c>
      <c r="O19" s="17" t="n">
        <f aca="false">F19/1000</f>
        <v>0.5513</v>
      </c>
    </row>
    <row r="20" customFormat="false" ht="13.8" hidden="false" customHeight="false" outlineLevel="0" collapsed="false">
      <c r="A20" s="1" t="n">
        <v>22</v>
      </c>
      <c r="B20" s="1" t="n">
        <v>1760</v>
      </c>
      <c r="C20" s="1" t="n">
        <f aca="false">1/B20*1000000</f>
        <v>568.181818181818</v>
      </c>
      <c r="D20" s="21" t="n">
        <v>25.036</v>
      </c>
      <c r="E20" s="30" t="n">
        <v>550.792</v>
      </c>
      <c r="F20" s="32" t="n">
        <v>551.361</v>
      </c>
      <c r="G20" s="33" t="n">
        <v>29.019</v>
      </c>
      <c r="H20" s="34" t="n">
        <v>22</v>
      </c>
      <c r="I20" s="17" t="n">
        <f aca="false">1/J20*1000000</f>
        <v>1757.46924428823</v>
      </c>
      <c r="J20" s="24" t="n">
        <f aca="false">ROUNDUP(C20,0)</f>
        <v>569</v>
      </c>
      <c r="K20" s="24" t="s">
        <v>84</v>
      </c>
      <c r="L20" s="35" t="n">
        <v>20249</v>
      </c>
      <c r="M20" s="36" t="n">
        <v>44</v>
      </c>
      <c r="N20" s="37" t="n">
        <v>262526</v>
      </c>
      <c r="O20" s="17" t="n">
        <f aca="false">F20/1000</f>
        <v>0.551361</v>
      </c>
    </row>
    <row r="21" customFormat="false" ht="13.8" hidden="false" customHeight="false" outlineLevel="0" collapsed="false">
      <c r="A21" s="1" t="n">
        <v>27</v>
      </c>
      <c r="B21" s="1" t="n">
        <v>1840</v>
      </c>
      <c r="C21" s="1" t="n">
        <f aca="false">1/B21*1000000</f>
        <v>543.478260869565</v>
      </c>
      <c r="D21" s="21" t="n">
        <v>25.024</v>
      </c>
      <c r="E21" s="30" t="n">
        <v>525.504</v>
      </c>
      <c r="F21" s="32" t="n">
        <v>526.048</v>
      </c>
      <c r="G21" s="33" t="n">
        <v>28.832</v>
      </c>
      <c r="H21" s="34" t="n">
        <f aca="false">ROUNDUP(E21/D21,0)</f>
        <v>21</v>
      </c>
      <c r="I21" s="17" t="n">
        <f aca="false">1/J21*1000000</f>
        <v>1838.23529411765</v>
      </c>
      <c r="J21" s="24" t="n">
        <f aca="false">ROUNDUP(C21,0)</f>
        <v>544</v>
      </c>
      <c r="K21" s="24" t="s">
        <v>85</v>
      </c>
      <c r="L21" s="35" t="n">
        <v>19383</v>
      </c>
      <c r="M21" s="36" t="n">
        <v>42</v>
      </c>
      <c r="N21" s="37" t="n">
        <v>250257</v>
      </c>
      <c r="O21" s="17" t="n">
        <f aca="false">F21/1000</f>
        <v>0.526048</v>
      </c>
    </row>
    <row r="22" customFormat="false" ht="13.8" hidden="false" customHeight="false" outlineLevel="0" collapsed="false">
      <c r="A22" s="1" t="n">
        <v>24</v>
      </c>
      <c r="B22" s="1" t="n">
        <v>1920</v>
      </c>
      <c r="C22" s="1" t="n">
        <f aca="false">1/B22*1000000</f>
        <v>520.833333333333</v>
      </c>
      <c r="D22" s="21" t="n">
        <v>25.008</v>
      </c>
      <c r="E22" s="30" t="n">
        <v>525.168</v>
      </c>
      <c r="F22" s="32" t="n">
        <v>525.689</v>
      </c>
      <c r="G22" s="33" t="n">
        <v>28.655</v>
      </c>
      <c r="H22" s="34" t="n">
        <f aca="false">ROUNDUP(E22/D22,0)</f>
        <v>21</v>
      </c>
      <c r="I22" s="17" t="n">
        <f aca="false">1/J22*1000000</f>
        <v>1919.38579654511</v>
      </c>
      <c r="J22" s="24" t="n">
        <f aca="false">ROUNDUP(C22,0)</f>
        <v>521</v>
      </c>
      <c r="K22" s="24" t="s">
        <v>86</v>
      </c>
      <c r="L22" s="35" t="n">
        <v>19383</v>
      </c>
      <c r="M22" s="36" t="n">
        <v>42</v>
      </c>
      <c r="N22" s="37" t="n">
        <v>257313</v>
      </c>
      <c r="O22" s="17" t="n">
        <f aca="false">F22/1000</f>
        <v>0.525689</v>
      </c>
    </row>
    <row r="23" customFormat="false" ht="13.8" hidden="false" customHeight="false" outlineLevel="0" collapsed="false">
      <c r="A23" s="1" t="n">
        <v>25</v>
      </c>
      <c r="B23" s="1" t="n">
        <v>2000</v>
      </c>
      <c r="C23" s="1" t="n">
        <f aca="false">1/B23*1000000</f>
        <v>500</v>
      </c>
      <c r="D23" s="21" t="n">
        <v>25</v>
      </c>
      <c r="E23" s="30" t="n">
        <v>500</v>
      </c>
      <c r="F23" s="32" t="n">
        <v>500.5</v>
      </c>
      <c r="G23" s="33" t="n">
        <v>28.5</v>
      </c>
      <c r="H23" s="34" t="n">
        <f aca="false">ROUNDUP(E23/D23,0)</f>
        <v>20</v>
      </c>
      <c r="I23" s="17" t="n">
        <f aca="false">1/J23*1000000</f>
        <v>2000</v>
      </c>
      <c r="J23" s="24" t="n">
        <f aca="false">ROUNDUP(C23,0)</f>
        <v>500</v>
      </c>
      <c r="K23" s="24" t="s">
        <v>87</v>
      </c>
      <c r="L23" s="35" t="n">
        <v>18439</v>
      </c>
      <c r="M23" s="36" t="n">
        <v>40</v>
      </c>
      <c r="N23" s="37" t="n">
        <v>243780</v>
      </c>
      <c r="O23" s="17" t="n">
        <f aca="false">F23/1000</f>
        <v>0.5005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2020-05-06T20:07:47Z</dcterms:created>
  <dc:creator>Melissa Aguiar</dc:creator>
  <dc:description/>
  <dc:language>pt-BR</dc:language>
  <cp:lastModifiedBy/>
  <cp:lastPrinted>2020-06-20T20:30:33Z</cp:lastPrinted>
  <dcterms:modified xsi:type="dcterms:W3CDTF">2021-04-20T12:18:55Z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