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FADD1EDC-2F60-41E0-961D-025B59C7D8FF}" xr6:coauthVersionLast="45" xr6:coauthVersionMax="45" xr10:uidLastSave="{00000000-0000-0000-0000-000000000000}"/>
  <bookViews>
    <workbookView xWindow="-24120" yWindow="-1305" windowWidth="24240" windowHeight="13290" tabRatio="483" xr2:uid="{7C13D048-D369-4CF7-941B-2AB5863FD6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23" i="1" l="1"/>
  <c r="K23" i="1" s="1"/>
  <c r="E22" i="1"/>
  <c r="K22" i="1" s="1"/>
  <c r="I22" i="1"/>
  <c r="H22" i="1" s="1"/>
  <c r="I23" i="1"/>
  <c r="H23" i="1" s="1"/>
  <c r="C22" i="1"/>
  <c r="C23" i="1"/>
  <c r="E21" i="1" l="1"/>
  <c r="K21" i="1" s="1"/>
  <c r="H21" i="1"/>
  <c r="I21" i="1"/>
  <c r="C21" i="1"/>
  <c r="E2" i="1"/>
  <c r="K2" i="1" s="1"/>
  <c r="E3" i="1"/>
  <c r="K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</calcChain>
</file>

<file path=xl/sharedStrings.xml><?xml version="1.0" encoding="utf-8"?>
<sst xmlns="http://schemas.openxmlformats.org/spreadsheetml/2006/main" count="21" uniqueCount="18">
  <si>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</si>
  <si>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</si>
  <si>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</si>
  <si>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</si>
  <si>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</si>
  <si>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</si>
  <si>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</si>
  <si>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</si>
  <si>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MLT -1</t>
  </si>
  <si>
    <t>t IN starts [ns]</t>
  </si>
  <si>
    <t>EL</t>
  </si>
  <si>
    <t>MULT</t>
  </si>
  <si>
    <t>Processadores</t>
  </si>
  <si>
    <t>Tempo de Atraso</t>
  </si>
  <si>
    <t>Índice do Ganho</t>
  </si>
  <si>
    <t>RMS do Erro</t>
  </si>
  <si>
    <t>Elementos Lógicos</t>
  </si>
  <si>
    <t>Multiplicadores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</si>
</sst>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139</c:v>
                </c:pt>
                <c:pt idx="1">
                  <c:v>111</c:v>
                </c:pt>
                <c:pt idx="2">
                  <c:v>93</c:v>
                </c:pt>
                <c:pt idx="3">
                  <c:v>80</c:v>
                </c:pt>
                <c:pt idx="4">
                  <c:v>70</c:v>
                </c:pt>
                <c:pt idx="5">
                  <c:v>62</c:v>
                </c:pt>
                <c:pt idx="6">
                  <c:v>56</c:v>
                </c:pt>
                <c:pt idx="7">
                  <c:v>51</c:v>
                </c:pt>
                <c:pt idx="8">
                  <c:v>47</c:v>
                </c:pt>
                <c:pt idx="9">
                  <c:v>43</c:v>
                </c:pt>
                <c:pt idx="10">
                  <c:v>40</c:v>
                </c:pt>
                <c:pt idx="11">
                  <c:v>37</c:v>
                </c:pt>
                <c:pt idx="12">
                  <c:v>35</c:v>
                </c:pt>
                <c:pt idx="13">
                  <c:v>33</c:v>
                </c:pt>
                <c:pt idx="14">
                  <c:v>31</c:v>
                </c:pt>
                <c:pt idx="15">
                  <c:v>30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Planilha1!$K$1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51-488F-9CA7-72A2228026F5}"/>
              </c:ext>
            </c:extLst>
          </c:dPt>
          <c:val>
            <c:numRef>
              <c:f>Planilha1!$K$2:$K$23</c:f>
              <c:numCache>
                <c:formatCode>General</c:formatCode>
                <c:ptCount val="22"/>
                <c:pt idx="0">
                  <c:v>375.39375000000001</c:v>
                </c:pt>
                <c:pt idx="1">
                  <c:v>299.78500000000003</c:v>
                </c:pt>
                <c:pt idx="2">
                  <c:v>251.19926100000001</c:v>
                </c:pt>
                <c:pt idx="3">
                  <c:v>216.10957199999999</c:v>
                </c:pt>
                <c:pt idx="4">
                  <c:v>189.07187500000001</c:v>
                </c:pt>
                <c:pt idx="5">
                  <c:v>167.48284200000001</c:v>
                </c:pt>
                <c:pt idx="6">
                  <c:v>151.26750000000001</c:v>
                </c:pt>
                <c:pt idx="7">
                  <c:v>137.78244100000001</c:v>
                </c:pt>
                <c:pt idx="8">
                  <c:v>127.00521200000001</c:v>
                </c:pt>
                <c:pt idx="9">
                  <c:v>116.21921999999999</c:v>
                </c:pt>
                <c:pt idx="10">
                  <c:v>108.07978999999999</c:v>
                </c:pt>
                <c:pt idx="11">
                  <c:v>99.981658999999993</c:v>
                </c:pt>
                <c:pt idx="12">
                  <c:v>94.591196999999994</c:v>
                </c:pt>
                <c:pt idx="13">
                  <c:v>89.185258999999988</c:v>
                </c:pt>
                <c:pt idx="14">
                  <c:v>83.766422999999989</c:v>
                </c:pt>
                <c:pt idx="15">
                  <c:v>81.072179999999989</c:v>
                </c:pt>
                <c:pt idx="16">
                  <c:v>75.658749999999998</c:v>
                </c:pt>
                <c:pt idx="17">
                  <c:v>72.990434999999991</c:v>
                </c:pt>
                <c:pt idx="18">
                  <c:v>70.297298999999995</c:v>
                </c:pt>
                <c:pt idx="19">
                  <c:v>67.560311000000013</c:v>
                </c:pt>
                <c:pt idx="20">
                  <c:v>64.878045999999998</c:v>
                </c:pt>
                <c:pt idx="21">
                  <c:v>62.156999999999996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92064593035035"/>
          <c:y val="3.5545521264818199E-2"/>
          <c:w val="0.78804645064157064"/>
          <c:h val="0.67913522658008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Planilha1!$N$2:$N$23</c:f>
              <c:numCache>
                <c:formatCode>General</c:formatCode>
                <c:ptCount val="22"/>
                <c:pt idx="0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E-49E6-BE59-9FB52E4E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Frequência Operacional </a:t>
                </a:r>
                <a:r>
                  <a:rPr lang="pt-BR" sz="1600" baseline="0">
                    <a:solidFill>
                      <a:sysClr val="windowText" lastClr="000000"/>
                    </a:solidFill>
                  </a:rPr>
                  <a:t>[MHz]</a:t>
                </a:r>
                <a:endParaRPr lang="pt-BR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1898491845743632"/>
              <c:y val="0.80353895336542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Número de Elementos Lógicos</a:t>
                </a:r>
              </a:p>
            </c:rich>
          </c:tx>
          <c:layout>
            <c:manualLayout>
              <c:xMode val="edge"/>
              <c:yMode val="edge"/>
              <c:x val="4.1374288770264422E-3"/>
              <c:y val="8.88395467154283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  <c:majorUnit val="10000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Planilha3!$F$2:$F$17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Planilha3!$G$2:$G$17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F-4333-9712-759F6D12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Planilha3!$B$2:$B$23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Planilha3!$C$1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2700" cap="rnd" cmpd="sng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Planilha3!$C$2:$C$23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0</xdr:row>
      <xdr:rowOff>9525</xdr:rowOff>
    </xdr:from>
    <xdr:to>
      <xdr:col>21</xdr:col>
      <xdr:colOff>181842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1B895-6981-4110-A8AA-077FA07F6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238125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42BA5-6A78-46BF-886A-5D461161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0</xdr:rowOff>
    </xdr:from>
    <xdr:to>
      <xdr:col>7</xdr:col>
      <xdr:colOff>314325</xdr:colOff>
      <xdr:row>21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9D1CE9-122C-4D59-9085-A08242842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180976</xdr:rowOff>
    </xdr:from>
    <xdr:to>
      <xdr:col>14</xdr:col>
      <xdr:colOff>238125</xdr:colOff>
      <xdr:row>15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58BBC5-5F6C-47C2-8892-EDC51E81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4</xdr:row>
      <xdr:rowOff>190499</xdr:rowOff>
    </xdr:from>
    <xdr:to>
      <xdr:col>11</xdr:col>
      <xdr:colOff>76199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05F29-4B9F-422C-8486-7240EBD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238125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FB948-B6DC-4620-AA63-1BEF3EF0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9CF-4DA1-435F-859F-CDADF407460C}">
  <dimension ref="A1:Q78"/>
  <sheetViews>
    <sheetView tabSelected="1" topLeftCell="C1" zoomScaleNormal="100" workbookViewId="0">
      <selection activeCell="N15" sqref="N15"/>
    </sheetView>
  </sheetViews>
  <sheetFormatPr defaultRowHeight="15" x14ac:dyDescent="0.25"/>
  <cols>
    <col min="4" max="4" width="11.5703125" customWidth="1"/>
    <col min="5" max="5" width="14.140625" customWidth="1"/>
    <col min="7" max="7" width="15.140625" customWidth="1"/>
    <col min="10" max="10" width="14.85546875" customWidth="1"/>
    <col min="11" max="11" width="17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3" t="s">
        <v>12</v>
      </c>
      <c r="H1" s="1" t="s">
        <v>7</v>
      </c>
      <c r="I1" s="2" t="s">
        <v>6</v>
      </c>
      <c r="J1" s="2" t="s">
        <v>9</v>
      </c>
      <c r="K1" s="1" t="s">
        <v>13</v>
      </c>
      <c r="L1" s="2" t="s">
        <v>8</v>
      </c>
      <c r="M1" s="2" t="s">
        <v>10</v>
      </c>
      <c r="N1" s="2" t="s">
        <v>11</v>
      </c>
      <c r="P1" s="1"/>
    </row>
    <row r="2" spans="1:16" x14ac:dyDescent="0.25">
      <c r="A2" s="1">
        <v>4</v>
      </c>
      <c r="B2" s="1">
        <v>160</v>
      </c>
      <c r="C2" s="1">
        <f>1/B2*1000000</f>
        <v>6250</v>
      </c>
      <c r="D2" s="1">
        <v>373562.5</v>
      </c>
      <c r="E2" s="1">
        <f>G2*F2+J2</f>
        <v>375393.75</v>
      </c>
      <c r="F2" s="1">
        <v>2700</v>
      </c>
      <c r="G2" s="1">
        <f>ROUNDUP(D2/F2,0)</f>
        <v>139</v>
      </c>
      <c r="H2">
        <f>1/I2*1000000</f>
        <v>160</v>
      </c>
      <c r="I2" s="11">
        <f>ROUNDUP(C2,0)</f>
        <v>6250</v>
      </c>
      <c r="J2" s="12">
        <v>93.75</v>
      </c>
      <c r="K2">
        <f>E2/1000</f>
        <v>375.39375000000001</v>
      </c>
      <c r="L2" s="11">
        <v>0</v>
      </c>
      <c r="M2" s="5">
        <v>120869</v>
      </c>
      <c r="N2">
        <v>532</v>
      </c>
    </row>
    <row r="3" spans="1:16" x14ac:dyDescent="0.25">
      <c r="A3" s="1">
        <v>5</v>
      </c>
      <c r="B3" s="1">
        <v>200</v>
      </c>
      <c r="C3" s="1">
        <f>1/B3*1000000</f>
        <v>5000</v>
      </c>
      <c r="D3" s="1">
        <v>298860</v>
      </c>
      <c r="E3" s="1">
        <f>G3*F3+J3</f>
        <v>299785</v>
      </c>
      <c r="F3" s="1">
        <v>2700</v>
      </c>
      <c r="G3" s="1">
        <f t="shared" ref="G3:G20" si="0">ROUNDUP(D3/F3,0)</f>
        <v>111</v>
      </c>
      <c r="H3">
        <f t="shared" ref="H3:H21" si="1">1/I3*1000000</f>
        <v>200</v>
      </c>
      <c r="I3" s="11">
        <f t="shared" ref="I3:I20" si="2">ROUNDUP(C3,0)</f>
        <v>5000</v>
      </c>
      <c r="J3" s="12">
        <v>85</v>
      </c>
      <c r="K3">
        <f t="shared" ref="K3:K20" si="3">E3/1000</f>
        <v>299.78500000000003</v>
      </c>
      <c r="L3" s="11">
        <v>1</v>
      </c>
      <c r="M3" s="5"/>
    </row>
    <row r="4" spans="1:16" x14ac:dyDescent="0.25">
      <c r="A4" s="1">
        <v>6</v>
      </c>
      <c r="B4" s="1">
        <v>240</v>
      </c>
      <c r="C4" s="1">
        <f t="shared" ref="C4:C28" si="4">1/B4*1000000</f>
        <v>4166.666666666667</v>
      </c>
      <c r="D4" s="1">
        <v>249078.258</v>
      </c>
      <c r="E4" s="1">
        <f t="shared" ref="E4:E28" si="5">G4*F4+J4</f>
        <v>251199.261</v>
      </c>
      <c r="F4" s="1">
        <v>2700.2159999999999</v>
      </c>
      <c r="G4" s="1">
        <f t="shared" si="0"/>
        <v>93</v>
      </c>
      <c r="H4">
        <f t="shared" si="1"/>
        <v>239.98080153587713</v>
      </c>
      <c r="I4" s="11">
        <f t="shared" si="2"/>
        <v>4167</v>
      </c>
      <c r="J4" s="12">
        <v>79.173000000000002</v>
      </c>
      <c r="K4">
        <f t="shared" si="3"/>
        <v>251.19926100000001</v>
      </c>
      <c r="L4" s="11">
        <v>2</v>
      </c>
      <c r="M4" s="4"/>
      <c r="N4" s="1"/>
    </row>
    <row r="5" spans="1:16" x14ac:dyDescent="0.25">
      <c r="A5" s="1">
        <v>7</v>
      </c>
      <c r="B5" s="1">
        <v>280</v>
      </c>
      <c r="C5" s="1">
        <f t="shared" si="4"/>
        <v>3571.4285714285711</v>
      </c>
      <c r="D5" s="1">
        <v>213519.872</v>
      </c>
      <c r="E5" s="1">
        <f t="shared" si="5"/>
        <v>216109.57199999999</v>
      </c>
      <c r="F5" s="1">
        <v>2700.4319999999998</v>
      </c>
      <c r="G5" s="1">
        <f t="shared" si="0"/>
        <v>80</v>
      </c>
      <c r="H5">
        <f t="shared" si="1"/>
        <v>279.95520716685331</v>
      </c>
      <c r="I5" s="11">
        <f t="shared" si="2"/>
        <v>3572</v>
      </c>
      <c r="J5" s="12">
        <v>75.012</v>
      </c>
      <c r="K5">
        <f t="shared" si="3"/>
        <v>216.10957199999999</v>
      </c>
      <c r="L5" s="11">
        <v>3</v>
      </c>
      <c r="M5" s="4"/>
      <c r="N5" s="1"/>
    </row>
    <row r="6" spans="1:16" x14ac:dyDescent="0.25">
      <c r="A6" s="1">
        <v>8</v>
      </c>
      <c r="B6" s="1">
        <v>320</v>
      </c>
      <c r="C6" s="1">
        <f t="shared" si="4"/>
        <v>3125</v>
      </c>
      <c r="D6" s="1">
        <v>186806.25</v>
      </c>
      <c r="E6" s="1">
        <f t="shared" si="5"/>
        <v>189071.875</v>
      </c>
      <c r="F6" s="1">
        <v>2700</v>
      </c>
      <c r="G6" s="1">
        <f t="shared" si="0"/>
        <v>70</v>
      </c>
      <c r="H6">
        <f t="shared" si="1"/>
        <v>320</v>
      </c>
      <c r="I6" s="11">
        <f t="shared" si="2"/>
        <v>3125</v>
      </c>
      <c r="J6" s="12">
        <v>71.875</v>
      </c>
      <c r="K6">
        <f t="shared" si="3"/>
        <v>189.07187500000001</v>
      </c>
      <c r="L6" s="11">
        <v>4</v>
      </c>
      <c r="M6" s="4"/>
      <c r="N6" s="1"/>
    </row>
    <row r="7" spans="1:16" x14ac:dyDescent="0.25">
      <c r="A7" s="1">
        <v>9</v>
      </c>
      <c r="B7" s="1">
        <v>360</v>
      </c>
      <c r="C7" s="1">
        <f t="shared" si="4"/>
        <v>2777.7777777777778</v>
      </c>
      <c r="D7" s="1">
        <v>166068.84</v>
      </c>
      <c r="E7" s="1">
        <f t="shared" si="5"/>
        <v>167482.842</v>
      </c>
      <c r="F7" s="1">
        <v>2700.2159999999999</v>
      </c>
      <c r="G7" s="1">
        <f t="shared" si="0"/>
        <v>62</v>
      </c>
      <c r="H7">
        <f t="shared" si="1"/>
        <v>359.97120230381569</v>
      </c>
      <c r="I7" s="11">
        <f t="shared" si="2"/>
        <v>2778</v>
      </c>
      <c r="J7" s="12">
        <v>69.45</v>
      </c>
      <c r="K7">
        <f t="shared" si="3"/>
        <v>167.48284200000001</v>
      </c>
      <c r="L7" s="11">
        <v>5</v>
      </c>
      <c r="M7" s="4"/>
      <c r="N7" s="1"/>
    </row>
    <row r="8" spans="1:16" x14ac:dyDescent="0.25">
      <c r="A8" s="1">
        <v>10</v>
      </c>
      <c r="B8" s="1">
        <v>400</v>
      </c>
      <c r="C8" s="1">
        <f t="shared" si="4"/>
        <v>2500</v>
      </c>
      <c r="D8" s="1">
        <v>149455</v>
      </c>
      <c r="E8" s="1">
        <f t="shared" si="5"/>
        <v>151267.5</v>
      </c>
      <c r="F8" s="1">
        <v>2700</v>
      </c>
      <c r="G8" s="1">
        <f t="shared" si="0"/>
        <v>56</v>
      </c>
      <c r="H8">
        <f t="shared" si="1"/>
        <v>400</v>
      </c>
      <c r="I8" s="11">
        <f t="shared" si="2"/>
        <v>2500</v>
      </c>
      <c r="J8" s="12">
        <v>67.5</v>
      </c>
      <c r="K8">
        <f t="shared" si="3"/>
        <v>151.26750000000001</v>
      </c>
      <c r="L8" s="11">
        <v>6</v>
      </c>
      <c r="M8" s="4"/>
      <c r="N8" s="1"/>
    </row>
    <row r="9" spans="1:16" x14ac:dyDescent="0.25">
      <c r="A9" s="1">
        <v>11</v>
      </c>
      <c r="B9" s="1">
        <v>440</v>
      </c>
      <c r="C9" s="1">
        <f t="shared" si="4"/>
        <v>2272.7272727272725</v>
      </c>
      <c r="D9" s="1">
        <v>135889.03200000001</v>
      </c>
      <c r="E9" s="1">
        <f t="shared" si="5"/>
        <v>137782.44099999999</v>
      </c>
      <c r="F9" s="1">
        <v>2700.3240000000001</v>
      </c>
      <c r="G9" s="1">
        <f t="shared" si="0"/>
        <v>51</v>
      </c>
      <c r="H9">
        <f t="shared" si="1"/>
        <v>439.9472063352398</v>
      </c>
      <c r="I9" s="11">
        <f t="shared" si="2"/>
        <v>2273</v>
      </c>
      <c r="J9" s="12">
        <v>65.917000000000002</v>
      </c>
      <c r="K9">
        <f t="shared" si="3"/>
        <v>137.78244100000001</v>
      </c>
      <c r="L9" s="11">
        <v>7</v>
      </c>
      <c r="M9" s="4"/>
      <c r="N9" s="1"/>
    </row>
    <row r="10" spans="1:16" x14ac:dyDescent="0.25">
      <c r="A10" s="1">
        <v>12</v>
      </c>
      <c r="B10" s="1">
        <v>480</v>
      </c>
      <c r="C10" s="1">
        <f t="shared" si="4"/>
        <v>2083.3333333333335</v>
      </c>
      <c r="D10" s="1">
        <v>124594.024</v>
      </c>
      <c r="E10" s="1">
        <f t="shared" si="5"/>
        <v>127005.21200000001</v>
      </c>
      <c r="F10" s="1">
        <v>2700.864</v>
      </c>
      <c r="G10" s="1">
        <f t="shared" si="0"/>
        <v>47</v>
      </c>
      <c r="H10">
        <f t="shared" si="1"/>
        <v>479.84644913627636</v>
      </c>
      <c r="I10" s="11">
        <f t="shared" si="2"/>
        <v>2084</v>
      </c>
      <c r="J10" s="12">
        <v>64.603999999999999</v>
      </c>
      <c r="K10">
        <f t="shared" si="3"/>
        <v>127.00521200000001</v>
      </c>
      <c r="L10" s="11">
        <v>8</v>
      </c>
      <c r="M10" s="4"/>
      <c r="N10" s="1"/>
    </row>
    <row r="11" spans="1:16" x14ac:dyDescent="0.25">
      <c r="A11" s="1">
        <v>13</v>
      </c>
      <c r="B11" s="1">
        <v>520</v>
      </c>
      <c r="C11" s="1">
        <f t="shared" si="4"/>
        <v>1923.0769230769231</v>
      </c>
      <c r="D11" s="1">
        <v>115032.11199999999</v>
      </c>
      <c r="E11" s="1">
        <f t="shared" si="5"/>
        <v>116219.21999999999</v>
      </c>
      <c r="F11" s="1">
        <v>2701.2959999999998</v>
      </c>
      <c r="G11" s="1">
        <f t="shared" si="0"/>
        <v>43</v>
      </c>
      <c r="H11">
        <f t="shared" si="1"/>
        <v>519.75051975051974</v>
      </c>
      <c r="I11" s="11">
        <f t="shared" si="2"/>
        <v>1924</v>
      </c>
      <c r="J11" s="12">
        <v>63.491999999999997</v>
      </c>
      <c r="K11">
        <f t="shared" si="3"/>
        <v>116.21921999999999</v>
      </c>
      <c r="L11" s="11">
        <v>9</v>
      </c>
      <c r="M11" s="4"/>
      <c r="N11" s="1"/>
    </row>
    <row r="12" spans="1:16" x14ac:dyDescent="0.25">
      <c r="A12" s="1">
        <v>14</v>
      </c>
      <c r="B12" s="1">
        <v>560</v>
      </c>
      <c r="C12" s="1">
        <f t="shared" si="4"/>
        <v>1785.7142857142856</v>
      </c>
      <c r="D12" s="1">
        <v>106784.94</v>
      </c>
      <c r="E12" s="1">
        <f t="shared" si="5"/>
        <v>108079.79</v>
      </c>
      <c r="F12" s="1">
        <v>2700.4319999999998</v>
      </c>
      <c r="G12" s="1">
        <f t="shared" si="0"/>
        <v>40</v>
      </c>
      <c r="H12">
        <f t="shared" si="1"/>
        <v>559.91041433370663</v>
      </c>
      <c r="I12" s="11">
        <f t="shared" si="2"/>
        <v>1786</v>
      </c>
      <c r="J12" s="12">
        <v>62.51</v>
      </c>
      <c r="K12">
        <f t="shared" si="3"/>
        <v>108.07978999999999</v>
      </c>
      <c r="L12" s="11">
        <v>10</v>
      </c>
      <c r="M12" s="4"/>
      <c r="N12" s="1"/>
    </row>
    <row r="13" spans="1:16" x14ac:dyDescent="0.25">
      <c r="A13" s="1">
        <v>15</v>
      </c>
      <c r="B13" s="1">
        <v>600</v>
      </c>
      <c r="C13" s="1">
        <f t="shared" si="4"/>
        <v>1666.6666666666667</v>
      </c>
      <c r="D13" s="1">
        <v>99673.263999999996</v>
      </c>
      <c r="E13" s="1">
        <f t="shared" si="5"/>
        <v>99981.659</v>
      </c>
      <c r="F13" s="1">
        <v>2700.54</v>
      </c>
      <c r="G13" s="1">
        <f t="shared" si="0"/>
        <v>37</v>
      </c>
      <c r="H13">
        <f t="shared" si="1"/>
        <v>599.88002399520087</v>
      </c>
      <c r="I13" s="11">
        <f t="shared" si="2"/>
        <v>1667</v>
      </c>
      <c r="J13" s="12">
        <v>61.679000000000002</v>
      </c>
      <c r="K13">
        <f t="shared" si="3"/>
        <v>99.981658999999993</v>
      </c>
      <c r="L13" s="11">
        <v>11</v>
      </c>
      <c r="M13" s="4"/>
      <c r="N13" s="5"/>
    </row>
    <row r="14" spans="1:16" x14ac:dyDescent="0.25">
      <c r="A14" s="1">
        <v>16</v>
      </c>
      <c r="B14" s="1">
        <v>640</v>
      </c>
      <c r="C14" s="1">
        <f t="shared" si="4"/>
        <v>1562.5</v>
      </c>
      <c r="D14" s="1">
        <v>93458.021999999997</v>
      </c>
      <c r="E14" s="1">
        <f t="shared" si="5"/>
        <v>94591.197</v>
      </c>
      <c r="F14" s="1">
        <v>2700.864</v>
      </c>
      <c r="G14" s="1">
        <f t="shared" si="0"/>
        <v>35</v>
      </c>
      <c r="H14">
        <f t="shared" si="1"/>
        <v>639.79526551503511</v>
      </c>
      <c r="I14" s="11">
        <f t="shared" si="2"/>
        <v>1563</v>
      </c>
      <c r="J14" s="12">
        <v>60.957000000000001</v>
      </c>
      <c r="K14">
        <f t="shared" si="3"/>
        <v>94.591196999999994</v>
      </c>
      <c r="L14" s="11">
        <v>12</v>
      </c>
      <c r="M14" s="4"/>
      <c r="N14" s="5"/>
    </row>
    <row r="15" spans="1:16" x14ac:dyDescent="0.25">
      <c r="A15" s="1">
        <v>17</v>
      </c>
      <c r="B15" s="1">
        <v>680</v>
      </c>
      <c r="C15" s="1">
        <f t="shared" si="4"/>
        <v>1470.5882352941176</v>
      </c>
      <c r="D15" s="1">
        <v>87959.915999999997</v>
      </c>
      <c r="E15" s="1">
        <f t="shared" si="5"/>
        <v>89185.258999999991</v>
      </c>
      <c r="F15" s="1">
        <v>2700.7559999999999</v>
      </c>
      <c r="G15" s="1">
        <f t="shared" si="0"/>
        <v>33</v>
      </c>
      <c r="H15">
        <f t="shared" si="1"/>
        <v>679.80965329707681</v>
      </c>
      <c r="I15" s="11">
        <f t="shared" si="2"/>
        <v>1471</v>
      </c>
      <c r="J15" s="12">
        <v>60.311</v>
      </c>
      <c r="K15">
        <f t="shared" si="3"/>
        <v>89.185258999999988</v>
      </c>
      <c r="L15" s="11">
        <v>13</v>
      </c>
      <c r="M15" s="4"/>
      <c r="N15" s="5"/>
    </row>
    <row r="16" spans="1:16" x14ac:dyDescent="0.25">
      <c r="A16" s="1">
        <v>18</v>
      </c>
      <c r="B16" s="1">
        <v>720</v>
      </c>
      <c r="C16" s="1">
        <f t="shared" si="4"/>
        <v>1388.8888888888889</v>
      </c>
      <c r="D16" s="1">
        <v>83059.422000000006</v>
      </c>
      <c r="E16" s="1">
        <f t="shared" si="5"/>
        <v>83766.422999999995</v>
      </c>
      <c r="F16" s="1">
        <v>2700.2159999999999</v>
      </c>
      <c r="G16" s="1">
        <f t="shared" si="0"/>
        <v>31</v>
      </c>
      <c r="H16">
        <f t="shared" si="1"/>
        <v>719.94240460763137</v>
      </c>
      <c r="I16" s="11">
        <f t="shared" si="2"/>
        <v>1389</v>
      </c>
      <c r="J16" s="12">
        <v>59.726999999999997</v>
      </c>
      <c r="K16">
        <f t="shared" si="3"/>
        <v>83.766422999999989</v>
      </c>
      <c r="L16" s="11">
        <v>14</v>
      </c>
      <c r="M16" s="4"/>
      <c r="N16" s="5"/>
    </row>
    <row r="17" spans="1:17" x14ac:dyDescent="0.25">
      <c r="A17" s="1">
        <v>19</v>
      </c>
      <c r="B17" s="1">
        <v>760</v>
      </c>
      <c r="C17" s="1">
        <f t="shared" si="4"/>
        <v>1315.7894736842104</v>
      </c>
      <c r="D17" s="1">
        <v>78696.800000000003</v>
      </c>
      <c r="E17" s="1">
        <f t="shared" si="5"/>
        <v>81072.179999999993</v>
      </c>
      <c r="F17" s="1">
        <v>2700.4319999999998</v>
      </c>
      <c r="G17" s="1">
        <f t="shared" si="0"/>
        <v>30</v>
      </c>
      <c r="H17">
        <f t="shared" si="1"/>
        <v>759.87841945288756</v>
      </c>
      <c r="I17" s="11">
        <f t="shared" si="2"/>
        <v>1316</v>
      </c>
      <c r="J17" s="12">
        <v>59.22</v>
      </c>
      <c r="K17">
        <f t="shared" si="3"/>
        <v>81.072179999999989</v>
      </c>
      <c r="L17" s="11">
        <v>15</v>
      </c>
      <c r="M17" s="4"/>
      <c r="N17" s="5"/>
    </row>
    <row r="18" spans="1:17" x14ac:dyDescent="0.25">
      <c r="A18" s="1">
        <v>20</v>
      </c>
      <c r="B18" s="1">
        <v>800</v>
      </c>
      <c r="C18" s="1">
        <f t="shared" si="4"/>
        <v>1250</v>
      </c>
      <c r="D18" s="1">
        <v>74752.5</v>
      </c>
      <c r="E18" s="1">
        <f t="shared" si="5"/>
        <v>75658.75</v>
      </c>
      <c r="F18" s="1">
        <v>2700</v>
      </c>
      <c r="G18" s="1">
        <f t="shared" si="0"/>
        <v>28</v>
      </c>
      <c r="H18">
        <f t="shared" si="1"/>
        <v>800</v>
      </c>
      <c r="I18" s="11">
        <f t="shared" si="2"/>
        <v>1250</v>
      </c>
      <c r="J18" s="12">
        <v>58.75</v>
      </c>
      <c r="K18">
        <f t="shared" si="3"/>
        <v>75.658749999999998</v>
      </c>
      <c r="L18" s="11">
        <v>16</v>
      </c>
      <c r="M18" s="4"/>
      <c r="N18" s="5"/>
    </row>
    <row r="19" spans="1:17" x14ac:dyDescent="0.25">
      <c r="A19" s="1">
        <v>21</v>
      </c>
      <c r="B19" s="1">
        <v>840</v>
      </c>
      <c r="C19" s="1">
        <f t="shared" si="4"/>
        <v>1190.4761904761906</v>
      </c>
      <c r="D19" s="1">
        <v>71226.563999999998</v>
      </c>
      <c r="E19" s="1">
        <f t="shared" si="5"/>
        <v>72990.434999999998</v>
      </c>
      <c r="F19" s="1">
        <v>2701.1880000000001</v>
      </c>
      <c r="G19" s="1">
        <f t="shared" si="0"/>
        <v>27</v>
      </c>
      <c r="H19">
        <f t="shared" si="1"/>
        <v>839.63056255247693</v>
      </c>
      <c r="I19" s="11">
        <f t="shared" si="2"/>
        <v>1191</v>
      </c>
      <c r="J19" s="12">
        <v>58.359000000000002</v>
      </c>
      <c r="K19">
        <f t="shared" si="3"/>
        <v>72.990434999999991</v>
      </c>
      <c r="L19" s="11">
        <v>17</v>
      </c>
      <c r="M19" s="4"/>
      <c r="N19" s="5"/>
    </row>
    <row r="20" spans="1:17" x14ac:dyDescent="0.25">
      <c r="A20" s="1">
        <v>22</v>
      </c>
      <c r="B20" s="1">
        <v>880</v>
      </c>
      <c r="C20" s="1">
        <f t="shared" si="4"/>
        <v>1136.3636363636363</v>
      </c>
      <c r="D20" s="1">
        <v>67999.422000000006</v>
      </c>
      <c r="E20" s="1">
        <f t="shared" si="5"/>
        <v>70297.298999999999</v>
      </c>
      <c r="F20" s="1">
        <v>2701.5120000000002</v>
      </c>
      <c r="G20" s="1">
        <f t="shared" si="0"/>
        <v>26</v>
      </c>
      <c r="H20">
        <f t="shared" si="1"/>
        <v>879.50747581354449</v>
      </c>
      <c r="I20" s="11">
        <f t="shared" si="2"/>
        <v>1137</v>
      </c>
      <c r="J20" s="12">
        <v>57.987000000000002</v>
      </c>
      <c r="K20">
        <f t="shared" si="3"/>
        <v>70.297298999999995</v>
      </c>
      <c r="L20" s="11">
        <v>18</v>
      </c>
      <c r="M20" s="4"/>
      <c r="N20" s="5"/>
      <c r="Q20" s="4"/>
    </row>
    <row r="21" spans="1:17" x14ac:dyDescent="0.25">
      <c r="A21" s="1">
        <v>23</v>
      </c>
      <c r="B21" s="1">
        <v>920</v>
      </c>
      <c r="C21" s="1">
        <f t="shared" si="4"/>
        <v>1086.9565217391305</v>
      </c>
      <c r="D21" s="1">
        <v>65011.296000000002</v>
      </c>
      <c r="E21" s="1">
        <f t="shared" si="5"/>
        <v>67560.311000000016</v>
      </c>
      <c r="F21" s="1">
        <v>2700.1080000000002</v>
      </c>
      <c r="G21" s="1">
        <f t="shared" ref="G21:G28" si="6">ROUNDUP(D21/F21,0)</f>
        <v>25</v>
      </c>
      <c r="H21">
        <f t="shared" si="1"/>
        <v>919.96320147194115</v>
      </c>
      <c r="I21" s="11">
        <f t="shared" ref="I21:I28" si="7">ROUNDUP(C21,0)</f>
        <v>1087</v>
      </c>
      <c r="J21" s="12">
        <v>57.610999999999997</v>
      </c>
      <c r="K21">
        <f t="shared" ref="K21:K28" si="8">E21/1000</f>
        <v>67.560311000000013</v>
      </c>
      <c r="L21" s="11">
        <v>19</v>
      </c>
      <c r="M21" s="4"/>
      <c r="N21" s="4"/>
    </row>
    <row r="22" spans="1:17" x14ac:dyDescent="0.25">
      <c r="A22" s="1">
        <v>24</v>
      </c>
      <c r="B22" s="1">
        <v>960</v>
      </c>
      <c r="C22" s="1">
        <f t="shared" si="4"/>
        <v>1041.6666666666667</v>
      </c>
      <c r="D22" s="1">
        <v>62322.02</v>
      </c>
      <c r="E22" s="1">
        <f t="shared" si="5"/>
        <v>64878.046000000002</v>
      </c>
      <c r="F22" s="1">
        <v>2700.864</v>
      </c>
      <c r="G22" s="1">
        <f t="shared" si="6"/>
        <v>24</v>
      </c>
      <c r="H22">
        <f t="shared" ref="H22:H28" si="9">1/I22*1000000</f>
        <v>959.69289827255272</v>
      </c>
      <c r="I22" s="11">
        <f t="shared" si="7"/>
        <v>1042</v>
      </c>
      <c r="J22" s="12">
        <v>57.31</v>
      </c>
      <c r="K22">
        <f t="shared" si="8"/>
        <v>64.878045999999998</v>
      </c>
      <c r="L22" s="11">
        <v>20</v>
      </c>
      <c r="N22" s="4"/>
    </row>
    <row r="23" spans="1:17" x14ac:dyDescent="0.25">
      <c r="A23" s="1">
        <v>25</v>
      </c>
      <c r="B23" s="1">
        <v>1000</v>
      </c>
      <c r="C23" s="1">
        <f t="shared" si="4"/>
        <v>1000</v>
      </c>
      <c r="D23" s="1">
        <v>59812</v>
      </c>
      <c r="E23" s="1">
        <f t="shared" si="5"/>
        <v>62157</v>
      </c>
      <c r="F23" s="1">
        <v>2700</v>
      </c>
      <c r="G23" s="1">
        <f t="shared" si="6"/>
        <v>23</v>
      </c>
      <c r="H23">
        <f t="shared" si="9"/>
        <v>1000</v>
      </c>
      <c r="I23" s="11">
        <f t="shared" si="7"/>
        <v>1000</v>
      </c>
      <c r="J23" s="12">
        <v>57</v>
      </c>
      <c r="K23">
        <f t="shared" si="8"/>
        <v>62.156999999999996</v>
      </c>
      <c r="L23" s="11">
        <v>21</v>
      </c>
      <c r="N23" s="4"/>
    </row>
    <row r="24" spans="1:17" x14ac:dyDescent="0.25">
      <c r="A24" s="1"/>
      <c r="B24" s="1"/>
      <c r="C24" s="1"/>
      <c r="D24" s="1"/>
      <c r="E24" s="1"/>
      <c r="F24" s="1"/>
      <c r="G24" s="1"/>
      <c r="I24" s="11"/>
      <c r="L24" s="11"/>
    </row>
    <row r="25" spans="1:17" x14ac:dyDescent="0.25">
      <c r="A25" s="1"/>
      <c r="B25" s="1"/>
      <c r="C25" s="1"/>
      <c r="D25" s="1"/>
      <c r="E25" s="1"/>
      <c r="F25" s="1"/>
      <c r="G25" s="1"/>
      <c r="I25" s="11"/>
      <c r="L25" s="11"/>
    </row>
    <row r="26" spans="1:17" x14ac:dyDescent="0.25">
      <c r="A26" s="1"/>
      <c r="B26" s="1"/>
      <c r="C26" s="1"/>
      <c r="D26" s="1"/>
      <c r="E26" s="1"/>
      <c r="F26" s="1"/>
      <c r="G26" s="1"/>
      <c r="I26" s="11"/>
      <c r="L26" s="11"/>
    </row>
    <row r="27" spans="1:17" x14ac:dyDescent="0.25">
      <c r="A27" s="1"/>
      <c r="B27" s="1"/>
      <c r="C27" s="1"/>
      <c r="D27" s="1"/>
      <c r="E27" s="1"/>
      <c r="F27" s="1"/>
      <c r="G27" s="1"/>
      <c r="I27" s="11"/>
      <c r="L27" s="11"/>
    </row>
    <row r="28" spans="1:17" x14ac:dyDescent="0.25">
      <c r="A28" s="1"/>
      <c r="B28" s="1"/>
      <c r="C28" s="1"/>
      <c r="D28" s="1"/>
      <c r="E28" s="1"/>
      <c r="F28" s="1"/>
      <c r="G28" s="1"/>
      <c r="I28" s="11"/>
      <c r="L28" s="11"/>
    </row>
    <row r="29" spans="1:17" x14ac:dyDescent="0.25">
      <c r="A29" s="1"/>
      <c r="B29" s="1"/>
      <c r="C29" s="1"/>
    </row>
    <row r="30" spans="1:17" x14ac:dyDescent="0.25">
      <c r="A30" s="1"/>
      <c r="B30" s="1"/>
      <c r="C30" s="1"/>
    </row>
    <row r="31" spans="1:17" x14ac:dyDescent="0.25">
      <c r="A31" s="1"/>
      <c r="B31" s="1"/>
      <c r="C31" s="1"/>
    </row>
    <row r="32" spans="1:17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15B5-A6A6-496A-B2B2-0C52CE8D3F5D}">
  <dimension ref="A1"/>
  <sheetViews>
    <sheetView view="pageLayout" topLeftCell="A4" zoomScaleNormal="100" workbookViewId="0">
      <selection activeCell="J19" sqref="J19"/>
    </sheetView>
  </sheetViews>
  <sheetFormatPr defaultRowHeight="15" x14ac:dyDescent="0.25"/>
  <sheetData/>
  <pageMargins left="0.25" right="0.25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D75-590D-4E01-9070-2E13EF8BFE53}">
  <dimension ref="A1:P23"/>
  <sheetViews>
    <sheetView workbookViewId="0">
      <selection activeCell="E23" sqref="A1:E23"/>
    </sheetView>
  </sheetViews>
  <sheetFormatPr defaultRowHeight="15" x14ac:dyDescent="0.25"/>
  <cols>
    <col min="2" max="2" width="14.5703125" customWidth="1"/>
    <col min="3" max="3" width="18.140625" customWidth="1"/>
    <col min="4" max="4" width="19.7109375" customWidth="1"/>
    <col min="5" max="5" width="16.140625" customWidth="1"/>
    <col min="6" max="6" width="16.85546875" customWidth="1"/>
    <col min="7" max="7" width="12.140625" customWidth="1"/>
  </cols>
  <sheetData>
    <row r="1" spans="1:16" x14ac:dyDescent="0.25">
      <c r="A1" s="2" t="s">
        <v>1</v>
      </c>
      <c r="B1" s="7" t="s">
        <v>12</v>
      </c>
      <c r="C1" s="7" t="s">
        <v>13</v>
      </c>
      <c r="D1" s="7" t="s">
        <v>16</v>
      </c>
      <c r="E1" s="7" t="s">
        <v>17</v>
      </c>
      <c r="F1" s="7" t="s">
        <v>14</v>
      </c>
      <c r="G1" s="7" t="s">
        <v>15</v>
      </c>
    </row>
    <row r="2" spans="1:16" x14ac:dyDescent="0.25">
      <c r="A2" s="1">
        <v>160</v>
      </c>
      <c r="B2" s="6">
        <v>147</v>
      </c>
      <c r="C2" s="6">
        <v>389.64375000000001</v>
      </c>
      <c r="D2" s="6">
        <v>101665</v>
      </c>
      <c r="E2" s="6">
        <v>532</v>
      </c>
      <c r="F2" s="8">
        <v>0</v>
      </c>
      <c r="G2" s="8">
        <v>16.212379662449301</v>
      </c>
    </row>
    <row r="3" spans="1:16" ht="15.75" x14ac:dyDescent="0.25">
      <c r="A3" s="1">
        <v>200</v>
      </c>
      <c r="B3" s="6">
        <v>115</v>
      </c>
      <c r="C3" s="6">
        <v>311.73500000000001</v>
      </c>
      <c r="D3" s="6">
        <v>76576</v>
      </c>
      <c r="E3" s="6">
        <v>532</v>
      </c>
      <c r="F3" s="9">
        <v>1</v>
      </c>
      <c r="G3" s="8">
        <v>6.1994799217063896</v>
      </c>
      <c r="H3" s="10"/>
      <c r="I3" s="10"/>
      <c r="J3" s="10"/>
      <c r="K3" s="10"/>
      <c r="L3" s="10"/>
      <c r="M3" s="10"/>
      <c r="N3" s="10"/>
      <c r="O3" s="10"/>
      <c r="P3" s="10"/>
    </row>
    <row r="4" spans="1:16" ht="15.75" x14ac:dyDescent="0.25">
      <c r="A4" s="1">
        <v>240</v>
      </c>
      <c r="B4" s="6">
        <v>96</v>
      </c>
      <c r="C4" s="6">
        <v>260.09997300000003</v>
      </c>
      <c r="D4" s="6">
        <v>61612</v>
      </c>
      <c r="E4" s="6">
        <v>532</v>
      </c>
      <c r="F4" s="9">
        <v>2</v>
      </c>
      <c r="G4" s="8">
        <v>6.4429156459154902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ht="15.75" x14ac:dyDescent="0.25">
      <c r="A5" s="1">
        <v>280</v>
      </c>
      <c r="B5" s="6">
        <v>83</v>
      </c>
      <c r="C5" s="6">
        <v>224.80381999999997</v>
      </c>
      <c r="D5" s="6">
        <v>60352</v>
      </c>
      <c r="E5" s="6">
        <v>400</v>
      </c>
      <c r="F5" s="9">
        <v>3</v>
      </c>
      <c r="G5" s="8">
        <v>3.4009593119310302</v>
      </c>
      <c r="H5" s="10"/>
      <c r="I5" s="10"/>
      <c r="J5" s="10"/>
      <c r="K5" s="10"/>
      <c r="L5" s="10"/>
      <c r="M5" s="10"/>
      <c r="N5" s="10"/>
      <c r="O5" s="10"/>
      <c r="P5" s="10"/>
    </row>
    <row r="6" spans="1:16" ht="15.75" x14ac:dyDescent="0.25">
      <c r="A6" s="1">
        <v>320</v>
      </c>
      <c r="B6" s="6">
        <v>73</v>
      </c>
      <c r="C6" s="6">
        <v>197.62812500000001</v>
      </c>
      <c r="D6" s="6">
        <v>52500</v>
      </c>
      <c r="E6" s="6">
        <v>400</v>
      </c>
      <c r="F6" s="9">
        <v>4</v>
      </c>
      <c r="G6" s="8">
        <v>2.4363095817896099</v>
      </c>
      <c r="H6" s="10"/>
      <c r="I6" s="10"/>
      <c r="J6" s="10"/>
      <c r="K6" s="10"/>
      <c r="L6" s="10"/>
      <c r="M6" s="10"/>
      <c r="N6" s="10"/>
      <c r="O6" s="10"/>
      <c r="P6" s="10"/>
    </row>
    <row r="7" spans="1:16" ht="15.75" x14ac:dyDescent="0.25">
      <c r="A7" s="1">
        <v>360</v>
      </c>
      <c r="B7" s="6">
        <v>65</v>
      </c>
      <c r="C7" s="6">
        <v>175.94463000000002</v>
      </c>
      <c r="D7" s="6">
        <v>47234</v>
      </c>
      <c r="E7" s="6">
        <v>390</v>
      </c>
      <c r="F7" s="9">
        <v>5</v>
      </c>
      <c r="G7" s="8">
        <v>2.1643141369056398</v>
      </c>
      <c r="H7" s="10"/>
      <c r="I7" s="10"/>
      <c r="J7" s="10"/>
      <c r="K7" s="10"/>
      <c r="L7" s="10"/>
      <c r="M7" s="10"/>
      <c r="N7" s="10"/>
      <c r="O7" s="10"/>
      <c r="P7" s="10"/>
    </row>
    <row r="8" spans="1:16" ht="15.75" x14ac:dyDescent="0.25">
      <c r="A8" s="1">
        <v>400</v>
      </c>
      <c r="B8" s="6">
        <v>59</v>
      </c>
      <c r="C8" s="6">
        <v>159.66249999999999</v>
      </c>
      <c r="D8" s="6">
        <v>47750</v>
      </c>
      <c r="E8" s="6">
        <v>308</v>
      </c>
      <c r="F8" s="9">
        <v>6</v>
      </c>
      <c r="G8" s="8">
        <v>2.1967323589023602</v>
      </c>
      <c r="H8" s="10"/>
      <c r="I8" s="10"/>
      <c r="J8" s="10"/>
      <c r="K8" s="10"/>
      <c r="L8" s="10"/>
      <c r="M8" s="10"/>
      <c r="N8" s="10"/>
      <c r="O8" s="10"/>
      <c r="P8" s="10"/>
    </row>
    <row r="9" spans="1:16" ht="15.75" x14ac:dyDescent="0.25">
      <c r="A9" s="1">
        <v>440</v>
      </c>
      <c r="B9" s="6">
        <v>53</v>
      </c>
      <c r="C9" s="6">
        <v>143.42402699999997</v>
      </c>
      <c r="D9" s="6">
        <v>43048</v>
      </c>
      <c r="E9" s="6">
        <v>308</v>
      </c>
      <c r="F9" s="9">
        <v>7</v>
      </c>
      <c r="G9" s="8">
        <v>2.15821763569675</v>
      </c>
      <c r="H9" s="10"/>
      <c r="I9" s="10"/>
      <c r="J9" s="10"/>
      <c r="K9" s="10"/>
      <c r="L9" s="10"/>
      <c r="M9" s="10"/>
      <c r="N9" s="10"/>
      <c r="O9" s="10"/>
      <c r="P9" s="10"/>
    </row>
    <row r="10" spans="1:16" ht="15.75" x14ac:dyDescent="0.25">
      <c r="A10" s="1">
        <v>480</v>
      </c>
      <c r="B10" s="6">
        <v>49</v>
      </c>
      <c r="C10" s="6">
        <v>132.57285399999998</v>
      </c>
      <c r="D10" s="6">
        <v>41088</v>
      </c>
      <c r="E10" s="6">
        <v>294</v>
      </c>
      <c r="F10" s="9">
        <v>8</v>
      </c>
      <c r="G10" s="8">
        <v>2.19944143780836</v>
      </c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x14ac:dyDescent="0.25">
      <c r="A11" s="1">
        <v>520</v>
      </c>
      <c r="B11" s="6">
        <v>45</v>
      </c>
      <c r="C11" s="6">
        <v>121.62181199999999</v>
      </c>
      <c r="D11" s="6">
        <v>39557</v>
      </c>
      <c r="E11" s="6">
        <v>270</v>
      </c>
      <c r="F11" s="9">
        <v>9</v>
      </c>
      <c r="G11" s="8">
        <v>2.18471846914899</v>
      </c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x14ac:dyDescent="0.25">
      <c r="A12" s="1">
        <v>560</v>
      </c>
      <c r="B12" s="6">
        <v>42</v>
      </c>
      <c r="C12" s="6">
        <v>113.48065399999999</v>
      </c>
      <c r="D12" s="6">
        <v>39564</v>
      </c>
      <c r="E12" s="6">
        <v>232</v>
      </c>
      <c r="F12" s="9">
        <v>10</v>
      </c>
      <c r="G12" s="8">
        <v>2.1986445153728802</v>
      </c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x14ac:dyDescent="0.25">
      <c r="A13" s="1">
        <v>600</v>
      </c>
      <c r="B13" s="6">
        <v>40</v>
      </c>
      <c r="C13" s="6">
        <v>108.083279</v>
      </c>
      <c r="D13" s="6">
        <v>38043</v>
      </c>
      <c r="E13" s="6">
        <v>232</v>
      </c>
      <c r="F13" s="9">
        <v>11</v>
      </c>
      <c r="G13" s="8">
        <v>2.20296187623845</v>
      </c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5.75" x14ac:dyDescent="0.25">
      <c r="A14" s="1">
        <v>640</v>
      </c>
      <c r="B14" s="6">
        <v>37</v>
      </c>
      <c r="C14" s="6">
        <v>99.992925</v>
      </c>
      <c r="D14" s="6">
        <v>36477</v>
      </c>
      <c r="E14" s="6">
        <v>222</v>
      </c>
      <c r="F14" s="9">
        <v>12</v>
      </c>
      <c r="G14" s="8">
        <v>2.1994092317612699</v>
      </c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x14ac:dyDescent="0.25">
      <c r="A15" s="1">
        <v>680</v>
      </c>
      <c r="B15" s="6">
        <v>35</v>
      </c>
      <c r="C15" s="6">
        <v>94.586770999999999</v>
      </c>
      <c r="D15" s="6">
        <v>35712</v>
      </c>
      <c r="E15" s="6">
        <v>210</v>
      </c>
      <c r="F15" s="9">
        <v>13</v>
      </c>
      <c r="G15" s="8">
        <v>2.20021136956119</v>
      </c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x14ac:dyDescent="0.25">
      <c r="A16" s="1">
        <v>720</v>
      </c>
      <c r="B16" s="6">
        <v>33</v>
      </c>
      <c r="C16" s="6">
        <v>89.166854999999998</v>
      </c>
      <c r="D16" s="6">
        <v>34946</v>
      </c>
      <c r="E16" s="6">
        <v>198</v>
      </c>
      <c r="F16" s="9">
        <v>14</v>
      </c>
      <c r="G16" s="8">
        <v>2.2008451582039701</v>
      </c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x14ac:dyDescent="0.25">
      <c r="A17" s="1">
        <v>760</v>
      </c>
      <c r="B17" s="6">
        <v>32</v>
      </c>
      <c r="C17" s="6">
        <v>86.473043999999987</v>
      </c>
      <c r="D17" s="6">
        <v>34554</v>
      </c>
      <c r="E17" s="6">
        <v>192</v>
      </c>
      <c r="F17" s="9">
        <v>15</v>
      </c>
      <c r="G17" s="8">
        <v>2.2006481796600599</v>
      </c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25">
      <c r="A18" s="1">
        <v>800</v>
      </c>
      <c r="B18" s="6">
        <v>30</v>
      </c>
      <c r="C18" s="6">
        <v>81.058750000000003</v>
      </c>
      <c r="D18" s="6">
        <v>35743</v>
      </c>
      <c r="E18" s="6">
        <v>180</v>
      </c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5">
      <c r="A19" s="1">
        <v>840</v>
      </c>
      <c r="B19" s="6">
        <v>29</v>
      </c>
      <c r="C19" s="6">
        <v>78.392810999999995</v>
      </c>
      <c r="D19" s="6">
        <v>35177</v>
      </c>
      <c r="E19" s="6">
        <v>174</v>
      </c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5">
      <c r="A20" s="1">
        <v>880</v>
      </c>
      <c r="B20" s="6">
        <v>27</v>
      </c>
      <c r="C20" s="6">
        <v>72.937412999999992</v>
      </c>
      <c r="D20" s="6">
        <v>33993</v>
      </c>
      <c r="E20" s="6">
        <v>162</v>
      </c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5">
      <c r="A21" s="1">
        <v>920</v>
      </c>
      <c r="B21" s="6">
        <v>26</v>
      </c>
      <c r="C21" s="6">
        <v>70.260419000000013</v>
      </c>
      <c r="D21" s="6">
        <v>33389</v>
      </c>
      <c r="E21" s="6">
        <v>156</v>
      </c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1">
        <v>960</v>
      </c>
      <c r="B22" s="6">
        <v>25</v>
      </c>
      <c r="C22" s="6">
        <v>67.631009999999989</v>
      </c>
      <c r="D22" s="6">
        <v>33649</v>
      </c>
      <c r="E22" s="6">
        <v>150</v>
      </c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1">
        <v>1000</v>
      </c>
      <c r="B23" s="6">
        <v>25</v>
      </c>
      <c r="C23" s="6">
        <v>64.954999999999998</v>
      </c>
      <c r="D23" s="6">
        <v>33649</v>
      </c>
      <c r="E23" s="6">
        <v>150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8130-3D55-4681-BC9B-C0CFD0D72F17}">
  <dimension ref="A1"/>
  <sheetViews>
    <sheetView topLeftCell="A5" zoomScale="110" zoomScaleNormal="110" workbookViewId="0">
      <selection activeCell="M17" sqref="M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2CD7-0F75-45A2-BA1A-AFAB0AA7A42B}">
  <dimension ref="A1"/>
  <sheetViews>
    <sheetView zoomScaleNormal="100" workbookViewId="0">
      <selection activeCell="O14" sqref="O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2020-06-03T21:32:57Z</cp:lastPrinted>
  <dcterms:created xsi:type="dcterms:W3CDTF">2020-05-06T20:07:47Z</dcterms:created>
  <dcterms:modified xsi:type="dcterms:W3CDTF">2020-06-09T02:24:17Z</dcterms:modified>
</cp:coreProperties>
</file>