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0C85BEAD-4D72-4BBB-96D0-30D1BB0FB62F}" xr6:coauthVersionLast="45" xr6:coauthVersionMax="45" xr10:uidLastSave="{00000000-0000-0000-0000-000000000000}"/>
  <bookViews>
    <workbookView xWindow="-120" yWindow="-120" windowWidth="20730" windowHeight="11310" tabRatio="806" activeTab="2" xr2:uid="{00000000-000D-0000-FFFF-FFFF00000000}"/>
  </bookViews>
  <sheets>
    <sheet name="Plano de Estudos" sheetId="1" r:id="rId1"/>
    <sheet name="Edital Verticalizado" sheetId="4" r:id="rId2"/>
    <sheet name="Exercíci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B17" i="3"/>
  <c r="N69" i="3" l="1"/>
  <c r="J69" i="3"/>
  <c r="F69" i="3"/>
  <c r="B69" i="3"/>
  <c r="P68" i="3"/>
  <c r="L68" i="3"/>
  <c r="H68" i="3"/>
  <c r="D68" i="3"/>
  <c r="P67" i="3"/>
  <c r="L67" i="3"/>
  <c r="H67" i="3"/>
  <c r="D67" i="3"/>
  <c r="P66" i="3"/>
  <c r="L66" i="3"/>
  <c r="H66" i="3"/>
  <c r="D66" i="3"/>
  <c r="P65" i="3"/>
  <c r="L65" i="3"/>
  <c r="H65" i="3"/>
  <c r="D65" i="3"/>
  <c r="P64" i="3"/>
  <c r="L64" i="3"/>
  <c r="H64" i="3"/>
  <c r="D64" i="3"/>
  <c r="P63" i="3"/>
  <c r="L63" i="3"/>
  <c r="H63" i="3"/>
  <c r="D63" i="3"/>
  <c r="P62" i="3"/>
  <c r="L62" i="3"/>
  <c r="H62" i="3"/>
  <c r="D62" i="3"/>
  <c r="N54" i="3"/>
  <c r="J54" i="3"/>
  <c r="F54" i="3"/>
  <c r="P53" i="3"/>
  <c r="L53" i="3"/>
  <c r="H53" i="3"/>
  <c r="D53" i="3"/>
  <c r="P52" i="3"/>
  <c r="L52" i="3"/>
  <c r="H52" i="3"/>
  <c r="D52" i="3"/>
  <c r="P51" i="3"/>
  <c r="L51" i="3"/>
  <c r="H51" i="3"/>
  <c r="D51" i="3"/>
  <c r="P50" i="3"/>
  <c r="L50" i="3"/>
  <c r="H50" i="3"/>
  <c r="D50" i="3"/>
  <c r="P49" i="3"/>
  <c r="L49" i="3"/>
  <c r="H49" i="3"/>
  <c r="D49" i="3"/>
  <c r="P48" i="3"/>
  <c r="L48" i="3"/>
  <c r="H48" i="3"/>
  <c r="D48" i="3"/>
  <c r="P47" i="3"/>
  <c r="L47" i="3"/>
  <c r="H47" i="3"/>
  <c r="D47" i="3"/>
  <c r="C32" i="3"/>
  <c r="B32" i="3"/>
  <c r="B54" i="3" l="1"/>
  <c r="N39" i="3"/>
  <c r="P38" i="3"/>
  <c r="P37" i="3"/>
  <c r="P36" i="3"/>
  <c r="P35" i="3"/>
  <c r="P34" i="3"/>
  <c r="P33" i="3"/>
  <c r="P32" i="3"/>
  <c r="J39" i="3"/>
  <c r="L38" i="3"/>
  <c r="L37" i="3"/>
  <c r="L36" i="3"/>
  <c r="L35" i="3"/>
  <c r="L34" i="3"/>
  <c r="L33" i="3"/>
  <c r="L32" i="3"/>
  <c r="F39" i="3"/>
  <c r="H38" i="3"/>
  <c r="H37" i="3"/>
  <c r="H36" i="3"/>
  <c r="H35" i="3"/>
  <c r="H34" i="3"/>
  <c r="H33" i="3"/>
  <c r="H32" i="3"/>
  <c r="B39" i="3"/>
  <c r="D38" i="3"/>
  <c r="D37" i="3"/>
  <c r="D36" i="3"/>
  <c r="D35" i="3"/>
  <c r="D34" i="3"/>
  <c r="D33" i="3"/>
  <c r="D32" i="3"/>
  <c r="N24" i="3"/>
  <c r="P23" i="3"/>
  <c r="P22" i="3"/>
  <c r="P21" i="3"/>
  <c r="P20" i="3"/>
  <c r="P19" i="3"/>
  <c r="P18" i="3"/>
  <c r="P17" i="3"/>
  <c r="J24" i="3"/>
  <c r="L23" i="3"/>
  <c r="L22" i="3"/>
  <c r="L21" i="3"/>
  <c r="L20" i="3"/>
  <c r="L19" i="3"/>
  <c r="L18" i="3"/>
  <c r="L17" i="3"/>
  <c r="F24" i="3"/>
  <c r="H23" i="3"/>
  <c r="H22" i="3"/>
  <c r="H21" i="3"/>
  <c r="H20" i="3"/>
  <c r="H19" i="3"/>
  <c r="H18" i="3"/>
  <c r="H17" i="3"/>
  <c r="B24" i="3"/>
  <c r="D23" i="3"/>
  <c r="D22" i="3"/>
  <c r="D21" i="3"/>
  <c r="D20" i="3"/>
  <c r="D19" i="3"/>
  <c r="D18" i="3"/>
  <c r="D17" i="3"/>
  <c r="L9" i="1" l="1"/>
  <c r="N10" i="3" l="1"/>
  <c r="J10" i="3"/>
  <c r="F10" i="3"/>
  <c r="B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L6" i="3"/>
  <c r="H6" i="3"/>
  <c r="D6" i="3"/>
  <c r="P5" i="3"/>
  <c r="L5" i="3"/>
  <c r="H5" i="3"/>
  <c r="D5" i="3"/>
  <c r="P4" i="3"/>
  <c r="L4" i="3"/>
  <c r="H4" i="3"/>
  <c r="D4" i="3"/>
  <c r="P3" i="3"/>
  <c r="L3" i="3"/>
  <c r="H3" i="3"/>
  <c r="D3" i="3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9" i="1" l="1"/>
  <c r="T5" i="1"/>
  <c r="S5" i="1"/>
  <c r="R5" i="1"/>
  <c r="G4" i="1"/>
  <c r="S6" i="1" l="1"/>
  <c r="R7" i="1" s="1"/>
  <c r="G29" i="1"/>
  <c r="I13" i="1" s="1"/>
  <c r="T7" i="1" l="1"/>
  <c r="S7" i="1"/>
  <c r="I6" i="1"/>
  <c r="J6" i="1" s="1"/>
  <c r="I14" i="1"/>
  <c r="J14" i="1" s="1"/>
  <c r="I22" i="1"/>
  <c r="J22" i="1" s="1"/>
  <c r="I9" i="1"/>
  <c r="J9" i="1" s="1"/>
  <c r="I17" i="1"/>
  <c r="J17" i="1" s="1"/>
  <c r="I25" i="1"/>
  <c r="J25" i="1" s="1"/>
  <c r="I12" i="1"/>
  <c r="J12" i="1" s="1"/>
  <c r="I20" i="1"/>
  <c r="J20" i="1" s="1"/>
  <c r="I28" i="1"/>
  <c r="J28" i="1" s="1"/>
  <c r="I10" i="1"/>
  <c r="J10" i="1" s="1"/>
  <c r="I18" i="1"/>
  <c r="J18" i="1" s="1"/>
  <c r="I26" i="1"/>
  <c r="J26" i="1" s="1"/>
  <c r="I5" i="1"/>
  <c r="J5" i="1" s="1"/>
  <c r="J13" i="1"/>
  <c r="I21" i="1"/>
  <c r="J21" i="1" s="1"/>
  <c r="I8" i="1"/>
  <c r="J8" i="1" s="1"/>
  <c r="I16" i="1"/>
  <c r="J16" i="1" s="1"/>
  <c r="I24" i="1"/>
  <c r="J24" i="1" s="1"/>
  <c r="I15" i="1"/>
  <c r="J15" i="1" s="1"/>
  <c r="I7" i="1"/>
  <c r="J7" i="1" s="1"/>
  <c r="I23" i="1"/>
  <c r="J23" i="1" s="1"/>
  <c r="I27" i="1"/>
  <c r="J27" i="1" s="1"/>
  <c r="I19" i="1"/>
  <c r="J19" i="1" s="1"/>
  <c r="I11" i="1"/>
  <c r="J11" i="1" s="1"/>
  <c r="I4" i="1"/>
  <c r="J4" i="1" s="1"/>
  <c r="L14" i="1" l="1"/>
</calcChain>
</file>

<file path=xl/sharedStrings.xml><?xml version="1.0" encoding="utf-8"?>
<sst xmlns="http://schemas.openxmlformats.org/spreadsheetml/2006/main" count="491" uniqueCount="284">
  <si>
    <t>PLANILHA DO MESTRE 
http://paulobenites.com.br - @paulo_benitess - Youtube.com/paulobenites</t>
  </si>
  <si>
    <t>Matéria</t>
  </si>
  <si>
    <r>
      <t xml:space="preserve">Nº </t>
    </r>
    <r>
      <rPr>
        <b/>
        <sz val="11"/>
        <color rgb="FFFF0000"/>
        <rFont val="Calibri"/>
        <family val="2"/>
        <scheme val="minor"/>
      </rPr>
      <t>estimado</t>
    </r>
    <r>
      <rPr>
        <b/>
        <sz val="11"/>
        <color theme="1"/>
        <rFont val="Calibri"/>
        <family val="2"/>
        <scheme val="minor"/>
      </rPr>
      <t xml:space="preserve"> de questões</t>
    </r>
  </si>
  <si>
    <t>Peso</t>
  </si>
  <si>
    <t>Dificuldade</t>
  </si>
  <si>
    <t>Fórmulas (não alterar)</t>
  </si>
  <si>
    <t>Extensão</t>
  </si>
  <si>
    <t>Relevância</t>
  </si>
  <si>
    <t>MUNIÇÃO</t>
  </si>
  <si>
    <t>Português</t>
  </si>
  <si>
    <t>pa</t>
  </si>
  <si>
    <t>Raciocínio Lógico</t>
  </si>
  <si>
    <t>Informática</t>
  </si>
  <si>
    <t>D. Adm.</t>
  </si>
  <si>
    <t>MUNIÇÕES NO CARREGADOR</t>
  </si>
  <si>
    <t>D. Const.</t>
  </si>
  <si>
    <t>NÃO ALTERAR ESSE VALOR</t>
  </si>
  <si>
    <t>Legislação Especial</t>
  </si>
  <si>
    <t>Física</t>
  </si>
  <si>
    <t>CARREGADOR ARREDONDADO</t>
  </si>
  <si>
    <t>Ética</t>
  </si>
  <si>
    <t>Geopolítica</t>
  </si>
  <si>
    <t>Trânsito</t>
  </si>
  <si>
    <t>Direitos Humanos</t>
  </si>
  <si>
    <t>História da PRF</t>
  </si>
  <si>
    <t>-</t>
  </si>
  <si>
    <t>Total de questões</t>
  </si>
  <si>
    <t>NÃO SE ESQUEÇA</t>
  </si>
  <si>
    <t>MANDAMENTO DO MESTRE</t>
  </si>
  <si>
    <t>LEU E FIXOU UM PDF (ou seu equivalente em videoaula)?</t>
  </si>
  <si>
    <t>FASE DE REVISÃO (só passo 3+ passo 4)</t>
  </si>
  <si>
    <t>TÁ DEVENDO PASSO 3 + PASSO 4</t>
  </si>
  <si>
    <t>DESSE PDF/sequência de videoaulas!</t>
  </si>
  <si>
    <t>IMPORTANTE</t>
  </si>
  <si>
    <t>Terminou material teórico</t>
  </si>
  <si>
    <t>de alguma disciplina?</t>
  </si>
  <si>
    <t xml:space="preserve">Imediatamente delete </t>
  </si>
  <si>
    <t>todas as munições desta disciplina</t>
  </si>
  <si>
    <t xml:space="preserve">e a inclua no quadro de </t>
  </si>
  <si>
    <r>
      <t xml:space="preserve">REVISÃO! </t>
    </r>
    <r>
      <rPr>
        <sz val="11"/>
        <color theme="1"/>
        <rFont val="Calibri"/>
        <family val="2"/>
        <scheme val="minor"/>
      </rPr>
      <t>Finalize as munições restantes.</t>
    </r>
  </si>
  <si>
    <t>COFRE DE MUNIÇÕES</t>
  </si>
  <si>
    <t>4 MANDAMENTOS</t>
  </si>
  <si>
    <t xml:space="preserve">1º Matéria com campos de conhecimento diferentes </t>
  </si>
  <si>
    <r>
      <rPr>
        <b/>
        <sz val="11"/>
        <color theme="1"/>
        <rFont val="Calibri"/>
        <family val="2"/>
        <scheme val="minor"/>
      </rPr>
      <t>Ex:</t>
    </r>
    <r>
      <rPr>
        <sz val="11"/>
        <color theme="1"/>
        <rFont val="Calibri"/>
        <family val="2"/>
        <scheme val="minor"/>
      </rPr>
      <t xml:space="preserve"> Português com Direito</t>
    </r>
  </si>
  <si>
    <t>2º Matéria difícil e fácil intercaladas</t>
  </si>
  <si>
    <r>
      <rPr>
        <b/>
        <sz val="11"/>
        <color theme="1"/>
        <rFont val="Calibri"/>
        <family val="2"/>
        <scheme val="minor"/>
      </rPr>
      <t>Ex:</t>
    </r>
    <r>
      <rPr>
        <sz val="11"/>
        <color theme="1"/>
        <rFont val="Calibri"/>
        <family val="2"/>
        <scheme val="minor"/>
      </rPr>
      <t xml:space="preserve"> Leg. Específica com RLM</t>
    </r>
  </si>
  <si>
    <t>3º PDF extenso com PDF curto</t>
  </si>
  <si>
    <t>4º Em primeiro lugar do dia, optar por matérias com maior dificuldade</t>
  </si>
  <si>
    <t xml:space="preserve">Tente satisfazer o máximo de condições acima possíveis. </t>
  </si>
  <si>
    <t>ESSA PLANILHA FUNCIONA CASO VOCÊ USE OU NÃO MEU MÉTODO! CASO USE MEU MÉTODO VEJA ABAIXO:</t>
  </si>
  <si>
    <t>Não conseguiu? Dê prioridade de cima (1º) para baixo (4º)</t>
  </si>
  <si>
    <t>Caso queira organizar a sequência de um ciclo de estudos, a partir do cofre</t>
  </si>
  <si>
    <t>acima + tentando seguir os mandamentos, monte a sequência abaixo:</t>
  </si>
  <si>
    <r>
      <t xml:space="preserve">Passo 3 + Passo 4 Disciplina 1 (terminou? Gastou 1 munição da disciplina - </t>
    </r>
    <r>
      <rPr>
        <b/>
        <sz val="11"/>
        <color rgb="FFFF0000"/>
        <rFont val="Calibri"/>
        <family val="2"/>
        <scheme val="minor"/>
      </rPr>
      <t>delete</t>
    </r>
    <r>
      <rPr>
        <b/>
        <sz val="11"/>
        <color theme="1"/>
        <rFont val="Calibri"/>
        <family val="2"/>
        <scheme val="minor"/>
      </rPr>
      <t>)</t>
    </r>
  </si>
  <si>
    <r>
      <t xml:space="preserve">Passo 3 + Passo 4 Disciplina 2 (terminou? Gastou 1 munição da disciplina - </t>
    </r>
    <r>
      <rPr>
        <b/>
        <sz val="11"/>
        <color rgb="FFFF0000"/>
        <rFont val="Calibri"/>
        <family val="2"/>
        <scheme val="minor"/>
      </rPr>
      <t>delete</t>
    </r>
    <r>
      <rPr>
        <b/>
        <sz val="11"/>
        <color theme="1"/>
        <rFont val="Calibri"/>
        <family val="2"/>
        <scheme val="minor"/>
      </rPr>
      <t>)</t>
    </r>
  </si>
  <si>
    <t>(assim por diante, até acabar suas munições)</t>
  </si>
  <si>
    <t>Na medida do possível, ao
montar a sequência,
inclua as disciplinas
de maneira proporcional,
distribuindo de forma
espaçada e equitativa.</t>
  </si>
  <si>
    <t>CICLO DE ESTUDOS</t>
  </si>
  <si>
    <t>D. Penal e Proc. Penal</t>
  </si>
  <si>
    <t>Redação</t>
  </si>
  <si>
    <t>PASSO 1: LEITURA da teoria</t>
  </si>
  <si>
    <t>PASSO 2: Questões de fixação logo após a teoria</t>
  </si>
  <si>
    <t>PASSO 3: No dia seguinte, fazer questões da matéria estudada no dia anterior</t>
  </si>
  <si>
    <t>PASSO 4: Construir o material de revisão (resumo)</t>
  </si>
  <si>
    <t>Estratégia 00</t>
  </si>
  <si>
    <t>Estratégia 01</t>
  </si>
  <si>
    <t>Estratégia 02</t>
  </si>
  <si>
    <t>Índice</t>
  </si>
  <si>
    <t>Acertos</t>
  </si>
  <si>
    <t>Resolvido</t>
  </si>
  <si>
    <t>Total</t>
  </si>
  <si>
    <t>TecConcursos</t>
  </si>
  <si>
    <t>AlfaCon</t>
  </si>
  <si>
    <t>Tentativa 1</t>
  </si>
  <si>
    <t>Tentativa 2</t>
  </si>
  <si>
    <t>Tentativa 3</t>
  </si>
  <si>
    <t>Estratégia</t>
  </si>
  <si>
    <t>PDF Circuito</t>
  </si>
  <si>
    <t>Tentativa 4</t>
  </si>
  <si>
    <t>Livro PRF</t>
  </si>
  <si>
    <t>OBSERVAÇÕES:</t>
  </si>
  <si>
    <t>Ler os decretos 1.171/1994 e 6.029/2007 mais vezes</t>
  </si>
  <si>
    <t>Quem escolheu a busca não pode recusar a travessia - Guimarães Rosa</t>
  </si>
  <si>
    <t>Considerar?</t>
  </si>
  <si>
    <t>Dificuldade/Extensão : 1 a 5</t>
  </si>
  <si>
    <r>
      <t>Matar PDF Disciplina 1 (passo 1/2) (escolha qualquer uma dentre as munições disponíveis</t>
    </r>
    <r>
      <rPr>
        <b/>
        <sz val="11"/>
        <color theme="1"/>
        <rFont val="Calibri"/>
        <family val="2"/>
        <scheme val="minor"/>
      </rPr>
      <t>)</t>
    </r>
  </si>
  <si>
    <r>
      <t>Matar PDF Disciplina 2 (passo 1/2) (escolha qualquer uma dentre as munições disponíveis</t>
    </r>
    <r>
      <rPr>
        <b/>
        <sz val="11"/>
        <color theme="1"/>
        <rFont val="Calibri"/>
        <family val="2"/>
        <scheme val="minor"/>
      </rPr>
      <t>)</t>
    </r>
  </si>
  <si>
    <t>EXEMPLO PRÁTICO DE CRONOGRAMA</t>
  </si>
  <si>
    <t>REGRA: PASSO 1/2 SEPARADO (pelo menos umas 3 horas) DO PASSO 3/4 DO MESMO ASSUNTO.</t>
  </si>
  <si>
    <r>
      <rPr>
        <b/>
        <sz val="9"/>
        <color rgb="FFFF0000"/>
        <rFont val="Calibri"/>
        <family val="2"/>
        <scheme val="minor"/>
      </rPr>
      <t>1 a 2h de revisão semanal, resolver questões e ver resolução (passo 3 + 4):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FEELING</t>
    </r>
    <r>
      <rPr>
        <b/>
        <sz val="9"/>
        <color theme="1"/>
        <rFont val="Calibri"/>
        <family val="2"/>
        <scheme val="minor"/>
      </rPr>
      <t xml:space="preserve"> (dificuldade, percepção, importância da matéria)
Quando incluir</t>
    </r>
    <r>
      <rPr>
        <b/>
        <sz val="9"/>
        <color rgb="FFFF0000"/>
        <rFont val="Calibri"/>
        <family val="2"/>
        <scheme val="minor"/>
      </rPr>
      <t xml:space="preserve"> TODO seu edital em Revisão</t>
    </r>
    <r>
      <rPr>
        <b/>
        <sz val="9"/>
        <color theme="1"/>
        <rFont val="Calibri"/>
        <family val="2"/>
        <scheme val="minor"/>
      </rPr>
      <t>, volte a
usar as munições normalmente.</t>
    </r>
  </si>
  <si>
    <t>TAF</t>
  </si>
  <si>
    <t>Usar os PDFs 1 e 2 do Estratégia para as próximas revisões, além de revisar as questões erradas no OneNote</t>
  </si>
  <si>
    <t xml:space="preserve">1 Compreensão e interpretação de textos de gêneros variados. </t>
  </si>
  <si>
    <t xml:space="preserve">2 Reconhecimento de tipos e gêneros textuais. </t>
  </si>
  <si>
    <t xml:space="preserve">3 Domínio da ortografia oficial. </t>
  </si>
  <si>
    <t xml:space="preserve">4 Domínio dos mecanismos de coesão textual. </t>
  </si>
  <si>
    <t xml:space="preserve">4.1 Emprego de elementos de referenciação, substituição e repetição, de conectores e de outros elementos  de  sequenciação  textual.  </t>
  </si>
  <si>
    <t xml:space="preserve">4.2 Emprego  de  tempos  e  modos  verbais.  </t>
  </si>
  <si>
    <t xml:space="preserve">5 Domínio  da  estrutura  morfossintática  do  período.  </t>
  </si>
  <si>
    <t xml:space="preserve">5.1 Emprego  das  classes  de palavras.  </t>
  </si>
  <si>
    <t xml:space="preserve">5.2  Relações  de  coordenação  entre  orações  e  entre  termos  da  oração.  </t>
  </si>
  <si>
    <t xml:space="preserve">5.3  Relações  de  subordinação  entre  orações  e  entre  termos  da  oração.  </t>
  </si>
  <si>
    <t xml:space="preserve">5.4 Emprego dos sinais de pontuação. </t>
  </si>
  <si>
    <t xml:space="preserve">5.5 Concordância verbal e nominal. </t>
  </si>
  <si>
    <t xml:space="preserve">5.6 Regência verbal e nominal. </t>
  </si>
  <si>
    <t xml:space="preserve">5.7 Emprego do sinal indicativo de crase. </t>
  </si>
  <si>
    <t xml:space="preserve">5.8 Colocação dos pronomes átonos. </t>
  </si>
  <si>
    <t xml:space="preserve">6 Reescrita de frases e parágrafos do texto. </t>
  </si>
  <si>
    <t xml:space="preserve">6.1 Significação das palavras. </t>
  </si>
  <si>
    <t xml:space="preserve">6.2 Substituição de palavras ou de trechos de texto. </t>
  </si>
  <si>
    <t xml:space="preserve">6.3 Reorganização da estrutura de orações e de períodos do texto. </t>
  </si>
  <si>
    <t xml:space="preserve">6.4 Reescrita de textos de diferentes gêneros e níveis de formalidade. </t>
  </si>
  <si>
    <t xml:space="preserve">7 Correspondência oficial (conforme Manual de Redação da Presidência da República). </t>
  </si>
  <si>
    <t xml:space="preserve">1 Modelagem de situações-problema por meio de equações do 1º e 2º graus e sistemas lineares. </t>
  </si>
  <si>
    <t xml:space="preserve">2 Noção de função. </t>
  </si>
  <si>
    <t xml:space="preserve">2.1 Análise gráfica. </t>
  </si>
  <si>
    <t xml:space="preserve">2.2 Funções afim, quadrática, exponencial e logarítmica. </t>
  </si>
  <si>
    <t xml:space="preserve">2.3 Aplicações. </t>
  </si>
  <si>
    <t xml:space="preserve">3 Taxas de variação de grandezas. </t>
  </si>
  <si>
    <t xml:space="preserve">3.1 Razão e proporção com aplicações. </t>
  </si>
  <si>
    <t xml:space="preserve">3.2 Regra de três simples e composta. </t>
  </si>
  <si>
    <t xml:space="preserve">4 Porcentagem. </t>
  </si>
  <si>
    <t xml:space="preserve">5 Regularidades e padrões em sequências. </t>
  </si>
  <si>
    <t xml:space="preserve">5.1 Sequências numéricas. </t>
  </si>
  <si>
    <t xml:space="preserve">5.2 Progressão aritmética e  progressão  geométrica.  </t>
  </si>
  <si>
    <t xml:space="preserve">6  Noções  básicas  de  contagem  e  probabilidade.  </t>
  </si>
  <si>
    <t xml:space="preserve">7  Descrição  e  análise  de  dados.  </t>
  </si>
  <si>
    <t xml:space="preserve">7.1  Leitura  e  interpretação  de  tabelas  e  gráficos apresentados  em  diferentes  linguagens  e representações.  </t>
  </si>
  <si>
    <t xml:space="preserve">7.2  Cálculo  de  médias  e  análise  de  desvios  de  conjuntos  de  dados.  </t>
  </si>
  <si>
    <t xml:space="preserve">8  Noções  básicas  de  teoria  dos conjuntos. </t>
  </si>
  <si>
    <t xml:space="preserve">9 Análise e interpretação de diferentes representações de figuras planas, como desenhos, mapas e plantas. </t>
  </si>
  <si>
    <t xml:space="preserve">9.1 Utilização de escalas. </t>
  </si>
  <si>
    <t xml:space="preserve">9.2 Visualização de figuras  espaciais  em  diferentes  posições.  </t>
  </si>
  <si>
    <t xml:space="preserve">9.3  Representações  bidimensionais  de  projeções,  planificações  e  cortes.  </t>
  </si>
  <si>
    <t xml:space="preserve">10  Métrica.  </t>
  </si>
  <si>
    <t xml:space="preserve">10.1  Áreas  e  volumes.  </t>
  </si>
  <si>
    <t xml:space="preserve">10.2 Estimativas. </t>
  </si>
  <si>
    <t xml:space="preserve">10.3 Aplicações. </t>
  </si>
  <si>
    <t>Raciocínio Lógico-Matemático</t>
  </si>
  <si>
    <t xml:space="preserve">1 Ética e moral. </t>
  </si>
  <si>
    <t xml:space="preserve">2 Ética, princípios e valores. </t>
  </si>
  <si>
    <t xml:space="preserve">3 Ética e democracia: exercício da cidadania. </t>
  </si>
  <si>
    <t xml:space="preserve">4 Ética e função pública. </t>
  </si>
  <si>
    <t xml:space="preserve">5 Ética no setor público. </t>
  </si>
  <si>
    <t xml:space="preserve">5.1 Decreto nº 1.171/ 1994 (Código de Ética Profissional do Servidor Público Civil do Poder Executivo Federal). </t>
  </si>
  <si>
    <t xml:space="preserve">1 Conceito de internet e intranet. </t>
  </si>
  <si>
    <t xml:space="preserve">2 Conceitos e modos de utilização de tecnologias, ferramentas, aplicativos e procedimentos associados a internet/intranet. </t>
  </si>
  <si>
    <t>Inf.</t>
  </si>
  <si>
    <t xml:space="preserve">1 Cinemática escalar, cinemática vetorial. </t>
  </si>
  <si>
    <t xml:space="preserve">2 Movimento circular. </t>
  </si>
  <si>
    <t xml:space="preserve">3 Leis de Newton e suas aplicações. </t>
  </si>
  <si>
    <t xml:space="preserve">4 Trabalho. </t>
  </si>
  <si>
    <t xml:space="preserve">5 Potência. </t>
  </si>
  <si>
    <t xml:space="preserve">6 Energia  cinética,  energia  potencial,  atrito.  </t>
  </si>
  <si>
    <t xml:space="preserve">7  Conservação  de  energia  e  suas  transformações.  </t>
  </si>
  <si>
    <t xml:space="preserve">8  Quantidade  de  movimento  e  conservação  da  quantidade  de movimento, impulso. </t>
  </si>
  <si>
    <t xml:space="preserve">9 Colisões.  </t>
  </si>
  <si>
    <t xml:space="preserve">1 O Brasil político: nação e território. </t>
  </si>
  <si>
    <t xml:space="preserve">1.1 Organização do Estado Brasileiro. </t>
  </si>
  <si>
    <t xml:space="preserve">1.2 A divisão inter¬regional do trabalho e da produção no Brasil. </t>
  </si>
  <si>
    <t xml:space="preserve">1.3 A estrutura urbana brasileira e as grandes metrópoles. </t>
  </si>
  <si>
    <t xml:space="preserve">2 Distribuição espacial da população no Brasil e movimentos migratórios internos. </t>
  </si>
  <si>
    <t xml:space="preserve">3 A evolução da estrutura fundiária e problemas demográficos no campo. </t>
  </si>
  <si>
    <t xml:space="preserve">4 Integração entre indústria e estrutura urbana, rede de transportes e setor agrícola no Brasil. </t>
  </si>
  <si>
    <t xml:space="preserve">5 Geografia e gestão ambiental. </t>
  </si>
  <si>
    <t xml:space="preserve">5.1 Macrodivisão natural do espaço brasileiro: biomas, domínios e ecossistemas. </t>
  </si>
  <si>
    <t xml:space="preserve">5.2 Política e gestão ambiental no Brasil. </t>
  </si>
  <si>
    <t xml:space="preserve">6 O Brasil e a questão cultural. </t>
  </si>
  <si>
    <t xml:space="preserve">7 A integração do Brasil ao processo de internacionalização da economia. </t>
  </si>
  <si>
    <t xml:space="preserve">8 O século XX: urbanização da sociedade e cultura de massas. </t>
  </si>
  <si>
    <t xml:space="preserve">Disponível no endereço https://www.prf.gov.br/agencia/policia¬rodoviaria¬federal¬historia¬em-detalhes/: </t>
  </si>
  <si>
    <t xml:space="preserve">1 Polícia Rodoviária Federal: história em detalhes. </t>
  </si>
  <si>
    <t xml:space="preserve">2 Grandes eventos esportivos. </t>
  </si>
  <si>
    <t xml:space="preserve">3 Atualidade. </t>
  </si>
  <si>
    <t xml:space="preserve">4 Tecnologia. </t>
  </si>
  <si>
    <t xml:space="preserve">5 Trânsito. </t>
  </si>
  <si>
    <t xml:space="preserve">6 Capacitação. </t>
  </si>
  <si>
    <t xml:space="preserve">7 Ação especializada. </t>
  </si>
  <si>
    <t xml:space="preserve">8 Áreas especializadas. </t>
  </si>
  <si>
    <t xml:space="preserve">1 Lei nº 9.503/1997 e  suas alterações (institui o Código de Trânsito Brasileiro ¬ CTB). </t>
  </si>
  <si>
    <t xml:space="preserve">2 Decreto nº 4.711/2003(dispõe sobre a Coordenação do Sistema Nacional de Trânsito - SNT). </t>
  </si>
  <si>
    <t xml:space="preserve">3 Resoluções do Conselho Nacional de Trânsito (CONTRAN) e suas alterações: 04/1998; 14/1998; 24/1998;  26/1998;  32/1998;  36/1998;  92/1999;  110/2000;  160/2004;  197/2006;  205/2006;  210/2006;  211/2006;  216/2006;  227/2007  (exceto  os  seus  anexos); 231/2007;  242/2007; 253/2007;  254/2007;  258/2007;  268/2008;  273/2008;  277/2008;  289/2008;  290/2008;  292/2008;  349/2010;  356/2010;  360/2010;  371/2010 (exceto as fichas); 396/2011; 432/2013; 441/2013; 453/2013; 471/2013; 508/2014; 520/2015; 525/2015; 552/2015; 561/2015 (exceto as fichas); 573/2015; 598/2016; 619/2016; 624/2016; 643/2016; 720/2017; 723/2018; 735/2018. </t>
  </si>
  <si>
    <t>CTB</t>
  </si>
  <si>
    <t xml:space="preserve">1  Noções  de  organização  administrativa.  </t>
  </si>
  <si>
    <t xml:space="preserve">1.1  Centralização,  descentralização,  concentração  e desconcentração.  </t>
  </si>
  <si>
    <t xml:space="preserve">1.2 Administração  direta  e  indireta.  </t>
  </si>
  <si>
    <t xml:space="preserve">1.3 Autarquias,  fundações,  empresas  públicas  e  sociedades  de  economia  mista. </t>
  </si>
  <si>
    <t xml:space="preserve">2 Ato  administrativo.  </t>
  </si>
  <si>
    <t xml:space="preserve">2.1 Conceito, requisitos, atributos, classificação e espécies. </t>
  </si>
  <si>
    <t xml:space="preserve">3 Agentes públicos. </t>
  </si>
  <si>
    <t xml:space="preserve">3.1 Legislação pertinente. </t>
  </si>
  <si>
    <t xml:space="preserve">3.1.1 Lei nº 8.112/1990 e suas alterações. </t>
  </si>
  <si>
    <t xml:space="preserve">3.1.2 Disposições constitucionais  aplicáveis.  </t>
  </si>
  <si>
    <t xml:space="preserve">3.2  Disposições  doutrinárias.  </t>
  </si>
  <si>
    <t xml:space="preserve">3.2.1  Conceito.  </t>
  </si>
  <si>
    <t xml:space="preserve">3.2.2  Espécies.  </t>
  </si>
  <si>
    <t xml:space="preserve">3.2.3  Cargo,  emprego  e  função  pública.  </t>
  </si>
  <si>
    <t xml:space="preserve">4  Poderes  administrativos.  </t>
  </si>
  <si>
    <t xml:space="preserve">4.1 Hierárquico,  disciplinar, regulamentar  e  de  polícia.  </t>
  </si>
  <si>
    <t xml:space="preserve">4.2  Uso  e  abuso  do  poder.  </t>
  </si>
  <si>
    <t xml:space="preserve">5  Licitação.  </t>
  </si>
  <si>
    <t xml:space="preserve">5.1 Princípios.  </t>
  </si>
  <si>
    <t xml:space="preserve">5.2  Contratação  direta:  dispensa  e  inexigibilidade.  </t>
  </si>
  <si>
    <t xml:space="preserve">5.3 Modalidades. </t>
  </si>
  <si>
    <t xml:space="preserve">5.4 Tipos. </t>
  </si>
  <si>
    <t xml:space="preserve">5.5 Procedimento. </t>
  </si>
  <si>
    <t xml:space="preserve">6 Controle da Administração Pública. </t>
  </si>
  <si>
    <t xml:space="preserve">6.1 Controle exercido pela Administração Pública. </t>
  </si>
  <si>
    <t xml:space="preserve">6.2 Controle judicial. </t>
  </si>
  <si>
    <t xml:space="preserve">6.3 Controle legislativo. </t>
  </si>
  <si>
    <t xml:space="preserve">7 Responsabilidade civil do Estado. </t>
  </si>
  <si>
    <t xml:space="preserve">7.1 Responsabilidade civil do Estado no direito brasileiro. </t>
  </si>
  <si>
    <t xml:space="preserve">7.1.1 Responsabilidade por ato comissivo do Estado. </t>
  </si>
  <si>
    <t xml:space="preserve">7.1.2 Responsabilidade  por  omissão  do  Estado.  </t>
  </si>
  <si>
    <t xml:space="preserve">7.2  Requisitos  para  a  demonstração  da  responsabilidade  do  Estado.  </t>
  </si>
  <si>
    <t xml:space="preserve">7.3  Causas  excludentes  e  atenuantes  da responsabilidade do Estado. </t>
  </si>
  <si>
    <t xml:space="preserve">8 Regime jurídico¬administrativo. </t>
  </si>
  <si>
    <t xml:space="preserve">8.1 Conceito. </t>
  </si>
  <si>
    <t xml:space="preserve">8.2 Princípios expressos e implícitos da Administração Pública. </t>
  </si>
  <si>
    <t>Noções de Direito Administrativo</t>
  </si>
  <si>
    <t xml:space="preserve">1 Direitos e garantias fundamentais: direitos e deveres individuais e coletivos; direito à vida, à liberdade, à igualdade,  à  segurança  e  à  propriedade;  direitos  sociais;  nacionalidade;  cidadania  e  direitos  políticos;  partidos  políticos;  garantias  constitucionais  individuais; garantias dos direitos coletivos, sociais e políticos. </t>
  </si>
  <si>
    <t xml:space="preserve">2 Poder Executivo: forma e sistema de governo; chefia de Estado e chefia de governo. </t>
  </si>
  <si>
    <t xml:space="preserve">3 Defesa do Estado e das instituições  democráticas:  segurança  pública;  organização  da  segurança  pública. </t>
  </si>
  <si>
    <t xml:space="preserve">4  Ordem  social:  base  e  objetivos  da  ordem  social;  seguridade  social;  meio ambiente; família, criança, adolescente, idoso, índio. </t>
  </si>
  <si>
    <t xml:space="preserve">1 Princípios básicos. </t>
  </si>
  <si>
    <t xml:space="preserve">2 Aplicação da lei penal. </t>
  </si>
  <si>
    <t xml:space="preserve">2.1 A lei penal no tempo e no espaço. </t>
  </si>
  <si>
    <t xml:space="preserve">2.2 Tempo e lugar do crime. </t>
  </si>
  <si>
    <t xml:space="preserve">2.3 Territorialidade e extraterritorialidade da lei penal. </t>
  </si>
  <si>
    <t xml:space="preserve">3 O fato típico e seus elementos. </t>
  </si>
  <si>
    <t xml:space="preserve">3.1 Crime consumado e tentado. </t>
  </si>
  <si>
    <t xml:space="preserve">3.2 Ilicitude  e  causas  de  exclusão.  </t>
  </si>
  <si>
    <t xml:space="preserve">3.3 Excesso  punível.  </t>
  </si>
  <si>
    <t xml:space="preserve">4  Crimes  contra  a  pessoa.  </t>
  </si>
  <si>
    <t xml:space="preserve">5  Crimes  contra  o  patrimônio.  </t>
  </si>
  <si>
    <t xml:space="preserve">6  Crimes  contra  a  fé  pública.  </t>
  </si>
  <si>
    <t xml:space="preserve">7  Crimes  contra  a Administração Pública. </t>
  </si>
  <si>
    <t xml:space="preserve">8 Inquérito policial. </t>
  </si>
  <si>
    <t xml:space="preserve">8.1 Histórico, natureza, conceito, finalidade, características, fundamento, titularidade, grau de cognição, valor probatório, formas de instauração, notitia criminis, delatio criminis, procedimentos investigativos, indiciamento, garantias do investigado; conclusão. </t>
  </si>
  <si>
    <t xml:space="preserve">9 Prova. </t>
  </si>
  <si>
    <t xml:space="preserve">9.1 Preservação de local de crime. </t>
  </si>
  <si>
    <t xml:space="preserve">9.2 Requisitos e ônus da prova. </t>
  </si>
  <si>
    <t xml:space="preserve">9.3 Nulidade da prova. </t>
  </si>
  <si>
    <t xml:space="preserve">9.4 Documentos de prova. </t>
  </si>
  <si>
    <t xml:space="preserve">9.5 Reconhecimento de pessoas e coisas. </t>
  </si>
  <si>
    <t xml:space="preserve">9.6 Acareação. </t>
  </si>
  <si>
    <t xml:space="preserve">9.7 Indícios. </t>
  </si>
  <si>
    <t xml:space="preserve">9.8 Busca e apreensão. </t>
  </si>
  <si>
    <t xml:space="preserve">10 Prisão em flagrante. </t>
  </si>
  <si>
    <t>Direito Penal e Processual Penal</t>
  </si>
  <si>
    <t xml:space="preserve">1 Lei nº 10.826/2003 e suas alterações (Estatuto do Desarmamento). </t>
  </si>
  <si>
    <t xml:space="preserve">2 Lei nº 5.553/1968 (apresentação e uso de documentos de  identificação  pessoal).  </t>
  </si>
  <si>
    <t xml:space="preserve">3  Lei  nº  4.898/1965  (direito  de  representação  e  processo  de  responsabilidade  administrativa,  civil  e  penal,  nos  casos  de  abuso  de autoridade). </t>
  </si>
  <si>
    <t xml:space="preserve">4 Lei nº 9.455/1997 (definição dos crimes de tortura) </t>
  </si>
  <si>
    <t xml:space="preserve">5 Lei nº 8.069/1990 e suas alterações (Estatuto da Criança e do Adolescente): Título II, Capítulos I e II, Título III, Capítulo II, Seção III, Título V e Título VII. </t>
  </si>
  <si>
    <t xml:space="preserve">6 Lei nº 11.343/2006 (Sistema Nacional de Políticas Públicas sobre Drogas). </t>
  </si>
  <si>
    <t xml:space="preserve">7 Lei nº 9.605/1998 e suas alterações (Lei dos Crimes contra o Meio Ambiente): Capítulos III e V. </t>
  </si>
  <si>
    <t xml:space="preserve">8 Decretos nº 5.948/2006, nº 6.347/2008 e nº 7901/2013 (tráfico de pessoas). </t>
  </si>
  <si>
    <t xml:space="preserve">1 Teoria geral dos direitos humanos. </t>
  </si>
  <si>
    <t xml:space="preserve">1.1 Conceito, terminologia, estrutura normativa, fundamentação. </t>
  </si>
  <si>
    <t xml:space="preserve">2 Afirmação histórica  dos  direitos humanos.  </t>
  </si>
  <si>
    <t xml:space="preserve">3  Direitos  humanos  e  responsabilidade  do  Estado.  </t>
  </si>
  <si>
    <t xml:space="preserve">4  Direitos  humanos  na  Constituição  Federal.  </t>
  </si>
  <si>
    <t xml:space="preserve">5  Política  Nacional  de  Direitos Humanos. </t>
  </si>
  <si>
    <t>6 A Constituição brasileira e os tratados internacionais de direitos humanos.</t>
  </si>
  <si>
    <t>Direitos Humanos e Cidadania</t>
  </si>
  <si>
    <t>Direito Const.</t>
  </si>
  <si>
    <t>Matemática</t>
  </si>
  <si>
    <t>Estratégia 03</t>
  </si>
  <si>
    <t>Estratégia 04</t>
  </si>
  <si>
    <t>Estratégia 05</t>
  </si>
  <si>
    <t>Usar esse formato de tentativas sempre que terminar uma disciplina!</t>
  </si>
  <si>
    <t>Estratégia 06</t>
  </si>
  <si>
    <t>Estratégia 07</t>
  </si>
  <si>
    <t>Estratégia 08</t>
  </si>
  <si>
    <t>Estratégia 09</t>
  </si>
  <si>
    <t>Estratégia 10</t>
  </si>
  <si>
    <t>Ler o livro, ler a apostila e fazer as questões comentadas do Estratégia</t>
  </si>
  <si>
    <t>Terminar a lista do livro e fazer a aula 2 e 3 do estrategia pra revisar a materia atual</t>
  </si>
  <si>
    <t>Continuar assistindo aulões no youtube e alfacon e ir anotando</t>
  </si>
  <si>
    <t>Printar os exercicios importantes com resolução e salvar no onenote</t>
  </si>
  <si>
    <t>Revisar P21N5, P25N5</t>
  </si>
  <si>
    <t>Revisar P17N5,7</t>
  </si>
  <si>
    <t>Alfacon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</si>
</sst>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u/>
      <sz val="20"/>
      <color rgb="FF002060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77777"/>
        <bgColor indexed="64"/>
      </patternFill>
    </fill>
    <fill>
      <patternFill patternType="solid">
        <fgColor rgb="FFFEA2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E6AB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9" fontId="0" fillId="4" borderId="0" xfId="1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right"/>
    </xf>
    <xf numFmtId="0" fontId="4" fillId="4" borderId="6" xfId="0" applyFont="1" applyFill="1" applyBorder="1"/>
    <xf numFmtId="0" fontId="6" fillId="4" borderId="6" xfId="0" applyFont="1" applyFill="1" applyBorder="1"/>
    <xf numFmtId="0" fontId="2" fillId="10" borderId="0" xfId="0" applyFont="1" applyFill="1" applyBorder="1"/>
    <xf numFmtId="0" fontId="5" fillId="10" borderId="0" xfId="0" applyFont="1" applyFill="1" applyBorder="1"/>
    <xf numFmtId="0" fontId="0" fillId="4" borderId="0" xfId="0" applyFont="1" applyFill="1"/>
    <xf numFmtId="0" fontId="0" fillId="16" borderId="0" xfId="0" applyFill="1"/>
    <xf numFmtId="0" fontId="5" fillId="4" borderId="4" xfId="0" applyFont="1" applyFill="1" applyBorder="1" applyAlignment="1">
      <alignment horizontal="left"/>
    </xf>
    <xf numFmtId="0" fontId="0" fillId="4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4" xfId="0" applyFont="1" applyFill="1" applyBorder="1"/>
    <xf numFmtId="0" fontId="0" fillId="16" borderId="0" xfId="0" applyFont="1" applyFill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0" xfId="0" applyFont="1" applyFill="1" applyBorder="1" applyAlignment="1">
      <alignment horizontal="center"/>
    </xf>
    <xf numFmtId="43" fontId="0" fillId="4" borderId="0" xfId="0" applyNumberFormat="1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5" borderId="0" xfId="0" applyFont="1" applyFill="1" applyBorder="1"/>
    <xf numFmtId="0" fontId="0" fillId="0" borderId="0" xfId="0" applyFont="1" applyBorder="1"/>
    <xf numFmtId="0" fontId="0" fillId="4" borderId="13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0" fillId="10" borderId="0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0" borderId="9" xfId="0" applyFont="1" applyFill="1" applyBorder="1"/>
    <xf numFmtId="0" fontId="0" fillId="10" borderId="10" xfId="0" applyFont="1" applyFill="1" applyBorder="1"/>
    <xf numFmtId="0" fontId="0" fillId="14" borderId="0" xfId="0" applyFont="1" applyFill="1"/>
    <xf numFmtId="0" fontId="0" fillId="14" borderId="0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9" xfId="0" applyFont="1" applyFill="1" applyBorder="1"/>
    <xf numFmtId="0" fontId="0" fillId="4" borderId="10" xfId="0" applyFont="1" applyFill="1" applyBorder="1"/>
    <xf numFmtId="0" fontId="0" fillId="4" borderId="14" xfId="0" applyFont="1" applyFill="1" applyBorder="1"/>
    <xf numFmtId="0" fontId="2" fillId="4" borderId="14" xfId="0" applyFont="1" applyFill="1" applyBorder="1"/>
    <xf numFmtId="0" fontId="7" fillId="9" borderId="6" xfId="0" applyFont="1" applyFill="1" applyBorder="1" applyAlignment="1">
      <alignment horizontal="right"/>
    </xf>
    <xf numFmtId="0" fontId="7" fillId="9" borderId="7" xfId="0" applyFont="1" applyFill="1" applyBorder="1"/>
    <xf numFmtId="0" fontId="5" fillId="4" borderId="0" xfId="0" applyFont="1" applyFill="1" applyBorder="1" applyAlignment="1"/>
    <xf numFmtId="0" fontId="7" fillId="4" borderId="0" xfId="0" applyFont="1" applyFill="1" applyBorder="1" applyAlignment="1"/>
    <xf numFmtId="0" fontId="2" fillId="9" borderId="6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4" fillId="4" borderId="24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20" xfId="0" applyFont="1" applyFill="1" applyBorder="1" applyAlignment="1">
      <alignment horizontal="left"/>
    </xf>
    <xf numFmtId="0" fontId="4" fillId="4" borderId="24" xfId="0" applyFont="1" applyFill="1" applyBorder="1" applyAlignment="1">
      <alignment horizontal="left"/>
    </xf>
    <xf numFmtId="0" fontId="2" fillId="0" borderId="0" xfId="0" applyFont="1" applyFill="1" applyBorder="1" applyProtection="1">
      <protection locked="0"/>
    </xf>
    <xf numFmtId="0" fontId="0" fillId="0" borderId="0" xfId="0" applyFill="1" applyBorder="1"/>
    <xf numFmtId="0" fontId="10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/>
    <xf numFmtId="9" fontId="2" fillId="8" borderId="23" xfId="1" applyFont="1" applyFill="1" applyBorder="1"/>
    <xf numFmtId="9" fontId="2" fillId="8" borderId="2" xfId="1" applyFont="1" applyFill="1" applyBorder="1"/>
    <xf numFmtId="0" fontId="2" fillId="13" borderId="1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3" fontId="2" fillId="15" borderId="39" xfId="2" applyFont="1" applyFill="1" applyBorder="1" applyAlignment="1">
      <alignment horizontal="center"/>
    </xf>
    <xf numFmtId="43" fontId="2" fillId="15" borderId="40" xfId="2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14" xfId="0" applyFont="1" applyFill="1" applyBorder="1"/>
    <xf numFmtId="0" fontId="2" fillId="13" borderId="3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11" fillId="4" borderId="0" xfId="0" applyFont="1" applyFill="1" applyBorder="1"/>
    <xf numFmtId="0" fontId="12" fillId="4" borderId="0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2" fillId="22" borderId="16" xfId="0" applyFont="1" applyFill="1" applyBorder="1" applyAlignment="1">
      <alignment horizontal="center" vertical="center"/>
    </xf>
    <xf numFmtId="0" fontId="2" fillId="22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22" borderId="48" xfId="0" applyFont="1" applyFill="1" applyBorder="1" applyAlignment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/>
    <xf numFmtId="0" fontId="2" fillId="9" borderId="9" xfId="0" applyFont="1" applyFill="1" applyBorder="1" applyAlignment="1"/>
    <xf numFmtId="0" fontId="2" fillId="9" borderId="10" xfId="0" applyFont="1" applyFill="1" applyBorder="1" applyAlignment="1"/>
    <xf numFmtId="0" fontId="2" fillId="4" borderId="24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0" fillId="4" borderId="20" xfId="0" applyFont="1" applyFill="1" applyBorder="1"/>
    <xf numFmtId="0" fontId="2" fillId="13" borderId="16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13" borderId="16" xfId="0" applyFont="1" applyFill="1" applyBorder="1" applyAlignment="1" applyProtection="1">
      <alignment horizontal="center" vertical="center"/>
    </xf>
    <xf numFmtId="0" fontId="2" fillId="13" borderId="17" xfId="0" applyFont="1" applyFill="1" applyBorder="1" applyAlignment="1" applyProtection="1">
      <alignment horizontal="center" vertical="center"/>
    </xf>
    <xf numFmtId="0" fontId="0" fillId="0" borderId="7" xfId="0" applyBorder="1"/>
    <xf numFmtId="0" fontId="0" fillId="0" borderId="6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2" fillId="2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1" xfId="0" applyBorder="1"/>
    <xf numFmtId="0" fontId="0" fillId="25" borderId="52" xfId="0" applyFill="1" applyBorder="1"/>
    <xf numFmtId="0" fontId="0" fillId="25" borderId="53" xfId="0" applyFill="1" applyBorder="1"/>
    <xf numFmtId="0" fontId="0" fillId="25" borderId="54" xfId="0" applyFill="1" applyBorder="1"/>
    <xf numFmtId="0" fontId="2" fillId="27" borderId="16" xfId="0" applyFont="1" applyFill="1" applyBorder="1" applyAlignment="1">
      <alignment horizontal="center" vertical="center"/>
    </xf>
    <xf numFmtId="0" fontId="2" fillId="27" borderId="18" xfId="0" applyFont="1" applyFill="1" applyBorder="1" applyAlignment="1">
      <alignment horizontal="center" vertical="center"/>
    </xf>
    <xf numFmtId="0" fontId="2" fillId="28" borderId="16" xfId="0" applyFont="1" applyFill="1" applyBorder="1" applyAlignment="1">
      <alignment horizontal="center" vertical="center"/>
    </xf>
    <xf numFmtId="0" fontId="2" fillId="28" borderId="18" xfId="0" applyFont="1" applyFill="1" applyBorder="1" applyAlignment="1">
      <alignment horizontal="center" vertical="center"/>
    </xf>
    <xf numFmtId="0" fontId="2" fillId="15" borderId="0" xfId="0" applyFont="1" applyFill="1" applyBorder="1" applyAlignment="1" applyProtection="1">
      <alignment horizontal="center" vertical="center"/>
      <protection locked="0"/>
    </xf>
    <xf numFmtId="0" fontId="0" fillId="2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7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7" borderId="17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17" xfId="0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center" vertical="center"/>
    </xf>
    <xf numFmtId="0" fontId="2" fillId="26" borderId="18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2" fillId="16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3" fillId="10" borderId="16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 wrapText="1"/>
    </xf>
    <xf numFmtId="0" fontId="16" fillId="16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10" borderId="24" xfId="0" applyFont="1" applyFill="1" applyBorder="1" applyAlignment="1">
      <alignment horizontal="left"/>
    </xf>
    <xf numFmtId="0" fontId="2" fillId="10" borderId="20" xfId="0" applyFont="1" applyFill="1" applyBorder="1" applyAlignment="1">
      <alignment horizontal="left"/>
    </xf>
    <xf numFmtId="0" fontId="13" fillId="10" borderId="25" xfId="0" applyFont="1" applyFill="1" applyBorder="1" applyAlignment="1">
      <alignment horizontal="center" vertical="center"/>
    </xf>
    <xf numFmtId="0" fontId="13" fillId="10" borderId="26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3" fillId="10" borderId="28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2" fillId="19" borderId="20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18" borderId="24" xfId="0" applyFont="1" applyFill="1" applyBorder="1" applyAlignment="1">
      <alignment horizontal="center"/>
    </xf>
    <xf numFmtId="0" fontId="2" fillId="18" borderId="20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left"/>
    </xf>
    <xf numFmtId="0" fontId="4" fillId="17" borderId="24" xfId="0" applyFont="1" applyFill="1" applyBorder="1" applyAlignment="1">
      <alignment horizontal="left"/>
    </xf>
    <xf numFmtId="0" fontId="4" fillId="17" borderId="20" xfId="0" applyFont="1" applyFill="1" applyBorder="1" applyAlignment="1">
      <alignment horizontal="left"/>
    </xf>
    <xf numFmtId="0" fontId="23" fillId="4" borderId="4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50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/>
    </xf>
    <xf numFmtId="0" fontId="8" fillId="10" borderId="4" xfId="0" applyFont="1" applyFill="1" applyBorder="1" applyAlignment="1" applyProtection="1">
      <alignment horizontal="center" vertical="center"/>
    </xf>
    <xf numFmtId="0" fontId="8" fillId="10" borderId="5" xfId="0" applyFont="1" applyFill="1" applyBorder="1" applyAlignment="1" applyProtection="1">
      <alignment horizontal="center" vertical="center"/>
    </xf>
    <xf numFmtId="0" fontId="8" fillId="10" borderId="0" xfId="0" applyFont="1" applyFill="1" applyBorder="1" applyAlignment="1" applyProtection="1">
      <alignment horizontal="center" vertical="center"/>
    </xf>
    <xf numFmtId="0" fontId="8" fillId="10" borderId="7" xfId="0" applyFont="1" applyFill="1" applyBorder="1" applyAlignment="1" applyProtection="1">
      <alignment horizontal="center" vertical="center"/>
    </xf>
    <xf numFmtId="0" fontId="8" fillId="10" borderId="9" xfId="0" applyFont="1" applyFill="1" applyBorder="1" applyAlignment="1" applyProtection="1">
      <alignment horizontal="center" vertical="center"/>
    </xf>
    <xf numFmtId="0" fontId="8" fillId="10" borderId="10" xfId="0" applyFont="1" applyFill="1" applyBorder="1" applyAlignment="1" applyProtection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32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right" vertical="center"/>
    </xf>
    <xf numFmtId="0" fontId="2" fillId="9" borderId="15" xfId="0" applyFont="1" applyFill="1" applyBorder="1" applyAlignment="1">
      <alignment horizontal="right" vertical="center"/>
    </xf>
    <xf numFmtId="0" fontId="2" fillId="9" borderId="22" xfId="0" applyFont="1" applyFill="1" applyBorder="1" applyAlignment="1">
      <alignment horizontal="right" vertical="center"/>
    </xf>
    <xf numFmtId="0" fontId="2" fillId="9" borderId="19" xfId="0" applyFont="1" applyFill="1" applyBorder="1" applyAlignment="1">
      <alignment horizontal="right" vertical="center"/>
    </xf>
    <xf numFmtId="164" fontId="9" fillId="9" borderId="3" xfId="0" applyNumberFormat="1" applyFont="1" applyFill="1" applyBorder="1" applyAlignment="1">
      <alignment horizontal="center" vertical="center"/>
    </xf>
    <xf numFmtId="164" fontId="9" fillId="9" borderId="5" xfId="0" applyNumberFormat="1" applyFont="1" applyFill="1" applyBorder="1" applyAlignment="1">
      <alignment horizontal="center" vertical="center"/>
    </xf>
    <xf numFmtId="164" fontId="9" fillId="9" borderId="6" xfId="0" applyNumberFormat="1" applyFont="1" applyFill="1" applyBorder="1" applyAlignment="1">
      <alignment horizontal="center" vertical="center"/>
    </xf>
    <xf numFmtId="164" fontId="9" fillId="9" borderId="7" xfId="0" applyNumberFormat="1" applyFont="1" applyFill="1" applyBorder="1" applyAlignment="1">
      <alignment horizontal="center" vertical="center"/>
    </xf>
    <xf numFmtId="164" fontId="9" fillId="9" borderId="8" xfId="0" applyNumberFormat="1" applyFont="1" applyFill="1" applyBorder="1" applyAlignment="1">
      <alignment horizontal="center" vertical="center"/>
    </xf>
    <xf numFmtId="164" fontId="9" fillId="9" borderId="10" xfId="0" applyNumberFormat="1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top" wrapText="1"/>
    </xf>
    <xf numFmtId="0" fontId="14" fillId="10" borderId="0" xfId="0" applyFont="1" applyFill="1" applyBorder="1" applyAlignment="1">
      <alignment horizontal="center" vertical="top" wrapText="1"/>
    </xf>
    <xf numFmtId="0" fontId="14" fillId="10" borderId="7" xfId="0" applyFont="1" applyFill="1" applyBorder="1" applyAlignment="1">
      <alignment horizontal="center" vertical="top" wrapText="1"/>
    </xf>
    <xf numFmtId="0" fontId="14" fillId="10" borderId="8" xfId="0" applyFont="1" applyFill="1" applyBorder="1" applyAlignment="1">
      <alignment horizontal="center" vertical="top" wrapText="1"/>
    </xf>
    <xf numFmtId="0" fontId="14" fillId="10" borderId="9" xfId="0" applyFont="1" applyFill="1" applyBorder="1" applyAlignment="1">
      <alignment horizontal="center" vertical="top" wrapText="1"/>
    </xf>
    <xf numFmtId="0" fontId="14" fillId="10" borderId="10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20" fillId="20" borderId="3" xfId="0" applyFont="1" applyFill="1" applyBorder="1" applyAlignment="1">
      <alignment horizontal="center" vertical="center"/>
    </xf>
    <xf numFmtId="0" fontId="20" fillId="20" borderId="4" xfId="0" applyFont="1" applyFill="1" applyBorder="1" applyAlignment="1">
      <alignment horizontal="center" vertical="center"/>
    </xf>
    <xf numFmtId="0" fontId="20" fillId="20" borderId="5" xfId="0" applyFont="1" applyFill="1" applyBorder="1" applyAlignment="1">
      <alignment horizontal="center" vertical="center"/>
    </xf>
    <xf numFmtId="0" fontId="20" fillId="20" borderId="8" xfId="0" applyFont="1" applyFill="1" applyBorder="1" applyAlignment="1">
      <alignment horizontal="center" vertical="center"/>
    </xf>
    <xf numFmtId="0" fontId="20" fillId="20" borderId="9" xfId="0" applyFont="1" applyFill="1" applyBorder="1" applyAlignment="1">
      <alignment horizontal="center" vertical="center"/>
    </xf>
    <xf numFmtId="0" fontId="20" fillId="20" borderId="10" xfId="0" applyFont="1" applyFill="1" applyBorder="1" applyAlignment="1">
      <alignment horizontal="center" vertical="center"/>
    </xf>
    <xf numFmtId="0" fontId="18" fillId="7" borderId="33" xfId="3" applyFont="1" applyFill="1" applyBorder="1" applyAlignment="1">
      <alignment horizontal="center" vertical="center" wrapText="1"/>
    </xf>
    <xf numFmtId="0" fontId="18" fillId="7" borderId="34" xfId="3" applyFont="1" applyFill="1" applyBorder="1" applyAlignment="1">
      <alignment horizontal="center" vertical="center" wrapText="1"/>
    </xf>
    <xf numFmtId="0" fontId="18" fillId="7" borderId="36" xfId="3" applyFont="1" applyFill="1" applyBorder="1" applyAlignment="1">
      <alignment horizontal="center" vertical="center" wrapText="1"/>
    </xf>
    <xf numFmtId="0" fontId="18" fillId="7" borderId="16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0" fontId="18" fillId="7" borderId="2" xfId="3" applyFont="1" applyFill="1" applyBorder="1" applyAlignment="1">
      <alignment horizontal="center" vertical="center" wrapText="1"/>
    </xf>
    <xf numFmtId="0" fontId="18" fillId="7" borderId="18" xfId="3" applyFont="1" applyFill="1" applyBorder="1" applyAlignment="1">
      <alignment horizontal="center" vertical="center" wrapText="1"/>
    </xf>
    <xf numFmtId="0" fontId="18" fillId="7" borderId="35" xfId="3" applyFont="1" applyFill="1" applyBorder="1" applyAlignment="1">
      <alignment horizontal="center" vertical="center" wrapText="1"/>
    </xf>
    <xf numFmtId="0" fontId="18" fillId="7" borderId="37" xfId="3" applyFont="1" applyFill="1" applyBorder="1" applyAlignment="1">
      <alignment horizontal="center" vertical="center" wrapText="1"/>
    </xf>
    <xf numFmtId="0" fontId="18" fillId="7" borderId="33" xfId="3" applyFont="1" applyFill="1" applyBorder="1" applyAlignment="1">
      <alignment horizontal="center" vertical="center"/>
    </xf>
    <xf numFmtId="0" fontId="19" fillId="7" borderId="34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35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21" fillId="21" borderId="1" xfId="3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50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35" xfId="0" applyBorder="1"/>
    <xf numFmtId="0" fontId="0" fillId="0" borderId="19" xfId="0" applyBorder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/>
    <xf numFmtId="0" fontId="0" fillId="0" borderId="33" xfId="0" applyBorder="1"/>
    <xf numFmtId="0" fontId="0" fillId="0" borderId="34" xfId="0" applyBorder="1"/>
    <xf numFmtId="0" fontId="0" fillId="0" borderId="15" xfId="0" applyBorder="1"/>
    <xf numFmtId="0" fontId="0" fillId="13" borderId="18" xfId="0" applyFill="1" applyBorder="1"/>
    <xf numFmtId="0" fontId="0" fillId="13" borderId="35" xfId="0" applyFill="1" applyBorder="1"/>
    <xf numFmtId="0" fontId="0" fillId="13" borderId="19" xfId="0" applyFill="1" applyBorder="1"/>
    <xf numFmtId="0" fontId="0" fillId="13" borderId="16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13" borderId="33" xfId="0" applyFill="1" applyBorder="1"/>
    <xf numFmtId="0" fontId="0" fillId="13" borderId="34" xfId="0" applyFill="1" applyBorder="1"/>
    <xf numFmtId="0" fontId="0" fillId="13" borderId="15" xfId="0" applyFill="1" applyBorder="1"/>
    <xf numFmtId="0" fontId="0" fillId="0" borderId="20" xfId="0" applyBorder="1"/>
    <xf numFmtId="0" fontId="0" fillId="13" borderId="21" xfId="0" applyFill="1" applyBorder="1"/>
    <xf numFmtId="0" fontId="0" fillId="13" borderId="20" xfId="0" applyFill="1" applyBorder="1"/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13" borderId="22" xfId="0" applyFill="1" applyBorder="1"/>
    <xf numFmtId="0" fontId="2" fillId="0" borderId="52" xfId="0" applyFont="1" applyBorder="1" applyAlignment="1">
      <alignment horizontal="center" vertical="center" textRotation="90" wrapText="1"/>
    </xf>
    <xf numFmtId="0" fontId="2" fillId="0" borderId="53" xfId="0" applyFont="1" applyBorder="1" applyAlignment="1">
      <alignment horizontal="center" vertical="center" textRotation="90" wrapText="1"/>
    </xf>
    <xf numFmtId="0" fontId="2" fillId="0" borderId="54" xfId="0" applyFont="1" applyBorder="1" applyAlignment="1">
      <alignment horizontal="center" vertical="center" textRotation="90" wrapText="1"/>
    </xf>
    <xf numFmtId="0" fontId="2" fillId="26" borderId="3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2" fillId="26" borderId="33" xfId="0" applyFont="1" applyFill="1" applyBorder="1" applyAlignment="1">
      <alignment horizontal="left" vertical="center"/>
    </xf>
    <xf numFmtId="0" fontId="2" fillId="26" borderId="34" xfId="0" applyFont="1" applyFill="1" applyBorder="1" applyAlignment="1">
      <alignment horizontal="left" vertical="center"/>
    </xf>
    <xf numFmtId="0" fontId="2" fillId="26" borderId="15" xfId="0" applyFont="1" applyFill="1" applyBorder="1" applyAlignment="1">
      <alignment horizontal="left" vertical="center"/>
    </xf>
    <xf numFmtId="0" fontId="2" fillId="26" borderId="58" xfId="0" applyFont="1" applyFill="1" applyBorder="1" applyAlignment="1">
      <alignment horizontal="left" vertical="top"/>
    </xf>
    <xf numFmtId="0" fontId="2" fillId="26" borderId="26" xfId="0" applyFont="1" applyFill="1" applyBorder="1" applyAlignment="1">
      <alignment horizontal="left" vertical="top"/>
    </xf>
    <xf numFmtId="0" fontId="2" fillId="26" borderId="47" xfId="0" applyFont="1" applyFill="1" applyBorder="1" applyAlignment="1">
      <alignment horizontal="left" vertical="top"/>
    </xf>
    <xf numFmtId="0" fontId="2" fillId="26" borderId="16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26" borderId="17" xfId="0" applyFont="1" applyFill="1" applyBorder="1" applyAlignment="1">
      <alignment horizontal="left" vertical="center"/>
    </xf>
    <xf numFmtId="0" fontId="2" fillId="26" borderId="49" xfId="0" applyFont="1" applyFill="1" applyBorder="1" applyAlignment="1">
      <alignment horizontal="left" vertical="top"/>
    </xf>
    <xf numFmtId="0" fontId="2" fillId="26" borderId="46" xfId="0" applyFont="1" applyFill="1" applyBorder="1" applyAlignment="1">
      <alignment horizontal="left" vertical="top"/>
    </xf>
    <xf numFmtId="0" fontId="2" fillId="26" borderId="43" xfId="0" applyFont="1" applyFill="1" applyBorder="1" applyAlignment="1">
      <alignment horizontal="left" vertical="top"/>
    </xf>
    <xf numFmtId="0" fontId="25" fillId="26" borderId="36" xfId="0" applyFont="1" applyFill="1" applyBorder="1" applyAlignment="1">
      <alignment horizontal="center" vertical="center"/>
    </xf>
    <xf numFmtId="0" fontId="25" fillId="26" borderId="41" xfId="0" applyFont="1" applyFill="1" applyBorder="1" applyAlignment="1">
      <alignment horizontal="center" vertical="center"/>
    </xf>
    <xf numFmtId="0" fontId="25" fillId="26" borderId="42" xfId="0" applyFont="1" applyFill="1" applyBorder="1" applyAlignment="1">
      <alignment horizontal="center" vertical="center"/>
    </xf>
    <xf numFmtId="0" fontId="24" fillId="26" borderId="44" xfId="0" applyFont="1" applyFill="1" applyBorder="1" applyAlignment="1">
      <alignment horizontal="center" vertical="center"/>
    </xf>
    <xf numFmtId="0" fontId="24" fillId="26" borderId="45" xfId="0" applyFont="1" applyFill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10" fontId="0" fillId="0" borderId="46" xfId="0" applyNumberFormat="1" applyBorder="1" applyAlignment="1">
      <alignment horizontal="center" vertical="center"/>
    </xf>
    <xf numFmtId="10" fontId="0" fillId="0" borderId="43" xfId="0" applyNumberFormat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2" fillId="30" borderId="33" xfId="0" applyFont="1" applyFill="1" applyBorder="1" applyAlignment="1">
      <alignment horizontal="left" vertical="center"/>
    </xf>
    <xf numFmtId="0" fontId="2" fillId="30" borderId="34" xfId="0" applyFont="1" applyFill="1" applyBorder="1" applyAlignment="1">
      <alignment horizontal="left" vertical="center"/>
    </xf>
    <xf numFmtId="0" fontId="2" fillId="30" borderId="15" xfId="0" applyFont="1" applyFill="1" applyBorder="1" applyAlignment="1">
      <alignment horizontal="left" vertical="center"/>
    </xf>
    <xf numFmtId="0" fontId="2" fillId="30" borderId="58" xfId="0" applyFont="1" applyFill="1" applyBorder="1" applyAlignment="1">
      <alignment horizontal="left" vertical="top"/>
    </xf>
    <xf numFmtId="0" fontId="2" fillId="30" borderId="26" xfId="0" applyFont="1" applyFill="1" applyBorder="1" applyAlignment="1">
      <alignment horizontal="left" vertical="top"/>
    </xf>
    <xf numFmtId="0" fontId="2" fillId="30" borderId="47" xfId="0" applyFont="1" applyFill="1" applyBorder="1" applyAlignment="1">
      <alignment horizontal="left" vertical="top"/>
    </xf>
    <xf numFmtId="0" fontId="2" fillId="30" borderId="16" xfId="0" applyFont="1" applyFill="1" applyBorder="1" applyAlignment="1">
      <alignment horizontal="left" vertical="center"/>
    </xf>
    <xf numFmtId="0" fontId="2" fillId="30" borderId="1" xfId="0" applyFont="1" applyFill="1" applyBorder="1" applyAlignment="1">
      <alignment horizontal="left" vertical="center"/>
    </xf>
    <xf numFmtId="0" fontId="2" fillId="30" borderId="17" xfId="0" applyFont="1" applyFill="1" applyBorder="1" applyAlignment="1">
      <alignment horizontal="left" vertical="center"/>
    </xf>
    <xf numFmtId="0" fontId="2" fillId="30" borderId="49" xfId="0" applyFont="1" applyFill="1" applyBorder="1" applyAlignment="1">
      <alignment horizontal="left" vertical="top"/>
    </xf>
    <xf numFmtId="0" fontId="2" fillId="30" borderId="46" xfId="0" applyFont="1" applyFill="1" applyBorder="1" applyAlignment="1">
      <alignment horizontal="left" vertical="top"/>
    </xf>
    <xf numFmtId="0" fontId="2" fillId="30" borderId="43" xfId="0" applyFont="1" applyFill="1" applyBorder="1" applyAlignment="1">
      <alignment horizontal="left" vertical="top"/>
    </xf>
    <xf numFmtId="0" fontId="25" fillId="30" borderId="36" xfId="0" applyFont="1" applyFill="1" applyBorder="1" applyAlignment="1">
      <alignment horizontal="center" vertical="center"/>
    </xf>
    <xf numFmtId="0" fontId="25" fillId="30" borderId="41" xfId="0" applyFont="1" applyFill="1" applyBorder="1" applyAlignment="1">
      <alignment horizontal="center" vertical="center"/>
    </xf>
    <xf numFmtId="0" fontId="25" fillId="30" borderId="42" xfId="0" applyFont="1" applyFill="1" applyBorder="1" applyAlignment="1">
      <alignment horizontal="center" vertical="center"/>
    </xf>
    <xf numFmtId="0" fontId="24" fillId="30" borderId="44" xfId="0" applyFont="1" applyFill="1" applyBorder="1" applyAlignment="1">
      <alignment horizontal="center" vertical="center"/>
    </xf>
    <xf numFmtId="0" fontId="24" fillId="30" borderId="45" xfId="0" applyFont="1" applyFill="1" applyBorder="1" applyAlignment="1">
      <alignment horizontal="center" vertical="center"/>
    </xf>
    <xf numFmtId="0" fontId="2" fillId="28" borderId="33" xfId="0" applyFont="1" applyFill="1" applyBorder="1" applyAlignment="1">
      <alignment horizontal="left" vertical="center"/>
    </xf>
    <xf numFmtId="0" fontId="2" fillId="28" borderId="34" xfId="0" applyFont="1" applyFill="1" applyBorder="1" applyAlignment="1">
      <alignment horizontal="left" vertical="center"/>
    </xf>
    <xf numFmtId="0" fontId="2" fillId="28" borderId="15" xfId="0" applyFont="1" applyFill="1" applyBorder="1" applyAlignment="1">
      <alignment horizontal="left" vertical="center"/>
    </xf>
    <xf numFmtId="0" fontId="2" fillId="28" borderId="58" xfId="0" applyFont="1" applyFill="1" applyBorder="1" applyAlignment="1">
      <alignment horizontal="left" vertical="top"/>
    </xf>
    <xf numFmtId="0" fontId="2" fillId="28" borderId="26" xfId="0" applyFont="1" applyFill="1" applyBorder="1" applyAlignment="1">
      <alignment horizontal="left" vertical="top"/>
    </xf>
    <xf numFmtId="0" fontId="2" fillId="28" borderId="47" xfId="0" applyFont="1" applyFill="1" applyBorder="1" applyAlignment="1">
      <alignment horizontal="left" vertical="top"/>
    </xf>
    <xf numFmtId="0" fontId="24" fillId="15" borderId="44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5" fillId="15" borderId="36" xfId="0" applyFont="1" applyFill="1" applyBorder="1" applyAlignment="1">
      <alignment horizontal="center" vertical="center"/>
    </xf>
    <xf numFmtId="0" fontId="25" fillId="15" borderId="41" xfId="0" applyFont="1" applyFill="1" applyBorder="1" applyAlignment="1">
      <alignment horizontal="center" vertical="center"/>
    </xf>
    <xf numFmtId="0" fontId="25" fillId="15" borderId="42" xfId="0" applyFont="1" applyFill="1" applyBorder="1" applyAlignment="1">
      <alignment horizontal="center" vertical="center"/>
    </xf>
    <xf numFmtId="0" fontId="24" fillId="27" borderId="44" xfId="0" applyFont="1" applyFill="1" applyBorder="1" applyAlignment="1">
      <alignment horizontal="center" vertical="center"/>
    </xf>
    <xf numFmtId="0" fontId="24" fillId="27" borderId="45" xfId="0" applyFont="1" applyFill="1" applyBorder="1" applyAlignment="1">
      <alignment horizontal="center" vertical="center"/>
    </xf>
    <xf numFmtId="0" fontId="25" fillId="27" borderId="36" xfId="0" applyFont="1" applyFill="1" applyBorder="1" applyAlignment="1">
      <alignment horizontal="center" vertical="center"/>
    </xf>
    <xf numFmtId="0" fontId="25" fillId="27" borderId="41" xfId="0" applyFont="1" applyFill="1" applyBorder="1" applyAlignment="1">
      <alignment horizontal="center" vertical="center"/>
    </xf>
    <xf numFmtId="0" fontId="25" fillId="27" borderId="42" xfId="0" applyFont="1" applyFill="1" applyBorder="1" applyAlignment="1">
      <alignment horizontal="center" vertical="center"/>
    </xf>
    <xf numFmtId="0" fontId="2" fillId="27" borderId="33" xfId="0" applyFont="1" applyFill="1" applyBorder="1" applyAlignment="1">
      <alignment horizontal="left" vertical="center"/>
    </xf>
    <xf numFmtId="0" fontId="2" fillId="27" borderId="34" xfId="0" applyFont="1" applyFill="1" applyBorder="1" applyAlignment="1">
      <alignment horizontal="left" vertical="center"/>
    </xf>
    <xf numFmtId="0" fontId="2" fillId="27" borderId="15" xfId="0" applyFont="1" applyFill="1" applyBorder="1" applyAlignment="1">
      <alignment horizontal="left" vertical="center"/>
    </xf>
    <xf numFmtId="0" fontId="2" fillId="27" borderId="58" xfId="0" applyFont="1" applyFill="1" applyBorder="1" applyAlignment="1">
      <alignment horizontal="left" vertical="top"/>
    </xf>
    <xf numFmtId="0" fontId="2" fillId="27" borderId="26" xfId="0" applyFont="1" applyFill="1" applyBorder="1" applyAlignment="1">
      <alignment horizontal="left" vertical="top"/>
    </xf>
    <xf numFmtId="0" fontId="2" fillId="27" borderId="47" xfId="0" applyFont="1" applyFill="1" applyBorder="1" applyAlignment="1">
      <alignment horizontal="left" vertical="top"/>
    </xf>
    <xf numFmtId="0" fontId="24" fillId="22" borderId="44" xfId="0" applyFont="1" applyFill="1" applyBorder="1" applyAlignment="1">
      <alignment horizontal="center" vertical="center"/>
    </xf>
    <xf numFmtId="0" fontId="24" fillId="22" borderId="45" xfId="0" applyFont="1" applyFill="1" applyBorder="1" applyAlignment="1">
      <alignment horizontal="center" vertical="center"/>
    </xf>
    <xf numFmtId="0" fontId="25" fillId="22" borderId="36" xfId="0" applyFont="1" applyFill="1" applyBorder="1" applyAlignment="1">
      <alignment horizontal="center" vertical="center"/>
    </xf>
    <xf numFmtId="0" fontId="25" fillId="22" borderId="41" xfId="0" applyFont="1" applyFill="1" applyBorder="1" applyAlignment="1">
      <alignment horizontal="center" vertical="center"/>
    </xf>
    <xf numFmtId="0" fontId="25" fillId="22" borderId="42" xfId="0" applyFont="1" applyFill="1" applyBorder="1" applyAlignment="1">
      <alignment horizontal="center" vertical="center"/>
    </xf>
    <xf numFmtId="0" fontId="2" fillId="22" borderId="33" xfId="0" applyFont="1" applyFill="1" applyBorder="1" applyAlignment="1">
      <alignment horizontal="left" vertical="center"/>
    </xf>
    <xf numFmtId="0" fontId="2" fillId="22" borderId="34" xfId="0" applyFont="1" applyFill="1" applyBorder="1" applyAlignment="1">
      <alignment horizontal="left"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horizontal="left" vertical="top"/>
    </xf>
    <xf numFmtId="0" fontId="2" fillId="22" borderId="1" xfId="0" applyFont="1" applyFill="1" applyBorder="1" applyAlignment="1">
      <alignment horizontal="left" vertical="top"/>
    </xf>
    <xf numFmtId="0" fontId="2" fillId="22" borderId="17" xfId="0" applyFont="1" applyFill="1" applyBorder="1" applyAlignment="1">
      <alignment horizontal="left" vertical="top"/>
    </xf>
    <xf numFmtId="10" fontId="0" fillId="0" borderId="25" xfId="0" applyNumberFormat="1" applyBorder="1" applyAlignment="1">
      <alignment horizontal="center" vertical="center" wrapText="1"/>
    </xf>
    <xf numFmtId="10" fontId="0" fillId="0" borderId="26" xfId="0" applyNumberFormat="1" applyBorder="1" applyAlignment="1">
      <alignment horizontal="center" vertical="center" wrapText="1"/>
    </xf>
    <xf numFmtId="10" fontId="0" fillId="0" borderId="47" xfId="0" applyNumberFormat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0" fontId="27" fillId="22" borderId="8" xfId="0" applyFont="1" applyFill="1" applyBorder="1" applyAlignment="1">
      <alignment horizontal="left" vertical="top"/>
    </xf>
    <xf numFmtId="0" fontId="27" fillId="22" borderId="9" xfId="0" applyFont="1" applyFill="1" applyBorder="1" applyAlignment="1">
      <alignment horizontal="left" vertical="top"/>
    </xf>
    <xf numFmtId="0" fontId="27" fillId="22" borderId="10" xfId="0" applyFont="1" applyFill="1" applyBorder="1" applyAlignment="1">
      <alignment horizontal="left" vertical="top"/>
    </xf>
    <xf numFmtId="0" fontId="2" fillId="27" borderId="1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/>
    </xf>
    <xf numFmtId="0" fontId="2" fillId="27" borderId="13" xfId="0" applyFont="1" applyFill="1" applyBorder="1" applyAlignment="1">
      <alignment horizontal="center" vertical="center"/>
    </xf>
    <xf numFmtId="0" fontId="2" fillId="27" borderId="16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7" borderId="17" xfId="0" applyFont="1" applyFill="1" applyBorder="1" applyAlignment="1">
      <alignment horizontal="left" vertical="center"/>
    </xf>
    <xf numFmtId="0" fontId="2" fillId="27" borderId="49" xfId="0" applyFont="1" applyFill="1" applyBorder="1" applyAlignment="1">
      <alignment horizontal="left" vertical="top"/>
    </xf>
    <xf numFmtId="0" fontId="2" fillId="27" borderId="46" xfId="0" applyFont="1" applyFill="1" applyBorder="1" applyAlignment="1">
      <alignment horizontal="left" vertical="top"/>
    </xf>
    <xf numFmtId="0" fontId="2" fillId="27" borderId="43" xfId="0" applyFont="1" applyFill="1" applyBorder="1" applyAlignment="1">
      <alignment horizontal="left" vertical="top"/>
    </xf>
    <xf numFmtId="0" fontId="2" fillId="28" borderId="3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16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2" fillId="28" borderId="17" xfId="0" applyFont="1" applyFill="1" applyBorder="1" applyAlignment="1">
      <alignment horizontal="left" vertical="center"/>
    </xf>
    <xf numFmtId="0" fontId="2" fillId="28" borderId="49" xfId="0" applyFont="1" applyFill="1" applyBorder="1" applyAlignment="1">
      <alignment horizontal="left" vertical="top"/>
    </xf>
    <xf numFmtId="0" fontId="2" fillId="28" borderId="46" xfId="0" applyFont="1" applyFill="1" applyBorder="1" applyAlignment="1">
      <alignment horizontal="left" vertical="top"/>
    </xf>
    <xf numFmtId="0" fontId="2" fillId="28" borderId="43" xfId="0" applyFont="1" applyFill="1" applyBorder="1" applyAlignment="1">
      <alignment horizontal="left" vertical="top"/>
    </xf>
    <xf numFmtId="0" fontId="2" fillId="22" borderId="3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2" fillId="31" borderId="1" xfId="0" applyFont="1" applyFill="1" applyBorder="1" applyAlignment="1" applyProtection="1">
      <alignment horizontal="center" vertical="center"/>
      <protection locked="0"/>
    </xf>
  </cellXfs>
  <cellStyles count="4">
    <cellStyle name="Hiperlink" xfId="3" builtinId="8"/>
    <cellStyle name="Normal" xfId="0" builtinId="0"/>
    <cellStyle name="Porcentagem" xfId="1" builtinId="5"/>
    <cellStyle name="Vírgula" xfId="2" builtinId="3"/>
  </cellStyles>
  <dxfs count="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EA2A0"/>
      <color rgb="FFBE6ABA"/>
      <color rgb="FFFF7C80"/>
      <color rgb="FFFDC4B9"/>
      <color rgb="FFFF5050"/>
      <color rgb="FFFEBFB4"/>
      <color rgb="FFFFBDBD"/>
      <color rgb="FFE7777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369795</xdr:colOff>
      <xdr:row>28</xdr:row>
      <xdr:rowOff>22412</xdr:rowOff>
    </xdr:from>
    <xdr:to>
      <xdr:col>10</xdr:col>
      <xdr:colOff>515471</xdr:colOff>
      <xdr:row>32</xdr:row>
      <xdr:rowOff>33619</xdr:rowOff>
    </xdr:to>
    <xdr:sp macro="" textlink="">
      <xdr:nvSpPr>
        <xdr:cNvPr id="13" name="Seta dobrada para cim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5400000">
          <a:off x="10421470" y="5378825"/>
          <a:ext cx="795619" cy="952500"/>
        </a:xfrm>
        <a:prstGeom prst="bent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246531</xdr:colOff>
      <xdr:row>31</xdr:row>
      <xdr:rowOff>134472</xdr:rowOff>
    </xdr:from>
    <xdr:ext cx="1154205" cy="1297919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0219766" y="6140825"/>
          <a:ext cx="115420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FF00"/>
              </a:solidFill>
            </a:rPr>
            <a:t>Inclua </a:t>
          </a:r>
        </a:p>
        <a:p>
          <a:r>
            <a:rPr lang="pt-BR" sz="1100" b="1">
              <a:solidFill>
                <a:srgbClr val="FFFF00"/>
              </a:solidFill>
            </a:rPr>
            <a:t>manualmente</a:t>
          </a:r>
        </a:p>
        <a:p>
          <a:r>
            <a:rPr lang="pt-BR" sz="1100" b="1">
              <a:solidFill>
                <a:srgbClr val="FFFF00"/>
              </a:solidFill>
            </a:rPr>
            <a:t>as disciplinas</a:t>
          </a:r>
        </a:p>
        <a:p>
          <a:r>
            <a:rPr lang="pt-BR" sz="1100" b="1">
              <a:solidFill>
                <a:srgbClr val="FFFF00"/>
              </a:solidFill>
            </a:rPr>
            <a:t>repetindo</a:t>
          </a:r>
        </a:p>
        <a:p>
          <a:r>
            <a:rPr lang="pt-BR" sz="1100" b="1">
              <a:solidFill>
                <a:srgbClr val="FFFF00"/>
              </a:solidFill>
            </a:rPr>
            <a:t>de acordo</a:t>
          </a:r>
        </a:p>
        <a:p>
          <a:r>
            <a:rPr lang="pt-BR" sz="1100" b="1">
              <a:solidFill>
                <a:srgbClr val="FFFF00"/>
              </a:solidFill>
            </a:rPr>
            <a:t>com</a:t>
          </a:r>
          <a:r>
            <a:rPr lang="pt-BR" sz="1100" b="1" baseline="0">
              <a:solidFill>
                <a:srgbClr val="FFFF00"/>
              </a:solidFill>
            </a:rPr>
            <a:t> a coluna</a:t>
          </a:r>
        </a:p>
        <a:p>
          <a:r>
            <a:rPr lang="pt-BR" sz="1100" b="1" baseline="0">
              <a:solidFill>
                <a:srgbClr val="FFFF00"/>
              </a:solidFill>
            </a:rPr>
            <a:t>de "Munições"</a:t>
          </a:r>
          <a:endParaRPr lang="pt-BR" sz="1100" b="1">
            <a:solidFill>
              <a:srgbClr val="FFFF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0"/>
  <sheetViews>
    <sheetView zoomScale="85" zoomScaleNormal="85" workbookViewId="0">
      <selection activeCell="O24" sqref="O24"/>
    </sheetView>
  </sheetViews>
  <sheetFormatPr defaultRowHeight="15" x14ac:dyDescent="0.25"/>
  <cols>
    <col min="1" max="1" width="5.5703125" customWidth="1"/>
    <col min="2" max="2" width="19" customWidth="1"/>
    <col min="3" max="3" width="21.85546875" customWidth="1"/>
    <col min="4" max="4" width="10.28515625" customWidth="1"/>
    <col min="5" max="5" width="9.5703125" customWidth="1"/>
    <col min="6" max="6" width="9.7109375" customWidth="1"/>
    <col min="7" max="7" width="18.5703125" hidden="1" customWidth="1"/>
    <col min="8" max="9" width="10.28515625" customWidth="1"/>
    <col min="10" max="10" width="11.140625" customWidth="1"/>
    <col min="11" max="11" width="10.42578125" customWidth="1"/>
    <col min="12" max="12" width="17.85546875" customWidth="1"/>
    <col min="13" max="13" width="17.7109375" customWidth="1"/>
    <col min="14" max="14" width="17.85546875" customWidth="1"/>
    <col min="15" max="15" width="19.28515625" customWidth="1"/>
    <col min="16" max="16" width="17" bestFit="1" customWidth="1"/>
    <col min="18" max="18" width="11.42578125" hidden="1" customWidth="1"/>
    <col min="19" max="20" width="9.140625" hidden="1" customWidth="1"/>
    <col min="24" max="24" width="11.42578125" customWidth="1"/>
  </cols>
  <sheetData>
    <row r="1" spans="1:36" ht="15" customHeight="1" x14ac:dyDescent="0.25">
      <c r="A1" s="25"/>
      <c r="B1" s="247" t="s">
        <v>0</v>
      </c>
      <c r="C1" s="248"/>
      <c r="D1" s="249"/>
      <c r="E1" s="286" t="s">
        <v>84</v>
      </c>
      <c r="F1" s="287"/>
      <c r="G1" s="287"/>
      <c r="H1" s="288"/>
      <c r="I1" s="282"/>
      <c r="J1" s="283"/>
      <c r="K1" s="26"/>
      <c r="L1" s="264"/>
      <c r="M1" s="265"/>
      <c r="N1" s="265"/>
      <c r="O1" s="266"/>
      <c r="P1" s="284"/>
      <c r="Q1" s="285"/>
      <c r="R1" s="285"/>
      <c r="S1" s="285"/>
      <c r="T1" s="285"/>
      <c r="U1" s="285"/>
      <c r="V1" s="285"/>
      <c r="W1" s="285"/>
      <c r="X1" s="285"/>
      <c r="Y1" s="27"/>
      <c r="Z1" s="21"/>
      <c r="AA1" s="21"/>
      <c r="AB1" s="21"/>
      <c r="AC1" s="21"/>
      <c r="AD1" s="21"/>
      <c r="AE1" s="21"/>
      <c r="AF1" s="21"/>
      <c r="AG1" s="21"/>
    </row>
    <row r="2" spans="1:36" ht="15.75" thickBot="1" x14ac:dyDescent="0.3">
      <c r="A2" s="28"/>
      <c r="B2" s="250"/>
      <c r="C2" s="250"/>
      <c r="D2" s="251"/>
      <c r="E2" s="289"/>
      <c r="F2" s="290"/>
      <c r="G2" s="290"/>
      <c r="H2" s="291"/>
      <c r="I2" s="54"/>
      <c r="J2" s="55"/>
      <c r="K2" s="9"/>
      <c r="L2" s="267"/>
      <c r="M2" s="268"/>
      <c r="N2" s="268"/>
      <c r="O2" s="269"/>
      <c r="P2" s="285"/>
      <c r="Q2" s="285"/>
      <c r="R2" s="285"/>
      <c r="S2" s="285"/>
      <c r="T2" s="285"/>
      <c r="U2" s="285"/>
      <c r="V2" s="285"/>
      <c r="W2" s="285"/>
      <c r="X2" s="285"/>
      <c r="Y2" s="27"/>
      <c r="Z2" s="21"/>
      <c r="AA2" s="21"/>
      <c r="AB2" s="21"/>
      <c r="AC2" s="21"/>
      <c r="AD2" s="21"/>
      <c r="AE2" s="21"/>
      <c r="AF2" s="21"/>
      <c r="AG2" s="21"/>
    </row>
    <row r="3" spans="1:36" ht="16.5" thickTop="1" thickBot="1" x14ac:dyDescent="0.3">
      <c r="A3" s="28"/>
      <c r="B3" s="97" t="s">
        <v>1</v>
      </c>
      <c r="C3" s="1" t="s">
        <v>2</v>
      </c>
      <c r="D3" s="1" t="s">
        <v>83</v>
      </c>
      <c r="E3" s="1" t="s">
        <v>3</v>
      </c>
      <c r="F3" s="1" t="s">
        <v>4</v>
      </c>
      <c r="G3" s="78" t="s">
        <v>5</v>
      </c>
      <c r="H3" s="1" t="s">
        <v>6</v>
      </c>
      <c r="I3" s="94" t="s">
        <v>7</v>
      </c>
      <c r="J3" s="101" t="s">
        <v>8</v>
      </c>
      <c r="K3" s="5"/>
      <c r="L3" s="270"/>
      <c r="M3" s="271"/>
      <c r="N3" s="271"/>
      <c r="O3" s="272"/>
      <c r="P3" s="285"/>
      <c r="Q3" s="285"/>
      <c r="R3" s="285"/>
      <c r="S3" s="285"/>
      <c r="T3" s="285"/>
      <c r="U3" s="285"/>
      <c r="V3" s="285"/>
      <c r="W3" s="285"/>
      <c r="X3" s="285"/>
      <c r="Y3" s="27"/>
      <c r="Z3" s="21"/>
      <c r="AA3" s="21"/>
      <c r="AB3" s="21"/>
      <c r="AC3" s="21"/>
      <c r="AD3" s="21"/>
      <c r="AE3" s="21"/>
      <c r="AF3" s="21"/>
      <c r="AG3" s="21"/>
    </row>
    <row r="4" spans="1:36" x14ac:dyDescent="0.25">
      <c r="A4" s="16">
        <v>1</v>
      </c>
      <c r="B4" s="137" t="s">
        <v>9</v>
      </c>
      <c r="C4" s="92">
        <v>20</v>
      </c>
      <c r="D4" s="92">
        <v>1</v>
      </c>
      <c r="E4" s="92">
        <v>1</v>
      </c>
      <c r="F4" s="92">
        <v>4</v>
      </c>
      <c r="G4" s="92">
        <f>C4*E4*(F4*0.5)*(H4*0.25)*D4</f>
        <v>50</v>
      </c>
      <c r="H4" s="92">
        <v>5</v>
      </c>
      <c r="I4" s="86">
        <f>G4/$G$29</f>
        <v>0.2484472049689441</v>
      </c>
      <c r="J4" s="95">
        <f>ROUNDUP($L$9*I4,0)</f>
        <v>9</v>
      </c>
      <c r="K4" s="31"/>
      <c r="L4" s="273"/>
      <c r="M4" s="274"/>
      <c r="N4" s="274"/>
      <c r="O4" s="275"/>
      <c r="P4" s="9" t="s">
        <v>10</v>
      </c>
      <c r="Q4" s="9"/>
      <c r="R4" s="30">
        <v>50</v>
      </c>
      <c r="S4" s="30">
        <v>30</v>
      </c>
      <c r="T4" s="30">
        <v>20</v>
      </c>
      <c r="U4" s="29"/>
      <c r="V4" s="27"/>
      <c r="W4" s="27"/>
      <c r="X4" s="27"/>
      <c r="Y4" s="27"/>
      <c r="Z4" s="21"/>
      <c r="AA4" s="21"/>
      <c r="AB4" s="21"/>
      <c r="AC4" s="21"/>
      <c r="AD4" s="21"/>
      <c r="AE4" s="21"/>
      <c r="AF4" s="21"/>
      <c r="AG4" s="21"/>
    </row>
    <row r="5" spans="1:36" ht="15.75" thickBot="1" x14ac:dyDescent="0.3">
      <c r="A5" s="16">
        <v>2</v>
      </c>
      <c r="B5" s="137" t="s">
        <v>11</v>
      </c>
      <c r="C5" s="92">
        <v>8</v>
      </c>
      <c r="D5" s="92">
        <v>1</v>
      </c>
      <c r="E5" s="92">
        <v>1</v>
      </c>
      <c r="F5" s="92">
        <v>3</v>
      </c>
      <c r="G5" s="92">
        <f t="shared" ref="G5:G17" si="0">C5*E5*(F5*0.5)*(H5*0.25)*D5</f>
        <v>12</v>
      </c>
      <c r="H5" s="92">
        <v>4</v>
      </c>
      <c r="I5" s="85">
        <f t="shared" ref="I5:I28" si="1">G5/$G$29</f>
        <v>5.9627329192546583E-2</v>
      </c>
      <c r="J5" s="95">
        <f t="shared" ref="J5:J28" si="2">ROUNDUP($L$9*I5,0)</f>
        <v>3</v>
      </c>
      <c r="K5" s="9"/>
      <c r="L5" s="276"/>
      <c r="M5" s="277"/>
      <c r="N5" s="277"/>
      <c r="O5" s="278"/>
      <c r="P5" s="9"/>
      <c r="Q5" s="9"/>
      <c r="R5" s="5">
        <f>R3*R4</f>
        <v>0</v>
      </c>
      <c r="S5" s="5">
        <f>S3*S4</f>
        <v>0</v>
      </c>
      <c r="T5" s="5">
        <f>T4*T3</f>
        <v>0</v>
      </c>
      <c r="U5" s="29"/>
      <c r="V5" s="27"/>
      <c r="W5" s="27"/>
      <c r="X5" s="27"/>
      <c r="Y5" s="27"/>
      <c r="Z5" s="21"/>
      <c r="AA5" s="21"/>
      <c r="AB5" s="21"/>
      <c r="AC5" s="21"/>
      <c r="AD5" s="21"/>
      <c r="AE5" s="21"/>
      <c r="AF5" s="21"/>
      <c r="AG5" s="21"/>
    </row>
    <row r="6" spans="1:36" ht="15.75" customHeight="1" thickBot="1" x14ac:dyDescent="0.3">
      <c r="A6" s="16">
        <v>3</v>
      </c>
      <c r="B6" s="172" t="s">
        <v>12</v>
      </c>
      <c r="C6" s="92">
        <v>5</v>
      </c>
      <c r="D6" s="92">
        <v>1</v>
      </c>
      <c r="E6" s="92">
        <v>1</v>
      </c>
      <c r="F6" s="92">
        <v>1</v>
      </c>
      <c r="G6" s="92">
        <f>C6*E6*(F6*0.5)*(H6*0.25)*D6</f>
        <v>1.25</v>
      </c>
      <c r="H6" s="92">
        <v>2</v>
      </c>
      <c r="I6" s="85">
        <f>G6/$G$29</f>
        <v>6.2111801242236021E-3</v>
      </c>
      <c r="J6" s="95">
        <f t="shared" si="2"/>
        <v>1</v>
      </c>
      <c r="K6" s="9"/>
      <c r="L6" s="279"/>
      <c r="M6" s="280"/>
      <c r="N6" s="280"/>
      <c r="O6" s="281"/>
      <c r="P6" s="9"/>
      <c r="Q6" s="9"/>
      <c r="R6" s="9"/>
      <c r="S6" s="9">
        <f>SUM(R5:T5)</f>
        <v>0</v>
      </c>
      <c r="T6" s="9"/>
      <c r="U6" s="32"/>
      <c r="V6" s="27"/>
      <c r="W6" s="27"/>
      <c r="X6" s="27"/>
      <c r="Y6" s="27"/>
      <c r="Z6" s="21"/>
      <c r="AA6" s="21"/>
      <c r="AB6" s="21"/>
      <c r="AC6" s="21"/>
      <c r="AD6" s="21"/>
      <c r="AE6" s="21"/>
      <c r="AF6" s="21"/>
      <c r="AG6" s="21"/>
    </row>
    <row r="7" spans="1:36" ht="15" customHeight="1" x14ac:dyDescent="0.25">
      <c r="A7" s="16">
        <v>4</v>
      </c>
      <c r="B7" s="432" t="s">
        <v>13</v>
      </c>
      <c r="C7" s="92">
        <v>4</v>
      </c>
      <c r="D7" s="92">
        <v>1</v>
      </c>
      <c r="E7" s="92">
        <v>1</v>
      </c>
      <c r="F7" s="92">
        <v>3</v>
      </c>
      <c r="G7" s="92">
        <f t="shared" si="0"/>
        <v>7.5</v>
      </c>
      <c r="H7" s="92">
        <v>5</v>
      </c>
      <c r="I7" s="85">
        <f t="shared" si="1"/>
        <v>3.7267080745341616E-2</v>
      </c>
      <c r="J7" s="95">
        <f t="shared" si="2"/>
        <v>2</v>
      </c>
      <c r="K7" s="9"/>
      <c r="L7" s="220" t="s">
        <v>14</v>
      </c>
      <c r="M7" s="221"/>
      <c r="N7" s="4"/>
      <c r="O7" s="4"/>
      <c r="P7" s="9"/>
      <c r="Q7" s="9"/>
      <c r="R7" s="7" t="e">
        <f>R5/S6</f>
        <v>#DIV/0!</v>
      </c>
      <c r="S7" s="7" t="e">
        <f>S5/S6</f>
        <v>#DIV/0!</v>
      </c>
      <c r="T7" s="7" t="e">
        <f>T5/S6</f>
        <v>#DIV/0!</v>
      </c>
      <c r="U7" s="33"/>
      <c r="V7" s="27"/>
      <c r="W7" s="27"/>
      <c r="X7" s="27"/>
      <c r="Y7" s="27"/>
      <c r="Z7" s="21"/>
      <c r="AA7" s="21"/>
      <c r="AB7" s="21"/>
      <c r="AC7" s="21"/>
      <c r="AD7" s="21"/>
      <c r="AE7" s="21"/>
      <c r="AF7" s="21"/>
      <c r="AG7" s="21"/>
    </row>
    <row r="8" spans="1:36" ht="15.75" customHeight="1" thickBot="1" x14ac:dyDescent="0.3">
      <c r="A8" s="16">
        <v>5</v>
      </c>
      <c r="B8" s="138" t="s">
        <v>15</v>
      </c>
      <c r="C8" s="92">
        <v>8</v>
      </c>
      <c r="D8" s="92">
        <v>1</v>
      </c>
      <c r="E8" s="92">
        <v>1</v>
      </c>
      <c r="F8" s="92">
        <v>3</v>
      </c>
      <c r="G8" s="92">
        <f t="shared" si="0"/>
        <v>12</v>
      </c>
      <c r="H8" s="92">
        <v>4</v>
      </c>
      <c r="I8" s="85">
        <f t="shared" si="1"/>
        <v>5.9627329192546583E-2</v>
      </c>
      <c r="J8" s="95">
        <f t="shared" si="2"/>
        <v>3</v>
      </c>
      <c r="K8" s="9"/>
      <c r="L8" s="222"/>
      <c r="M8" s="223"/>
      <c r="N8" s="4"/>
      <c r="O8" s="9"/>
      <c r="P8" s="9"/>
      <c r="Q8" s="9"/>
      <c r="R8" s="9"/>
      <c r="S8" s="9"/>
      <c r="T8" s="9"/>
      <c r="U8" s="33"/>
      <c r="V8" s="27"/>
      <c r="W8" s="27"/>
      <c r="X8" s="27"/>
      <c r="Y8" s="27"/>
      <c r="Z8" s="21"/>
      <c r="AA8" s="21"/>
      <c r="AB8" s="21"/>
      <c r="AC8" s="21"/>
      <c r="AD8" s="21"/>
      <c r="AE8" s="21"/>
      <c r="AF8" s="21"/>
      <c r="AG8" s="21"/>
    </row>
    <row r="9" spans="1:36" ht="15" customHeight="1" x14ac:dyDescent="0.25">
      <c r="A9" s="16">
        <v>6</v>
      </c>
      <c r="B9" s="172" t="s">
        <v>58</v>
      </c>
      <c r="C9" s="92">
        <v>8</v>
      </c>
      <c r="D9" s="92">
        <v>1</v>
      </c>
      <c r="E9" s="92">
        <v>1</v>
      </c>
      <c r="F9" s="92">
        <v>3</v>
      </c>
      <c r="G9" s="92">
        <f t="shared" si="0"/>
        <v>12</v>
      </c>
      <c r="H9" s="92">
        <v>4</v>
      </c>
      <c r="I9" s="85">
        <f t="shared" si="1"/>
        <v>5.9627329192546583E-2</v>
      </c>
      <c r="J9" s="95">
        <f t="shared" si="2"/>
        <v>3</v>
      </c>
      <c r="K9" s="9"/>
      <c r="L9" s="214">
        <f>COUNTIF(D4:D28,1)*3</f>
        <v>36</v>
      </c>
      <c r="M9" s="215"/>
      <c r="N9" s="4"/>
      <c r="O9" s="9"/>
      <c r="P9" s="9"/>
      <c r="Q9" s="9"/>
      <c r="R9" s="9"/>
      <c r="S9" s="9"/>
      <c r="T9" s="9"/>
      <c r="U9" s="33"/>
      <c r="V9" s="27"/>
      <c r="W9" s="27"/>
      <c r="X9" s="27"/>
      <c r="Y9" s="27"/>
      <c r="Z9" s="21"/>
      <c r="AA9" s="21"/>
      <c r="AB9" s="21"/>
      <c r="AC9" s="21"/>
      <c r="AD9" s="21"/>
      <c r="AE9" s="21"/>
      <c r="AF9" s="21"/>
      <c r="AG9" s="21"/>
    </row>
    <row r="10" spans="1:36" ht="15" customHeight="1" x14ac:dyDescent="0.25">
      <c r="A10" s="16">
        <v>7</v>
      </c>
      <c r="B10" s="172" t="s">
        <v>22</v>
      </c>
      <c r="C10" s="92">
        <v>40</v>
      </c>
      <c r="D10" s="92">
        <v>1</v>
      </c>
      <c r="E10" s="92">
        <v>1</v>
      </c>
      <c r="F10" s="92">
        <v>4</v>
      </c>
      <c r="G10" s="92">
        <f t="shared" si="0"/>
        <v>80</v>
      </c>
      <c r="H10" s="92">
        <v>4</v>
      </c>
      <c r="I10" s="85">
        <f t="shared" si="1"/>
        <v>0.39751552795031053</v>
      </c>
      <c r="J10" s="95">
        <f t="shared" si="2"/>
        <v>15</v>
      </c>
      <c r="K10" s="9"/>
      <c r="L10" s="216"/>
      <c r="M10" s="217"/>
      <c r="N10" s="234" t="s">
        <v>16</v>
      </c>
      <c r="O10" s="235"/>
      <c r="P10" s="56"/>
      <c r="Q10" s="9"/>
      <c r="R10" s="9"/>
      <c r="S10" s="9"/>
      <c r="T10" s="9"/>
      <c r="U10" s="33"/>
      <c r="V10" s="27"/>
      <c r="W10" s="27"/>
      <c r="X10" s="27"/>
      <c r="Y10" s="27"/>
      <c r="Z10" s="21"/>
      <c r="AA10" s="21"/>
      <c r="AB10" s="21"/>
      <c r="AC10" s="21"/>
      <c r="AD10" s="21"/>
      <c r="AE10" s="21"/>
      <c r="AF10" s="21"/>
      <c r="AG10" s="21"/>
    </row>
    <row r="11" spans="1:36" ht="15.75" customHeight="1" thickBot="1" x14ac:dyDescent="0.3">
      <c r="A11" s="16">
        <v>8</v>
      </c>
      <c r="B11" s="138" t="s">
        <v>17</v>
      </c>
      <c r="C11" s="92">
        <v>5</v>
      </c>
      <c r="D11" s="92">
        <v>1</v>
      </c>
      <c r="E11" s="92">
        <v>1</v>
      </c>
      <c r="F11" s="92">
        <v>4</v>
      </c>
      <c r="G11" s="92">
        <f t="shared" si="0"/>
        <v>7.5</v>
      </c>
      <c r="H11" s="92">
        <v>3</v>
      </c>
      <c r="I11" s="85">
        <f>G11/$G$29</f>
        <v>3.7267080745341616E-2</v>
      </c>
      <c r="J11" s="95">
        <f t="shared" si="2"/>
        <v>2</v>
      </c>
      <c r="K11" s="9"/>
      <c r="L11" s="218"/>
      <c r="M11" s="219"/>
      <c r="N11" s="4"/>
      <c r="O11" s="10"/>
      <c r="P11" s="11"/>
      <c r="Q11" s="9"/>
      <c r="R11" s="9"/>
      <c r="S11" s="9"/>
      <c r="T11" s="9"/>
      <c r="U11" s="33"/>
      <c r="V11" s="27"/>
      <c r="W11" s="27"/>
      <c r="X11" s="27"/>
      <c r="Y11" s="27"/>
      <c r="Z11" s="21"/>
      <c r="AA11" s="21"/>
      <c r="AB11" s="21"/>
      <c r="AC11" s="21"/>
      <c r="AD11" s="21"/>
      <c r="AE11" s="21"/>
      <c r="AF11" s="21"/>
      <c r="AG11" s="21"/>
    </row>
    <row r="12" spans="1:36" x14ac:dyDescent="0.25">
      <c r="A12" s="16">
        <v>9</v>
      </c>
      <c r="B12" s="137" t="s">
        <v>18</v>
      </c>
      <c r="C12" s="92">
        <v>5</v>
      </c>
      <c r="D12" s="92">
        <v>1</v>
      </c>
      <c r="E12" s="92">
        <v>1</v>
      </c>
      <c r="F12" s="92">
        <v>4</v>
      </c>
      <c r="G12" s="92">
        <f t="shared" si="0"/>
        <v>10</v>
      </c>
      <c r="H12" s="92">
        <v>4</v>
      </c>
      <c r="I12" s="85">
        <f t="shared" si="1"/>
        <v>4.9689440993788817E-2</v>
      </c>
      <c r="J12" s="95">
        <f t="shared" si="2"/>
        <v>2</v>
      </c>
      <c r="K12" s="9"/>
      <c r="L12" s="224" t="s">
        <v>19</v>
      </c>
      <c r="M12" s="225"/>
      <c r="N12" s="4"/>
      <c r="O12" s="11"/>
      <c r="P12" s="11"/>
      <c r="Q12" s="9"/>
      <c r="R12" s="9"/>
      <c r="S12" s="9"/>
      <c r="T12" s="9"/>
      <c r="U12" s="33"/>
      <c r="V12" s="27"/>
      <c r="W12" s="27"/>
      <c r="X12" s="27"/>
      <c r="Y12" s="27"/>
      <c r="Z12" s="21"/>
      <c r="AA12" s="21"/>
      <c r="AB12" s="21"/>
      <c r="AC12" s="21"/>
      <c r="AD12" s="21"/>
      <c r="AE12" s="21"/>
      <c r="AF12" s="21"/>
      <c r="AG12" s="21"/>
    </row>
    <row r="13" spans="1:36" ht="15.75" thickBot="1" x14ac:dyDescent="0.3">
      <c r="A13" s="16">
        <v>10</v>
      </c>
      <c r="B13" s="139" t="s">
        <v>20</v>
      </c>
      <c r="C13" s="92">
        <v>4</v>
      </c>
      <c r="D13" s="92">
        <v>0</v>
      </c>
      <c r="E13" s="92">
        <v>1</v>
      </c>
      <c r="F13" s="92">
        <v>1</v>
      </c>
      <c r="G13" s="92">
        <f t="shared" si="0"/>
        <v>0</v>
      </c>
      <c r="H13" s="92">
        <v>1</v>
      </c>
      <c r="I13" s="85">
        <f>G13/$G$29</f>
        <v>0</v>
      </c>
      <c r="J13" s="95">
        <f t="shared" si="2"/>
        <v>0</v>
      </c>
      <c r="K13" s="9"/>
      <c r="L13" s="226"/>
      <c r="M13" s="227"/>
      <c r="N13" s="4"/>
      <c r="O13" s="11"/>
      <c r="P13" s="11"/>
      <c r="Q13" s="9"/>
      <c r="R13" s="9"/>
      <c r="S13" s="9"/>
      <c r="T13" s="9"/>
      <c r="U13" s="33"/>
      <c r="V13" s="27"/>
      <c r="W13" s="27"/>
      <c r="X13" s="27"/>
      <c r="Y13" s="27"/>
      <c r="Z13" s="21"/>
      <c r="AA13" s="21"/>
      <c r="AB13" s="21"/>
      <c r="AC13" s="21"/>
      <c r="AD13" s="21"/>
      <c r="AE13" s="21"/>
      <c r="AF13" s="21"/>
      <c r="AG13" s="21"/>
    </row>
    <row r="14" spans="1:36" ht="15" customHeight="1" x14ac:dyDescent="0.25">
      <c r="A14" s="16">
        <v>11</v>
      </c>
      <c r="B14" s="138" t="s">
        <v>21</v>
      </c>
      <c r="C14" s="92">
        <v>6</v>
      </c>
      <c r="D14" s="92">
        <v>1</v>
      </c>
      <c r="E14" s="92">
        <v>1</v>
      </c>
      <c r="F14" s="92">
        <v>2</v>
      </c>
      <c r="G14" s="92">
        <f t="shared" si="0"/>
        <v>6</v>
      </c>
      <c r="H14" s="92">
        <v>4</v>
      </c>
      <c r="I14" s="85">
        <f t="shared" si="1"/>
        <v>2.9813664596273291E-2</v>
      </c>
      <c r="J14" s="95">
        <f t="shared" si="2"/>
        <v>2</v>
      </c>
      <c r="K14" s="9"/>
      <c r="L14" s="228">
        <f>SUM(J4:J28)</f>
        <v>44</v>
      </c>
      <c r="M14" s="229"/>
      <c r="N14" s="4"/>
      <c r="O14" s="11"/>
      <c r="P14" s="11"/>
      <c r="Q14" s="9"/>
      <c r="R14" s="9"/>
      <c r="S14" s="9"/>
      <c r="T14" s="9"/>
      <c r="U14" s="33"/>
      <c r="V14" s="27"/>
      <c r="W14" s="27"/>
      <c r="X14" s="27"/>
      <c r="Y14" s="27"/>
      <c r="Z14" s="21"/>
      <c r="AA14" s="21"/>
      <c r="AB14" s="21"/>
      <c r="AC14" s="21"/>
      <c r="AD14" s="21"/>
      <c r="AE14" s="21"/>
      <c r="AF14" s="21"/>
      <c r="AG14" s="21"/>
    </row>
    <row r="15" spans="1:36" ht="15" customHeight="1" x14ac:dyDescent="0.25">
      <c r="A15" s="16">
        <v>12</v>
      </c>
      <c r="B15" s="138" t="s">
        <v>23</v>
      </c>
      <c r="C15" s="92">
        <v>5</v>
      </c>
      <c r="D15" s="92">
        <v>1</v>
      </c>
      <c r="E15" s="92">
        <v>1</v>
      </c>
      <c r="F15" s="92">
        <v>2</v>
      </c>
      <c r="G15" s="92">
        <f t="shared" si="0"/>
        <v>2.5</v>
      </c>
      <c r="H15" s="92">
        <v>2</v>
      </c>
      <c r="I15" s="85">
        <f t="shared" si="1"/>
        <v>1.2422360248447204E-2</v>
      </c>
      <c r="J15" s="95">
        <f t="shared" si="2"/>
        <v>1</v>
      </c>
      <c r="K15" s="9"/>
      <c r="L15" s="230"/>
      <c r="M15" s="231"/>
      <c r="N15" s="236" t="s">
        <v>16</v>
      </c>
      <c r="O15" s="237"/>
      <c r="P15" s="57"/>
      <c r="Q15" s="9"/>
      <c r="R15" s="9"/>
      <c r="S15" s="9"/>
      <c r="T15" s="9"/>
      <c r="U15" s="33"/>
      <c r="V15" s="27"/>
      <c r="W15" s="27"/>
      <c r="X15" s="27"/>
      <c r="Y15" s="27"/>
      <c r="Z15" s="21"/>
      <c r="AA15" s="21"/>
      <c r="AB15" s="21"/>
      <c r="AC15" s="21"/>
      <c r="AD15" s="21"/>
      <c r="AE15" s="21"/>
      <c r="AF15" s="21"/>
      <c r="AG15" s="21"/>
    </row>
    <row r="16" spans="1:36" ht="15.75" customHeight="1" thickBot="1" x14ac:dyDescent="0.3">
      <c r="A16" s="16">
        <v>13</v>
      </c>
      <c r="B16" s="138" t="s">
        <v>24</v>
      </c>
      <c r="C16" s="92">
        <v>2</v>
      </c>
      <c r="D16" s="92">
        <v>1</v>
      </c>
      <c r="E16" s="92">
        <v>1</v>
      </c>
      <c r="F16" s="92">
        <v>2</v>
      </c>
      <c r="G16" s="92">
        <f t="shared" si="0"/>
        <v>0.5</v>
      </c>
      <c r="H16" s="92">
        <v>1</v>
      </c>
      <c r="I16" s="85">
        <f t="shared" si="1"/>
        <v>2.4844720496894411E-3</v>
      </c>
      <c r="J16" s="95">
        <f t="shared" si="2"/>
        <v>1</v>
      </c>
      <c r="K16" s="9"/>
      <c r="L16" s="232"/>
      <c r="M16" s="233"/>
      <c r="N16" s="8"/>
      <c r="O16" s="11"/>
      <c r="P16" s="11"/>
      <c r="Q16" s="9"/>
      <c r="R16" s="9"/>
      <c r="S16" s="9"/>
      <c r="T16" s="9"/>
      <c r="U16" s="33"/>
      <c r="V16" s="27"/>
      <c r="W16" s="27"/>
      <c r="X16" s="27"/>
      <c r="Y16" s="27"/>
      <c r="Z16" s="21"/>
      <c r="AA16" s="21"/>
      <c r="AB16" s="21"/>
      <c r="AC16" s="21"/>
      <c r="AD16" s="77"/>
      <c r="AE16" s="77"/>
      <c r="AF16" s="77"/>
      <c r="AG16" s="77"/>
      <c r="AH16" s="77"/>
      <c r="AI16" s="77"/>
      <c r="AJ16" s="77"/>
    </row>
    <row r="17" spans="1:36" x14ac:dyDescent="0.25">
      <c r="A17" s="16">
        <v>14</v>
      </c>
      <c r="B17" s="173" t="s">
        <v>59</v>
      </c>
      <c r="C17" s="92">
        <v>0</v>
      </c>
      <c r="D17" s="92">
        <v>0</v>
      </c>
      <c r="E17" s="92">
        <v>1</v>
      </c>
      <c r="F17" s="92">
        <v>1</v>
      </c>
      <c r="G17" s="92">
        <f t="shared" si="0"/>
        <v>0</v>
      </c>
      <c r="H17" s="92">
        <v>1</v>
      </c>
      <c r="I17" s="85">
        <f>G17/$G$29</f>
        <v>0</v>
      </c>
      <c r="J17" s="95">
        <f t="shared" si="2"/>
        <v>0</v>
      </c>
      <c r="K17" s="9"/>
      <c r="L17" s="8"/>
      <c r="M17" s="8"/>
      <c r="N17" s="8"/>
      <c r="O17" s="9"/>
      <c r="P17" s="9"/>
      <c r="Q17" s="9"/>
      <c r="R17" s="34"/>
      <c r="S17" s="34"/>
      <c r="T17" s="34"/>
      <c r="U17" s="33"/>
      <c r="V17" s="27"/>
      <c r="W17" s="27"/>
      <c r="X17" s="27"/>
      <c r="Y17" s="27"/>
      <c r="Z17" s="21"/>
      <c r="AA17" s="21"/>
      <c r="AB17" s="21"/>
      <c r="AC17" s="21"/>
      <c r="AD17" s="77"/>
      <c r="AE17" s="77"/>
      <c r="AF17" s="77"/>
      <c r="AG17" s="77"/>
      <c r="AH17" s="77"/>
      <c r="AI17" s="77"/>
      <c r="AJ17" s="77"/>
    </row>
    <row r="18" spans="1:36" x14ac:dyDescent="0.25">
      <c r="A18" s="16">
        <v>15</v>
      </c>
      <c r="B18" s="174" t="s">
        <v>90</v>
      </c>
      <c r="C18" s="92">
        <v>0</v>
      </c>
      <c r="D18" s="92">
        <v>0</v>
      </c>
      <c r="E18" s="92">
        <v>1</v>
      </c>
      <c r="F18" s="92">
        <v>1</v>
      </c>
      <c r="G18" s="92">
        <f t="shared" ref="G18:G28" si="3">C18*E18*(F18*0.75)*(H18*0.5)*D18</f>
        <v>0</v>
      </c>
      <c r="H18" s="92">
        <v>1</v>
      </c>
      <c r="I18" s="85">
        <f t="shared" si="1"/>
        <v>0</v>
      </c>
      <c r="J18" s="95">
        <f t="shared" si="2"/>
        <v>0</v>
      </c>
      <c r="K18" s="14"/>
      <c r="L18" s="99">
        <v>1</v>
      </c>
      <c r="M18" s="99">
        <v>2</v>
      </c>
      <c r="N18" s="99">
        <v>3</v>
      </c>
      <c r="O18" s="99">
        <v>4</v>
      </c>
      <c r="P18" s="23"/>
      <c r="Q18" s="20"/>
      <c r="R18" s="34"/>
      <c r="S18" s="34"/>
      <c r="T18" s="34"/>
      <c r="U18" s="33"/>
      <c r="V18" s="27"/>
      <c r="W18" s="27"/>
      <c r="X18" s="27"/>
      <c r="Y18" s="27"/>
      <c r="Z18" s="21"/>
      <c r="AA18" s="21"/>
      <c r="AB18" s="21"/>
      <c r="AC18" s="21"/>
      <c r="AD18" s="77"/>
      <c r="AE18" s="79"/>
      <c r="AF18" s="80"/>
      <c r="AG18" s="80"/>
      <c r="AH18" s="80"/>
      <c r="AI18" s="80"/>
      <c r="AJ18" s="81"/>
    </row>
    <row r="19" spans="1:36" x14ac:dyDescent="0.25">
      <c r="A19" s="16">
        <v>16</v>
      </c>
      <c r="B19" s="92" t="s">
        <v>25</v>
      </c>
      <c r="C19" s="92">
        <v>0</v>
      </c>
      <c r="D19" s="92">
        <v>0</v>
      </c>
      <c r="E19" s="92">
        <v>1</v>
      </c>
      <c r="F19" s="92">
        <v>1</v>
      </c>
      <c r="G19" s="92">
        <f t="shared" si="3"/>
        <v>0</v>
      </c>
      <c r="H19" s="92">
        <v>1</v>
      </c>
      <c r="I19" s="85">
        <f>G19/$G$29</f>
        <v>0</v>
      </c>
      <c r="J19" s="95">
        <f t="shared" si="2"/>
        <v>0</v>
      </c>
      <c r="K19" s="72">
        <v>1</v>
      </c>
      <c r="L19" s="89" t="s">
        <v>9</v>
      </c>
      <c r="M19" s="89" t="s">
        <v>11</v>
      </c>
      <c r="N19" s="89" t="s">
        <v>18</v>
      </c>
      <c r="O19" s="89" t="s">
        <v>13</v>
      </c>
      <c r="P19" s="74">
        <v>1</v>
      </c>
      <c r="Q19" s="20"/>
      <c r="R19" s="34"/>
      <c r="S19" s="34"/>
      <c r="T19" s="34"/>
      <c r="U19" s="33"/>
      <c r="V19" s="27"/>
      <c r="W19" s="27"/>
      <c r="X19" s="27"/>
      <c r="Y19" s="27"/>
      <c r="Z19" s="21"/>
      <c r="AA19" s="21"/>
      <c r="AB19" s="21"/>
      <c r="AC19" s="21"/>
      <c r="AD19" s="77"/>
      <c r="AE19" s="82"/>
      <c r="AF19" s="76"/>
      <c r="AG19" s="76"/>
      <c r="AH19" s="76"/>
      <c r="AI19" s="76"/>
      <c r="AJ19" s="83"/>
    </row>
    <row r="20" spans="1:36" x14ac:dyDescent="0.25">
      <c r="A20" s="16">
        <v>17</v>
      </c>
      <c r="B20" s="92" t="s">
        <v>25</v>
      </c>
      <c r="C20" s="92">
        <v>0</v>
      </c>
      <c r="D20" s="92">
        <v>0</v>
      </c>
      <c r="E20" s="92">
        <v>1</v>
      </c>
      <c r="F20" s="92">
        <v>1</v>
      </c>
      <c r="G20" s="92">
        <f t="shared" si="3"/>
        <v>0</v>
      </c>
      <c r="H20" s="92">
        <v>1</v>
      </c>
      <c r="I20" s="85">
        <f t="shared" si="1"/>
        <v>0</v>
      </c>
      <c r="J20" s="95">
        <f t="shared" si="2"/>
        <v>0</v>
      </c>
      <c r="K20" s="72">
        <v>2</v>
      </c>
      <c r="L20" s="89" t="s">
        <v>9</v>
      </c>
      <c r="M20" s="89" t="s">
        <v>11</v>
      </c>
      <c r="N20" s="89" t="s">
        <v>18</v>
      </c>
      <c r="O20" s="89" t="s">
        <v>13</v>
      </c>
      <c r="P20" s="74">
        <v>2</v>
      </c>
      <c r="Q20" s="20"/>
      <c r="R20" s="34"/>
      <c r="S20" s="34"/>
      <c r="T20" s="34"/>
      <c r="U20" s="33"/>
      <c r="V20" s="27"/>
      <c r="W20" s="27"/>
      <c r="X20" s="27"/>
      <c r="Y20" s="27"/>
      <c r="Z20" s="21"/>
      <c r="AA20" s="21"/>
      <c r="AB20" s="21"/>
      <c r="AC20" s="21"/>
      <c r="AD20" s="77"/>
      <c r="AE20" s="82"/>
      <c r="AF20" s="76"/>
      <c r="AG20" s="76"/>
      <c r="AH20" s="76"/>
      <c r="AI20" s="76"/>
      <c r="AJ20" s="83"/>
    </row>
    <row r="21" spans="1:36" x14ac:dyDescent="0.25">
      <c r="A21" s="16">
        <v>18</v>
      </c>
      <c r="B21" s="92" t="s">
        <v>25</v>
      </c>
      <c r="C21" s="92">
        <v>0</v>
      </c>
      <c r="D21" s="92">
        <v>0</v>
      </c>
      <c r="E21" s="92">
        <v>1</v>
      </c>
      <c r="F21" s="92">
        <v>1</v>
      </c>
      <c r="G21" s="92">
        <f t="shared" si="3"/>
        <v>0</v>
      </c>
      <c r="H21" s="92">
        <v>1</v>
      </c>
      <c r="I21" s="85">
        <f t="shared" si="1"/>
        <v>0</v>
      </c>
      <c r="J21" s="95">
        <f t="shared" si="2"/>
        <v>0</v>
      </c>
      <c r="K21" s="72">
        <v>3</v>
      </c>
      <c r="L21" s="89" t="s">
        <v>9</v>
      </c>
      <c r="M21" s="154" t="s">
        <v>11</v>
      </c>
      <c r="N21" s="131"/>
      <c r="O21" s="89"/>
      <c r="P21" s="74">
        <v>3</v>
      </c>
      <c r="Q21" s="20"/>
      <c r="R21" s="35"/>
      <c r="S21" s="35"/>
      <c r="T21" s="35"/>
      <c r="U21" s="33"/>
      <c r="V21" s="27"/>
      <c r="W21" s="27"/>
      <c r="X21" s="27"/>
      <c r="Y21" s="27"/>
      <c r="Z21" s="21"/>
      <c r="AA21" s="21"/>
      <c r="AB21" s="21"/>
      <c r="AC21" s="21"/>
      <c r="AD21" s="77"/>
      <c r="AE21" s="82"/>
      <c r="AF21" s="76"/>
      <c r="AG21" s="76"/>
      <c r="AH21" s="76"/>
      <c r="AI21" s="76"/>
      <c r="AJ21" s="83"/>
    </row>
    <row r="22" spans="1:36" x14ac:dyDescent="0.25">
      <c r="A22" s="16">
        <v>19</v>
      </c>
      <c r="B22" s="92" t="s">
        <v>25</v>
      </c>
      <c r="C22" s="92">
        <v>0</v>
      </c>
      <c r="D22" s="92">
        <v>0</v>
      </c>
      <c r="E22" s="92">
        <v>1</v>
      </c>
      <c r="F22" s="92">
        <v>1</v>
      </c>
      <c r="G22" s="92">
        <f t="shared" si="3"/>
        <v>0</v>
      </c>
      <c r="H22" s="92">
        <v>1</v>
      </c>
      <c r="I22" s="85">
        <f t="shared" si="1"/>
        <v>0</v>
      </c>
      <c r="J22" s="95">
        <f t="shared" si="2"/>
        <v>0</v>
      </c>
      <c r="K22" s="72">
        <v>4</v>
      </c>
      <c r="L22" s="89" t="s">
        <v>9</v>
      </c>
      <c r="M22" s="131"/>
      <c r="N22" s="131"/>
      <c r="O22" s="89"/>
      <c r="P22" s="74">
        <v>4</v>
      </c>
      <c r="Q22" s="20"/>
      <c r="R22" s="35"/>
      <c r="S22" s="35"/>
      <c r="T22" s="35"/>
      <c r="U22" s="33"/>
      <c r="V22" s="27"/>
      <c r="W22" s="27"/>
      <c r="X22" s="27"/>
      <c r="Y22" s="27"/>
      <c r="Z22" s="21"/>
      <c r="AA22" s="21"/>
      <c r="AB22" s="21"/>
      <c r="AC22" s="21"/>
      <c r="AD22" s="77"/>
      <c r="AE22" s="82"/>
      <c r="AF22" s="76"/>
      <c r="AG22" s="76"/>
      <c r="AH22" s="76"/>
      <c r="AI22" s="76"/>
      <c r="AJ22" s="83"/>
    </row>
    <row r="23" spans="1:36" x14ac:dyDescent="0.25">
      <c r="A23" s="16">
        <v>20</v>
      </c>
      <c r="B23" s="92" t="s">
        <v>25</v>
      </c>
      <c r="C23" s="92">
        <v>0</v>
      </c>
      <c r="D23" s="92">
        <v>0</v>
      </c>
      <c r="E23" s="92">
        <v>1</v>
      </c>
      <c r="F23" s="92">
        <v>1</v>
      </c>
      <c r="G23" s="92">
        <f t="shared" si="3"/>
        <v>0</v>
      </c>
      <c r="H23" s="92">
        <v>1</v>
      </c>
      <c r="I23" s="85">
        <f t="shared" si="1"/>
        <v>0</v>
      </c>
      <c r="J23" s="95">
        <f t="shared" si="2"/>
        <v>0</v>
      </c>
      <c r="K23" s="72">
        <v>5</v>
      </c>
      <c r="L23" s="89" t="s">
        <v>9</v>
      </c>
      <c r="M23" s="131"/>
      <c r="N23" s="131"/>
      <c r="O23" s="89"/>
      <c r="P23" s="74">
        <v>5</v>
      </c>
      <c r="Q23" s="20"/>
      <c r="R23" s="35"/>
      <c r="S23" s="35"/>
      <c r="T23" s="35"/>
      <c r="U23" s="33"/>
      <c r="V23" s="27"/>
      <c r="W23" s="27"/>
      <c r="X23" s="27"/>
      <c r="Y23" s="27"/>
      <c r="Z23" s="21"/>
      <c r="AA23" s="21"/>
      <c r="AB23" s="21"/>
      <c r="AC23" s="21"/>
      <c r="AD23" s="77"/>
      <c r="AE23" s="82"/>
      <c r="AF23" s="76"/>
      <c r="AG23" s="77"/>
      <c r="AH23" s="76"/>
      <c r="AI23" s="76"/>
      <c r="AJ23" s="83"/>
    </row>
    <row r="24" spans="1:36" x14ac:dyDescent="0.25">
      <c r="A24" s="16">
        <v>21</v>
      </c>
      <c r="B24" s="92" t="s">
        <v>25</v>
      </c>
      <c r="C24" s="92">
        <v>0</v>
      </c>
      <c r="D24" s="92">
        <v>0</v>
      </c>
      <c r="E24" s="92">
        <v>1</v>
      </c>
      <c r="F24" s="92">
        <v>1</v>
      </c>
      <c r="G24" s="92">
        <f t="shared" si="3"/>
        <v>0</v>
      </c>
      <c r="H24" s="92">
        <v>1</v>
      </c>
      <c r="I24" s="85">
        <f>G24/$G$29</f>
        <v>0</v>
      </c>
      <c r="J24" s="95">
        <f t="shared" si="2"/>
        <v>0</v>
      </c>
      <c r="K24" s="72">
        <v>6</v>
      </c>
      <c r="L24" s="154" t="s">
        <v>9</v>
      </c>
      <c r="M24" s="131"/>
      <c r="N24" s="131"/>
      <c r="O24" s="89"/>
      <c r="P24" s="74">
        <v>6</v>
      </c>
      <c r="Q24" s="20"/>
      <c r="R24" s="35"/>
      <c r="S24" s="35"/>
      <c r="T24" s="35"/>
      <c r="U24" s="33"/>
      <c r="V24" s="27"/>
      <c r="W24" s="27"/>
      <c r="X24" s="27"/>
      <c r="Y24" s="27"/>
      <c r="Z24" s="21"/>
      <c r="AA24" s="21"/>
      <c r="AB24" s="21"/>
      <c r="AC24" s="21"/>
      <c r="AD24" s="77"/>
      <c r="AE24" s="82"/>
      <c r="AF24" s="76"/>
      <c r="AG24" s="76"/>
      <c r="AH24" s="76"/>
      <c r="AI24" s="76"/>
      <c r="AJ24" s="83"/>
    </row>
    <row r="25" spans="1:36" x14ac:dyDescent="0.25">
      <c r="A25" s="16">
        <v>22</v>
      </c>
      <c r="B25" s="92" t="s">
        <v>25</v>
      </c>
      <c r="C25" s="92">
        <v>0</v>
      </c>
      <c r="D25" s="92">
        <v>0</v>
      </c>
      <c r="E25" s="92">
        <v>1</v>
      </c>
      <c r="F25" s="92">
        <v>1</v>
      </c>
      <c r="G25" s="92">
        <f t="shared" si="3"/>
        <v>0</v>
      </c>
      <c r="H25" s="92">
        <v>1</v>
      </c>
      <c r="I25" s="85">
        <f t="shared" si="1"/>
        <v>0</v>
      </c>
      <c r="J25" s="95">
        <f t="shared" si="2"/>
        <v>0</v>
      </c>
      <c r="K25" s="72">
        <v>7</v>
      </c>
      <c r="L25" s="154" t="s">
        <v>9</v>
      </c>
      <c r="M25" s="131"/>
      <c r="N25" s="131"/>
      <c r="O25" s="89"/>
      <c r="P25" s="74">
        <v>7</v>
      </c>
      <c r="Q25" s="20"/>
      <c r="R25" s="35"/>
      <c r="S25" s="35"/>
      <c r="T25" s="35"/>
      <c r="U25" s="33"/>
      <c r="V25" s="27"/>
      <c r="W25" s="27"/>
      <c r="X25" s="27"/>
      <c r="Y25" s="27"/>
      <c r="Z25" s="21"/>
      <c r="AA25" s="21"/>
      <c r="AB25" s="21"/>
      <c r="AC25" s="21"/>
      <c r="AD25" s="77"/>
      <c r="AE25" s="82"/>
      <c r="AF25" s="77"/>
      <c r="AG25" s="76"/>
      <c r="AH25" s="76"/>
      <c r="AI25" s="76"/>
      <c r="AJ25" s="83"/>
    </row>
    <row r="26" spans="1:36" x14ac:dyDescent="0.25">
      <c r="A26" s="16">
        <v>23</v>
      </c>
      <c r="B26" s="92" t="s">
        <v>25</v>
      </c>
      <c r="C26" s="92">
        <v>0</v>
      </c>
      <c r="D26" s="92">
        <v>0</v>
      </c>
      <c r="E26" s="92">
        <v>1</v>
      </c>
      <c r="F26" s="92">
        <v>1</v>
      </c>
      <c r="G26" s="92">
        <f t="shared" si="3"/>
        <v>0</v>
      </c>
      <c r="H26" s="92">
        <v>1</v>
      </c>
      <c r="I26" s="85">
        <f t="shared" si="1"/>
        <v>0</v>
      </c>
      <c r="J26" s="95">
        <f t="shared" si="2"/>
        <v>0</v>
      </c>
      <c r="K26" s="72">
        <v>8</v>
      </c>
      <c r="L26" s="154" t="s">
        <v>9</v>
      </c>
      <c r="M26" s="131"/>
      <c r="N26" s="131"/>
      <c r="O26" s="89"/>
      <c r="P26" s="74">
        <v>8</v>
      </c>
      <c r="Q26" s="20"/>
      <c r="R26" s="35"/>
      <c r="S26" s="35"/>
      <c r="T26" s="35"/>
      <c r="U26" s="33"/>
      <c r="V26" s="27"/>
      <c r="W26" s="27"/>
      <c r="X26" s="27"/>
      <c r="Y26" s="27"/>
      <c r="Z26" s="21"/>
      <c r="AA26" s="21"/>
      <c r="AB26" s="21"/>
      <c r="AC26" s="21"/>
      <c r="AD26" s="77"/>
      <c r="AE26" s="82"/>
      <c r="AF26" s="77"/>
      <c r="AG26" s="77"/>
      <c r="AH26" s="77"/>
      <c r="AI26" s="76"/>
      <c r="AJ26" s="83"/>
    </row>
    <row r="27" spans="1:36" ht="15" customHeight="1" thickBot="1" x14ac:dyDescent="0.3">
      <c r="A27" s="16">
        <v>24</v>
      </c>
      <c r="B27" s="92" t="s">
        <v>25</v>
      </c>
      <c r="C27" s="92">
        <v>0</v>
      </c>
      <c r="D27" s="92">
        <v>0</v>
      </c>
      <c r="E27" s="92">
        <v>1</v>
      </c>
      <c r="F27" s="92">
        <v>1</v>
      </c>
      <c r="G27" s="92">
        <f t="shared" si="3"/>
        <v>0</v>
      </c>
      <c r="H27" s="92">
        <v>1</v>
      </c>
      <c r="I27" s="85">
        <f t="shared" si="1"/>
        <v>0</v>
      </c>
      <c r="J27" s="95">
        <f t="shared" si="2"/>
        <v>0</v>
      </c>
      <c r="K27" s="72">
        <v>9</v>
      </c>
      <c r="L27" s="154" t="s">
        <v>9</v>
      </c>
      <c r="M27" s="131"/>
      <c r="N27" s="131"/>
      <c r="O27" s="89"/>
      <c r="P27" s="74">
        <v>9</v>
      </c>
      <c r="Q27" s="20"/>
      <c r="R27" s="35"/>
      <c r="S27" s="35"/>
      <c r="T27" s="35"/>
      <c r="U27" s="36"/>
      <c r="V27" s="27"/>
      <c r="W27" s="27"/>
      <c r="X27" s="27"/>
      <c r="Y27" s="27"/>
      <c r="Z27" s="21"/>
      <c r="AA27" s="21"/>
      <c r="AB27" s="21"/>
      <c r="AC27" s="21"/>
      <c r="AD27" s="84"/>
      <c r="AE27" s="82"/>
      <c r="AF27" s="77"/>
      <c r="AG27" s="77"/>
      <c r="AH27" s="77"/>
      <c r="AI27" s="76"/>
      <c r="AJ27" s="83"/>
    </row>
    <row r="28" spans="1:36" ht="15" customHeight="1" thickBot="1" x14ac:dyDescent="0.3">
      <c r="A28" s="16">
        <v>25</v>
      </c>
      <c r="B28" s="92" t="s">
        <v>25</v>
      </c>
      <c r="C28" s="92">
        <v>0</v>
      </c>
      <c r="D28" s="92">
        <v>0</v>
      </c>
      <c r="E28" s="92">
        <v>1</v>
      </c>
      <c r="F28" s="92">
        <v>1</v>
      </c>
      <c r="G28" s="92">
        <f t="shared" si="3"/>
        <v>0</v>
      </c>
      <c r="H28" s="92">
        <v>1</v>
      </c>
      <c r="I28" s="85">
        <f t="shared" si="1"/>
        <v>0</v>
      </c>
      <c r="J28" s="96">
        <f t="shared" si="2"/>
        <v>0</v>
      </c>
      <c r="K28" s="72">
        <v>10</v>
      </c>
      <c r="L28" s="132"/>
      <c r="M28" s="89"/>
      <c r="N28" s="89"/>
      <c r="O28" s="89"/>
      <c r="P28" s="74">
        <v>10</v>
      </c>
      <c r="Q28" s="20"/>
      <c r="R28" s="35"/>
      <c r="S28" s="35"/>
      <c r="T28" s="35"/>
      <c r="U28" s="29"/>
      <c r="V28" s="27"/>
      <c r="W28" s="27"/>
      <c r="X28" s="27"/>
      <c r="Y28" s="27"/>
      <c r="Z28" s="21"/>
      <c r="AA28" s="21"/>
      <c r="AB28" s="21"/>
      <c r="AC28" s="21"/>
      <c r="AD28" s="77"/>
      <c r="AE28" s="82"/>
      <c r="AF28" s="77"/>
      <c r="AG28" s="77"/>
      <c r="AH28" s="77"/>
      <c r="AI28" s="76"/>
      <c r="AJ28" s="83"/>
    </row>
    <row r="29" spans="1:36" ht="15.75" customHeight="1" thickTop="1" x14ac:dyDescent="0.25">
      <c r="A29" s="17"/>
      <c r="B29" s="98" t="s">
        <v>26</v>
      </c>
      <c r="C29" s="93">
        <f>SUM(C4:C28)</f>
        <v>120</v>
      </c>
      <c r="D29" s="52"/>
      <c r="E29" s="53"/>
      <c r="F29" s="52"/>
      <c r="G29" s="53">
        <f>SUM(G4:G28)</f>
        <v>201.25</v>
      </c>
      <c r="H29" s="53"/>
      <c r="I29" s="53"/>
      <c r="J29" s="53"/>
      <c r="K29" s="73">
        <v>11</v>
      </c>
      <c r="L29" s="132"/>
      <c r="M29" s="89"/>
      <c r="N29" s="89"/>
      <c r="O29" s="89"/>
      <c r="P29" s="74">
        <v>11</v>
      </c>
      <c r="Q29" s="20"/>
      <c r="R29" s="35"/>
      <c r="S29" s="35"/>
      <c r="T29" s="35"/>
      <c r="U29" s="29"/>
      <c r="V29" s="27"/>
      <c r="W29" s="27"/>
      <c r="X29" s="27"/>
      <c r="Y29" s="27"/>
      <c r="Z29" s="21"/>
      <c r="AA29" s="21"/>
      <c r="AB29" s="21"/>
      <c r="AC29" s="21"/>
      <c r="AD29" s="77"/>
      <c r="AE29" s="82"/>
      <c r="AF29" s="77"/>
      <c r="AG29" s="76"/>
      <c r="AH29" s="77"/>
      <c r="AI29" s="76"/>
      <c r="AJ29" s="83"/>
    </row>
    <row r="30" spans="1:36" ht="15.75" customHeight="1" thickBot="1" x14ac:dyDescent="0.3">
      <c r="A30" s="28"/>
      <c r="B30" s="9"/>
      <c r="C30" s="9"/>
      <c r="D30" s="9"/>
      <c r="E30" s="9"/>
      <c r="F30" s="9"/>
      <c r="G30" s="9"/>
      <c r="H30" s="9"/>
      <c r="I30" s="9"/>
      <c r="J30" s="9"/>
      <c r="K30" s="73">
        <v>12</v>
      </c>
      <c r="L30" s="132"/>
      <c r="M30" s="89"/>
      <c r="N30" s="89"/>
      <c r="O30" s="89"/>
      <c r="P30" s="74">
        <v>12</v>
      </c>
      <c r="Q30" s="20"/>
      <c r="R30" s="35"/>
      <c r="S30" s="35"/>
      <c r="T30" s="35"/>
      <c r="U30" s="29"/>
      <c r="V30" s="27"/>
      <c r="W30" s="27"/>
      <c r="X30" s="27"/>
      <c r="Y30" s="27"/>
      <c r="Z30" s="21"/>
      <c r="AA30" s="21"/>
      <c r="AB30" s="21"/>
      <c r="AC30" s="21"/>
      <c r="AD30" s="77"/>
      <c r="AE30" s="82"/>
      <c r="AF30" s="76"/>
      <c r="AG30" s="77"/>
      <c r="AH30" s="77"/>
      <c r="AI30" s="76"/>
      <c r="AJ30" s="83"/>
    </row>
    <row r="31" spans="1:36" ht="15" customHeight="1" x14ac:dyDescent="0.25">
      <c r="A31" s="28"/>
      <c r="B31" s="103" t="s">
        <v>27</v>
      </c>
      <c r="C31" s="102"/>
      <c r="D31" s="22"/>
      <c r="E31" s="12"/>
      <c r="F31" s="5"/>
      <c r="G31" s="5"/>
      <c r="H31" s="5"/>
      <c r="I31" s="5"/>
      <c r="J31" s="5"/>
      <c r="K31" s="72">
        <v>13</v>
      </c>
      <c r="L31" s="132"/>
      <c r="M31" s="89"/>
      <c r="N31" s="89"/>
      <c r="O31" s="89"/>
      <c r="P31" s="74">
        <v>13</v>
      </c>
      <c r="Q31" s="20"/>
      <c r="R31" s="35"/>
      <c r="S31" s="35"/>
      <c r="T31" s="35"/>
      <c r="U31" s="29"/>
      <c r="V31" s="27"/>
      <c r="W31" s="27"/>
      <c r="X31" s="27"/>
      <c r="Y31" s="27"/>
      <c r="Z31" s="21"/>
      <c r="AA31" s="21"/>
      <c r="AB31" s="21"/>
      <c r="AC31" s="21"/>
      <c r="AD31" s="77"/>
      <c r="AE31" s="82"/>
      <c r="AF31" s="77"/>
      <c r="AG31" s="77"/>
      <c r="AH31" s="77"/>
      <c r="AI31" s="76"/>
      <c r="AJ31" s="83"/>
    </row>
    <row r="32" spans="1:36" ht="15" customHeight="1" thickBot="1" x14ac:dyDescent="0.3">
      <c r="A32" s="28"/>
      <c r="B32" s="103" t="s">
        <v>28</v>
      </c>
      <c r="C32" s="102"/>
      <c r="D32" s="11"/>
      <c r="E32" s="5"/>
      <c r="F32" s="5"/>
      <c r="G32" s="5"/>
      <c r="H32" s="5"/>
      <c r="I32" s="5"/>
      <c r="J32" s="5"/>
      <c r="K32" s="72">
        <v>14</v>
      </c>
      <c r="L32" s="132"/>
      <c r="M32" s="89"/>
      <c r="N32" s="89"/>
      <c r="O32" s="89"/>
      <c r="P32" s="74">
        <v>14</v>
      </c>
      <c r="Q32" s="20"/>
      <c r="R32" s="35"/>
      <c r="S32" s="35"/>
      <c r="T32" s="35"/>
      <c r="U32" s="29"/>
      <c r="V32" s="27"/>
      <c r="W32" s="27"/>
      <c r="X32" s="27"/>
      <c r="Y32" s="27"/>
      <c r="Z32" s="21"/>
      <c r="AA32" s="21"/>
      <c r="AB32" s="21"/>
      <c r="AC32" s="21"/>
      <c r="AD32" s="77"/>
      <c r="AE32" s="82"/>
      <c r="AF32" s="77"/>
      <c r="AG32" s="77"/>
      <c r="AH32" s="76"/>
      <c r="AI32" s="76"/>
      <c r="AJ32" s="83"/>
    </row>
    <row r="33" spans="1:36" ht="15" customHeight="1" x14ac:dyDescent="0.25">
      <c r="A33" s="28"/>
      <c r="B33" s="103" t="s">
        <v>29</v>
      </c>
      <c r="C33" s="102"/>
      <c r="D33" s="11"/>
      <c r="E33" s="238" t="s">
        <v>30</v>
      </c>
      <c r="F33" s="239"/>
      <c r="G33" s="239"/>
      <c r="H33" s="239"/>
      <c r="I33" s="240"/>
      <c r="J33" s="5"/>
      <c r="K33" s="72">
        <v>15</v>
      </c>
      <c r="L33" s="89"/>
      <c r="M33" s="89"/>
      <c r="N33" s="89"/>
      <c r="O33" s="89"/>
      <c r="P33" s="74">
        <v>15</v>
      </c>
      <c r="Q33" s="20"/>
      <c r="R33" s="35"/>
      <c r="S33" s="35"/>
      <c r="T33" s="35"/>
      <c r="U33" s="29"/>
      <c r="V33" s="27"/>
      <c r="W33" s="27"/>
      <c r="X33" s="27"/>
      <c r="Y33" s="27"/>
      <c r="Z33" s="21"/>
      <c r="AA33" s="21"/>
      <c r="AB33" s="21"/>
      <c r="AC33" s="21"/>
      <c r="AD33" s="77"/>
      <c r="AE33" s="82"/>
      <c r="AF33" s="77"/>
      <c r="AG33" s="77"/>
      <c r="AH33" s="76"/>
      <c r="AI33" s="76"/>
      <c r="AJ33" s="83"/>
    </row>
    <row r="34" spans="1:36" ht="15" customHeight="1" thickBot="1" x14ac:dyDescent="0.3">
      <c r="A34" s="28"/>
      <c r="B34" s="103" t="s">
        <v>31</v>
      </c>
      <c r="C34" s="102"/>
      <c r="D34" s="5"/>
      <c r="E34" s="128" t="s">
        <v>20</v>
      </c>
      <c r="F34" s="130"/>
      <c r="G34" s="134"/>
      <c r="H34" s="130"/>
      <c r="I34" s="129"/>
      <c r="J34" s="5"/>
      <c r="K34" s="72">
        <v>16</v>
      </c>
      <c r="L34" s="89"/>
      <c r="M34" s="89"/>
      <c r="N34" s="89"/>
      <c r="O34" s="89"/>
      <c r="P34" s="74">
        <v>16</v>
      </c>
      <c r="Q34" s="20"/>
      <c r="R34" s="35"/>
      <c r="S34" s="35"/>
      <c r="T34" s="35"/>
      <c r="U34" s="29"/>
      <c r="V34" s="27"/>
      <c r="W34" s="27"/>
      <c r="X34" s="27"/>
      <c r="Y34" s="27"/>
      <c r="Z34" s="21"/>
      <c r="AA34" s="21"/>
      <c r="AB34" s="21"/>
      <c r="AC34" s="21"/>
      <c r="AD34" s="77"/>
      <c r="AE34" s="82"/>
      <c r="AF34" s="77"/>
      <c r="AG34" s="77"/>
      <c r="AH34" s="76"/>
      <c r="AI34" s="76"/>
      <c r="AJ34" s="83"/>
    </row>
    <row r="35" spans="1:36" ht="15.75" customHeight="1" x14ac:dyDescent="0.25">
      <c r="A35" s="28"/>
      <c r="B35" s="103" t="s">
        <v>32</v>
      </c>
      <c r="C35" s="5"/>
      <c r="D35" s="5"/>
      <c r="E35" s="135"/>
      <c r="F35" s="130"/>
      <c r="G35" s="134"/>
      <c r="H35" s="89"/>
      <c r="I35" s="129"/>
      <c r="J35" s="5"/>
      <c r="K35" s="72">
        <v>17</v>
      </c>
      <c r="L35" s="89"/>
      <c r="M35" s="89"/>
      <c r="N35" s="89"/>
      <c r="O35" s="89"/>
      <c r="P35" s="75">
        <v>17</v>
      </c>
      <c r="Q35" s="37"/>
      <c r="R35" s="38"/>
      <c r="S35" s="38"/>
      <c r="T35" s="38"/>
      <c r="U35" s="213" t="s">
        <v>33</v>
      </c>
      <c r="V35" s="213"/>
      <c r="W35" s="213"/>
      <c r="X35" s="39"/>
      <c r="Y35" s="27"/>
      <c r="Z35" s="21"/>
      <c r="AA35" s="21"/>
      <c r="AB35" s="21"/>
      <c r="AC35" s="21"/>
      <c r="AD35" s="77"/>
      <c r="AE35" s="82"/>
      <c r="AF35" s="77"/>
      <c r="AG35" s="77"/>
      <c r="AH35" s="76"/>
      <c r="AI35" s="76"/>
      <c r="AJ35" s="83"/>
    </row>
    <row r="36" spans="1:36" ht="15" customHeight="1" thickBot="1" x14ac:dyDescent="0.3">
      <c r="A36" s="28"/>
      <c r="B36" s="9"/>
      <c r="C36" s="13"/>
      <c r="D36" s="5"/>
      <c r="E36" s="135"/>
      <c r="F36" s="130"/>
      <c r="G36" s="136"/>
      <c r="H36" s="89"/>
      <c r="I36" s="129"/>
      <c r="J36" s="9"/>
      <c r="K36" s="72">
        <v>18</v>
      </c>
      <c r="L36" s="89"/>
      <c r="M36" s="89"/>
      <c r="N36" s="133"/>
      <c r="O36" s="89"/>
      <c r="P36" s="75">
        <v>18</v>
      </c>
      <c r="Q36" s="40"/>
      <c r="R36" s="41"/>
      <c r="S36" s="41"/>
      <c r="T36" s="41"/>
      <c r="U36" s="18" t="s">
        <v>34</v>
      </c>
      <c r="V36" s="18"/>
      <c r="W36" s="18"/>
      <c r="X36" s="42"/>
      <c r="Y36" s="27"/>
      <c r="Z36" s="21"/>
      <c r="AA36" s="21"/>
      <c r="AB36" s="21"/>
      <c r="AC36" s="21"/>
      <c r="AD36" s="77"/>
      <c r="AE36" s="82"/>
      <c r="AF36" s="77"/>
      <c r="AG36" s="77"/>
      <c r="AH36" s="76"/>
      <c r="AI36" s="76"/>
      <c r="AJ36" s="83"/>
    </row>
    <row r="37" spans="1:36" x14ac:dyDescent="0.25">
      <c r="A37" s="28"/>
      <c r="B37" s="9"/>
      <c r="C37" s="9"/>
      <c r="D37" s="9"/>
      <c r="E37" s="135"/>
      <c r="F37" s="130"/>
      <c r="G37" s="136"/>
      <c r="H37" s="89"/>
      <c r="I37" s="129"/>
      <c r="J37" s="9"/>
      <c r="K37" s="72">
        <v>19</v>
      </c>
      <c r="L37" s="89"/>
      <c r="M37" s="89"/>
      <c r="N37" s="89"/>
      <c r="O37" s="89"/>
      <c r="P37" s="75">
        <v>19</v>
      </c>
      <c r="Q37" s="40"/>
      <c r="R37" s="41"/>
      <c r="S37" s="41"/>
      <c r="T37" s="41"/>
      <c r="U37" s="18" t="s">
        <v>35</v>
      </c>
      <c r="V37" s="18"/>
      <c r="W37" s="18"/>
      <c r="X37" s="42"/>
      <c r="Y37" s="27"/>
      <c r="Z37" s="21"/>
      <c r="AA37" s="21"/>
      <c r="AB37" s="21"/>
      <c r="AC37" s="21"/>
      <c r="AD37" s="77"/>
      <c r="AE37" s="82"/>
      <c r="AF37" s="77"/>
      <c r="AG37" s="77"/>
      <c r="AH37" s="76"/>
      <c r="AI37" s="76"/>
      <c r="AJ37" s="83"/>
    </row>
    <row r="38" spans="1:36" x14ac:dyDescent="0.25">
      <c r="A38" s="28"/>
      <c r="B38" s="9"/>
      <c r="C38" s="9"/>
      <c r="D38" s="9"/>
      <c r="E38" s="135"/>
      <c r="F38" s="130"/>
      <c r="G38" s="136"/>
      <c r="H38" s="89"/>
      <c r="I38" s="129"/>
      <c r="J38" s="9"/>
      <c r="K38" s="72">
        <v>20</v>
      </c>
      <c r="L38" s="89"/>
      <c r="M38" s="89"/>
      <c r="N38" s="89"/>
      <c r="O38" s="89"/>
      <c r="P38" s="75">
        <v>20</v>
      </c>
      <c r="Q38" s="40"/>
      <c r="R38" s="41"/>
      <c r="S38" s="41"/>
      <c r="T38" s="41"/>
      <c r="U38" s="19" t="s">
        <v>36</v>
      </c>
      <c r="V38" s="18"/>
      <c r="W38" s="18"/>
      <c r="X38" s="42"/>
      <c r="Y38" s="27"/>
      <c r="Z38" s="21"/>
      <c r="AA38" s="21"/>
      <c r="AB38" s="21"/>
      <c r="AC38" s="21"/>
      <c r="AD38" s="77"/>
      <c r="AE38" s="82"/>
      <c r="AF38" s="77"/>
      <c r="AG38" s="77"/>
      <c r="AH38" s="76"/>
      <c r="AI38" s="76"/>
      <c r="AJ38" s="83"/>
    </row>
    <row r="39" spans="1:36" x14ac:dyDescent="0.25">
      <c r="A39" s="28"/>
      <c r="B39" s="9"/>
      <c r="C39" s="9"/>
      <c r="D39" s="9"/>
      <c r="E39" s="135"/>
      <c r="F39" s="130"/>
      <c r="G39" s="136"/>
      <c r="H39" s="89"/>
      <c r="I39" s="110"/>
      <c r="J39" s="9"/>
      <c r="K39" s="72">
        <v>21</v>
      </c>
      <c r="L39" s="89"/>
      <c r="M39" s="89"/>
      <c r="N39" s="89"/>
      <c r="O39" s="89"/>
      <c r="P39" s="75">
        <v>21</v>
      </c>
      <c r="Q39" s="40"/>
      <c r="R39" s="41"/>
      <c r="S39" s="41"/>
      <c r="T39" s="41"/>
      <c r="U39" s="18" t="s">
        <v>37</v>
      </c>
      <c r="V39" s="18"/>
      <c r="W39" s="18"/>
      <c r="X39" s="42"/>
      <c r="Y39" s="27"/>
      <c r="Z39" s="21"/>
      <c r="AA39" s="21"/>
      <c r="AB39" s="21"/>
      <c r="AC39" s="21"/>
      <c r="AD39" s="77"/>
      <c r="AE39" s="82"/>
      <c r="AF39" s="77"/>
      <c r="AG39" s="77"/>
      <c r="AH39" s="76"/>
      <c r="AI39" s="76"/>
      <c r="AJ39" s="83"/>
    </row>
    <row r="40" spans="1:36" x14ac:dyDescent="0.25">
      <c r="A40" s="28"/>
      <c r="B40" s="9"/>
      <c r="C40" s="9"/>
      <c r="D40" s="9"/>
      <c r="E40" s="135"/>
      <c r="F40" s="130"/>
      <c r="G40" s="136"/>
      <c r="H40" s="89"/>
      <c r="I40" s="110"/>
      <c r="J40" s="9"/>
      <c r="K40" s="72">
        <v>22</v>
      </c>
      <c r="L40" s="89"/>
      <c r="M40" s="89"/>
      <c r="N40" s="133"/>
      <c r="O40" s="89"/>
      <c r="P40" s="75">
        <v>22</v>
      </c>
      <c r="Q40" s="40"/>
      <c r="R40" s="41"/>
      <c r="S40" s="41"/>
      <c r="T40" s="41"/>
      <c r="U40" s="18" t="s">
        <v>38</v>
      </c>
      <c r="V40" s="18"/>
      <c r="W40" s="18"/>
      <c r="X40" s="42"/>
      <c r="Y40" s="27"/>
      <c r="Z40" s="21"/>
      <c r="AA40" s="21"/>
      <c r="AB40" s="21"/>
      <c r="AC40" s="21"/>
      <c r="AD40" s="77"/>
      <c r="AE40" s="82"/>
      <c r="AF40" s="77"/>
      <c r="AG40" s="77"/>
      <c r="AH40" s="76"/>
      <c r="AI40" s="76"/>
      <c r="AJ40" s="83"/>
    </row>
    <row r="41" spans="1:36" ht="15" customHeight="1" x14ac:dyDescent="0.25">
      <c r="A41" s="28"/>
      <c r="B41" s="9"/>
      <c r="C41" s="9"/>
      <c r="D41" s="9"/>
      <c r="E41" s="135"/>
      <c r="F41" s="130"/>
      <c r="G41" s="136"/>
      <c r="H41" s="89"/>
      <c r="I41" s="110"/>
      <c r="J41" s="9"/>
      <c r="K41" s="72">
        <v>23</v>
      </c>
      <c r="L41" s="89"/>
      <c r="M41" s="89"/>
      <c r="N41" s="89"/>
      <c r="O41" s="89"/>
      <c r="P41" s="75">
        <v>23</v>
      </c>
      <c r="Q41" s="40"/>
      <c r="R41" s="41"/>
      <c r="S41" s="41"/>
      <c r="T41" s="41"/>
      <c r="U41" s="18" t="s">
        <v>39</v>
      </c>
      <c r="V41" s="18"/>
      <c r="W41" s="18"/>
      <c r="X41" s="42"/>
      <c r="Y41" s="27"/>
      <c r="Z41" s="21"/>
      <c r="AA41" s="21"/>
      <c r="AB41" s="21"/>
      <c r="AC41" s="21"/>
      <c r="AD41" s="77"/>
      <c r="AE41" s="82"/>
      <c r="AF41" s="77"/>
      <c r="AG41" s="77"/>
      <c r="AH41" s="76"/>
      <c r="AI41" s="76"/>
      <c r="AJ41" s="83"/>
    </row>
    <row r="42" spans="1:36" ht="15" customHeight="1" thickBot="1" x14ac:dyDescent="0.3">
      <c r="A42" s="28"/>
      <c r="B42" s="9"/>
      <c r="C42" s="9"/>
      <c r="D42" s="9"/>
      <c r="E42" s="135"/>
      <c r="F42" s="130"/>
      <c r="G42" s="136"/>
      <c r="H42" s="108"/>
      <c r="I42" s="110"/>
      <c r="J42" s="9"/>
      <c r="K42" s="72">
        <v>24</v>
      </c>
      <c r="L42" s="133"/>
      <c r="M42" s="89"/>
      <c r="N42" s="89"/>
      <c r="O42" s="89"/>
      <c r="P42" s="75">
        <v>24</v>
      </c>
      <c r="Q42" s="43"/>
      <c r="R42" s="44"/>
      <c r="S42" s="44"/>
      <c r="T42" s="44"/>
      <c r="U42" s="44"/>
      <c r="V42" s="44"/>
      <c r="W42" s="44"/>
      <c r="X42" s="45"/>
      <c r="Y42" s="27"/>
      <c r="Z42" s="21"/>
      <c r="AA42" s="21"/>
      <c r="AB42" s="21"/>
      <c r="AC42" s="21"/>
      <c r="AD42" s="77"/>
      <c r="AE42" s="82"/>
      <c r="AF42" s="77"/>
      <c r="AG42" s="76"/>
      <c r="AH42" s="76"/>
      <c r="AI42" s="76"/>
      <c r="AJ42" s="83"/>
    </row>
    <row r="43" spans="1:36" ht="15" customHeight="1" x14ac:dyDescent="0.25">
      <c r="A43" s="28"/>
      <c r="B43" s="9"/>
      <c r="C43" s="9"/>
      <c r="D43" s="9"/>
      <c r="E43" s="135"/>
      <c r="F43" s="130"/>
      <c r="G43" s="136"/>
      <c r="H43" s="108"/>
      <c r="I43" s="110"/>
      <c r="J43" s="9"/>
      <c r="K43" s="15"/>
      <c r="L43" s="100">
        <v>1</v>
      </c>
      <c r="M43" s="100">
        <v>2</v>
      </c>
      <c r="N43" s="100">
        <v>3</v>
      </c>
      <c r="O43" s="100">
        <v>4</v>
      </c>
      <c r="P43" s="6"/>
      <c r="Q43" s="20"/>
      <c r="R43" s="34"/>
      <c r="S43" s="34"/>
      <c r="T43" s="34"/>
      <c r="U43" s="29"/>
      <c r="V43" s="27"/>
      <c r="W43" s="27"/>
      <c r="X43" s="27"/>
      <c r="Y43" s="27"/>
      <c r="Z43" s="21"/>
      <c r="AA43" s="21"/>
      <c r="AB43" s="21"/>
      <c r="AC43" s="21"/>
      <c r="AD43" s="77"/>
      <c r="AE43" s="82"/>
      <c r="AF43" s="79"/>
      <c r="AG43" s="79"/>
      <c r="AH43" s="79"/>
      <c r="AI43" s="79"/>
      <c r="AJ43" s="83"/>
    </row>
    <row r="44" spans="1:36" x14ac:dyDescent="0.25">
      <c r="A44" s="28"/>
      <c r="B44" s="9"/>
      <c r="C44" s="9"/>
      <c r="D44" s="9"/>
      <c r="E44" s="135"/>
      <c r="F44" s="130"/>
      <c r="G44" s="136"/>
      <c r="H44" s="108"/>
      <c r="I44" s="110"/>
      <c r="J44" s="9"/>
      <c r="K44" s="15"/>
      <c r="L44" s="189" t="s">
        <v>40</v>
      </c>
      <c r="M44" s="190"/>
      <c r="N44" s="190"/>
      <c r="O44" s="191"/>
      <c r="P44" s="6"/>
      <c r="Q44" s="20"/>
      <c r="R44" s="34"/>
      <c r="S44" s="34"/>
      <c r="T44" s="34"/>
      <c r="U44" s="29"/>
      <c r="V44" s="27"/>
      <c r="W44" s="27"/>
      <c r="X44" s="27"/>
      <c r="Y44" s="27"/>
      <c r="Z44" s="21"/>
      <c r="AA44" s="21"/>
      <c r="AB44" s="21"/>
      <c r="AC44" s="21"/>
      <c r="AD44" s="77"/>
      <c r="AE44" s="82"/>
      <c r="AF44" s="212"/>
      <c r="AG44" s="212"/>
      <c r="AH44" s="212"/>
      <c r="AI44" s="212"/>
      <c r="AJ44" s="83"/>
    </row>
    <row r="45" spans="1:36" x14ac:dyDescent="0.25">
      <c r="A45" s="28"/>
      <c r="B45" s="9"/>
      <c r="C45" s="9"/>
      <c r="D45" s="9"/>
      <c r="E45" s="135"/>
      <c r="F45" s="130"/>
      <c r="G45" s="136"/>
      <c r="H45" s="108"/>
      <c r="I45" s="110"/>
      <c r="J45" s="9"/>
      <c r="K45" s="15"/>
      <c r="L45" s="192"/>
      <c r="M45" s="193"/>
      <c r="N45" s="193"/>
      <c r="O45" s="194"/>
      <c r="P45" s="6"/>
      <c r="Q45" s="20"/>
      <c r="R45" s="34"/>
      <c r="S45" s="34"/>
      <c r="T45" s="34"/>
      <c r="U45" s="29"/>
      <c r="V45" s="27"/>
      <c r="W45" s="27"/>
      <c r="X45" s="27"/>
      <c r="Y45" s="27"/>
      <c r="Z45" s="21"/>
      <c r="AA45" s="21"/>
      <c r="AB45" s="21"/>
      <c r="AC45" s="21"/>
      <c r="AD45" s="77"/>
      <c r="AE45" s="82"/>
      <c r="AF45" s="212"/>
      <c r="AG45" s="212"/>
      <c r="AH45" s="212"/>
      <c r="AI45" s="212"/>
      <c r="AJ45" s="83"/>
    </row>
    <row r="46" spans="1:36" x14ac:dyDescent="0.25">
      <c r="A46" s="28"/>
      <c r="B46" s="9"/>
      <c r="C46" s="9"/>
      <c r="D46" s="9"/>
      <c r="E46" s="135"/>
      <c r="F46" s="130"/>
      <c r="G46" s="136"/>
      <c r="H46" s="108"/>
      <c r="I46" s="110"/>
      <c r="J46" s="9"/>
      <c r="K46" s="9"/>
      <c r="L46" s="3"/>
      <c r="M46" s="3"/>
      <c r="N46" s="3"/>
      <c r="O46" s="3"/>
      <c r="P46" s="9"/>
      <c r="Q46" s="20"/>
      <c r="R46" s="34"/>
      <c r="S46" s="34"/>
      <c r="T46" s="34"/>
      <c r="U46" s="29"/>
      <c r="V46" s="27"/>
      <c r="W46" s="27"/>
      <c r="X46" s="27"/>
      <c r="Y46" s="27"/>
      <c r="Z46" s="21"/>
      <c r="AA46" s="21"/>
      <c r="AB46" s="21"/>
      <c r="AC46" s="21"/>
      <c r="AD46" s="77"/>
      <c r="AE46" s="77"/>
      <c r="AF46" s="77"/>
      <c r="AG46" s="77"/>
      <c r="AH46" s="77"/>
      <c r="AI46" s="77"/>
      <c r="AJ46" s="77"/>
    </row>
    <row r="47" spans="1:36" ht="15" customHeight="1" x14ac:dyDescent="0.25">
      <c r="A47" s="28"/>
      <c r="B47" s="9"/>
      <c r="C47" s="9"/>
      <c r="D47" s="9"/>
      <c r="E47" s="241" t="s">
        <v>89</v>
      </c>
      <c r="F47" s="242"/>
      <c r="G47" s="242"/>
      <c r="H47" s="242"/>
      <c r="I47" s="243"/>
      <c r="J47" s="9"/>
      <c r="K47" s="9"/>
      <c r="L47" s="2"/>
      <c r="M47" s="4"/>
      <c r="N47" s="4"/>
      <c r="O47" s="4"/>
      <c r="P47" s="4"/>
      <c r="Q47" s="9"/>
      <c r="R47" s="34"/>
      <c r="S47" s="34"/>
      <c r="T47" s="34"/>
      <c r="U47" s="29"/>
      <c r="V47" s="27"/>
      <c r="W47" s="27"/>
      <c r="X47" s="27"/>
      <c r="Y47" s="27"/>
      <c r="Z47" s="21"/>
      <c r="AA47" s="21"/>
      <c r="AB47" s="21"/>
      <c r="AC47" s="21"/>
      <c r="AD47" s="77"/>
      <c r="AE47" s="77"/>
      <c r="AF47" s="77"/>
      <c r="AG47" s="77"/>
      <c r="AH47" s="77"/>
      <c r="AI47" s="77"/>
      <c r="AJ47" s="77"/>
    </row>
    <row r="48" spans="1:36" x14ac:dyDescent="0.25">
      <c r="A48" s="28"/>
      <c r="B48" s="9"/>
      <c r="C48" s="9"/>
      <c r="D48" s="9"/>
      <c r="E48" s="241"/>
      <c r="F48" s="242"/>
      <c r="G48" s="242"/>
      <c r="H48" s="242"/>
      <c r="I48" s="243"/>
      <c r="J48" s="9"/>
      <c r="K48" s="9"/>
      <c r="L48" s="198" t="s">
        <v>41</v>
      </c>
      <c r="M48" s="199"/>
      <c r="N48" s="199"/>
      <c r="O48" s="200"/>
      <c r="P48" s="20"/>
      <c r="Q48" s="9"/>
      <c r="R48" s="34"/>
      <c r="S48" s="34"/>
      <c r="T48" s="34"/>
      <c r="U48" s="29"/>
      <c r="V48" s="27"/>
      <c r="W48" s="27"/>
      <c r="X48" s="27"/>
      <c r="Y48" s="27"/>
      <c r="Z48" s="21"/>
      <c r="AA48" s="21"/>
      <c r="AB48" s="21"/>
      <c r="AC48" s="21"/>
      <c r="AD48" s="21"/>
      <c r="AE48" s="21"/>
      <c r="AF48" s="21"/>
      <c r="AG48" s="21"/>
    </row>
    <row r="49" spans="1:33" x14ac:dyDescent="0.25">
      <c r="A49" s="28"/>
      <c r="B49" s="9"/>
      <c r="C49" s="9"/>
      <c r="D49" s="9"/>
      <c r="E49" s="241"/>
      <c r="F49" s="242"/>
      <c r="G49" s="242"/>
      <c r="H49" s="242"/>
      <c r="I49" s="243"/>
      <c r="J49" s="9"/>
      <c r="K49" s="9"/>
      <c r="L49" s="201" t="s">
        <v>42</v>
      </c>
      <c r="M49" s="202"/>
      <c r="N49" s="202"/>
      <c r="O49" s="203"/>
      <c r="P49" s="46" t="s">
        <v>43</v>
      </c>
      <c r="Q49" s="47"/>
      <c r="R49" s="34"/>
      <c r="S49" s="34"/>
      <c r="T49" s="34"/>
      <c r="U49" s="29"/>
      <c r="V49" s="27"/>
      <c r="W49" s="27"/>
      <c r="X49" s="27"/>
      <c r="Y49" s="27"/>
      <c r="Z49" s="21"/>
      <c r="AA49" s="21"/>
      <c r="AB49" s="21"/>
      <c r="AC49" s="21"/>
      <c r="AD49" s="21"/>
      <c r="AE49" s="21"/>
      <c r="AF49" s="21"/>
      <c r="AG49" s="21"/>
    </row>
    <row r="50" spans="1:33" ht="15.75" thickBot="1" x14ac:dyDescent="0.3">
      <c r="A50" s="28"/>
      <c r="B50" s="9"/>
      <c r="C50" s="9"/>
      <c r="D50" s="9"/>
      <c r="E50" s="244"/>
      <c r="F50" s="245"/>
      <c r="G50" s="245"/>
      <c r="H50" s="245"/>
      <c r="I50" s="246"/>
      <c r="J50" s="9"/>
      <c r="K50" s="9"/>
      <c r="L50" s="186" t="s">
        <v>44</v>
      </c>
      <c r="M50" s="187"/>
      <c r="N50" s="187"/>
      <c r="O50" s="188"/>
      <c r="P50" s="46" t="s">
        <v>45</v>
      </c>
      <c r="Q50" s="47"/>
      <c r="R50" s="34"/>
      <c r="S50" s="34"/>
      <c r="T50" s="34"/>
      <c r="U50" s="29"/>
      <c r="V50" s="27"/>
      <c r="W50" s="27"/>
      <c r="X50" s="27"/>
      <c r="Y50" s="27"/>
      <c r="Z50" s="21"/>
      <c r="AA50" s="21"/>
      <c r="AB50" s="21"/>
      <c r="AC50" s="21"/>
      <c r="AD50" s="21"/>
      <c r="AE50" s="21"/>
      <c r="AF50" s="21"/>
      <c r="AG50" s="21"/>
    </row>
    <row r="51" spans="1:33" x14ac:dyDescent="0.25">
      <c r="A51" s="28"/>
      <c r="B51" s="9"/>
      <c r="C51" s="9"/>
      <c r="D51" s="9"/>
      <c r="E51" s="9"/>
      <c r="F51" s="9"/>
      <c r="G51" s="9"/>
      <c r="H51" s="9"/>
      <c r="I51" s="9"/>
      <c r="J51" s="9"/>
      <c r="K51" s="9"/>
      <c r="L51" s="186" t="s">
        <v>46</v>
      </c>
      <c r="M51" s="187"/>
      <c r="N51" s="187"/>
      <c r="O51" s="188"/>
      <c r="P51" s="20"/>
      <c r="Q51" s="9"/>
      <c r="R51" s="34"/>
      <c r="S51" s="34"/>
      <c r="T51" s="34"/>
      <c r="U51" s="29"/>
      <c r="V51" s="27"/>
      <c r="W51" s="27"/>
      <c r="X51" s="27"/>
      <c r="Y51" s="27"/>
      <c r="Z51" s="21"/>
      <c r="AA51" s="21"/>
      <c r="AB51" s="21"/>
      <c r="AC51" s="21"/>
      <c r="AD51" s="21"/>
      <c r="AE51" s="21"/>
      <c r="AF51" s="21"/>
      <c r="AG51" s="21"/>
    </row>
    <row r="52" spans="1:33" x14ac:dyDescent="0.25">
      <c r="A52" s="28"/>
      <c r="B52" s="9"/>
      <c r="C52" s="9"/>
      <c r="D52" s="9"/>
      <c r="E52" s="9"/>
      <c r="F52" s="9"/>
      <c r="G52" s="9"/>
      <c r="H52" s="9"/>
      <c r="I52" s="9"/>
      <c r="J52" s="9"/>
      <c r="K52" s="9"/>
      <c r="L52" s="186" t="s">
        <v>47</v>
      </c>
      <c r="M52" s="187"/>
      <c r="N52" s="187"/>
      <c r="O52" s="188"/>
      <c r="P52" s="20"/>
      <c r="Q52" s="9"/>
      <c r="R52" s="34"/>
      <c r="S52" s="34"/>
      <c r="T52" s="34"/>
      <c r="U52" s="29"/>
      <c r="V52" s="27"/>
      <c r="W52" s="27"/>
      <c r="X52" s="27"/>
      <c r="Y52" s="27"/>
      <c r="Z52" s="21"/>
      <c r="AA52" s="21"/>
      <c r="AB52" s="21"/>
      <c r="AC52" s="21"/>
      <c r="AD52" s="21"/>
      <c r="AE52" s="21"/>
      <c r="AF52" s="21"/>
      <c r="AG52" s="21"/>
    </row>
    <row r="53" spans="1:33" ht="15.75" thickBot="1" x14ac:dyDescent="0.3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195" t="s">
        <v>48</v>
      </c>
      <c r="M53" s="196"/>
      <c r="N53" s="196"/>
      <c r="O53" s="197"/>
      <c r="P53" s="20"/>
      <c r="Q53" s="49"/>
      <c r="R53" s="50"/>
      <c r="S53" s="50"/>
      <c r="T53" s="50"/>
      <c r="U53" s="51"/>
      <c r="V53" s="27"/>
      <c r="W53" s="27"/>
      <c r="X53" s="27"/>
      <c r="Y53" s="27"/>
      <c r="Z53" s="21"/>
      <c r="AA53" s="21"/>
      <c r="AB53" s="21"/>
      <c r="AC53" s="21"/>
      <c r="AD53" s="21"/>
      <c r="AE53" s="21"/>
      <c r="AF53" s="21"/>
      <c r="AG53" s="21"/>
    </row>
    <row r="54" spans="1:33" x14ac:dyDescent="0.25">
      <c r="A54" s="20"/>
      <c r="B54" s="20"/>
      <c r="C54" s="204" t="s">
        <v>49</v>
      </c>
      <c r="D54" s="204"/>
      <c r="E54" s="204"/>
      <c r="F54" s="204"/>
      <c r="G54" s="204"/>
      <c r="H54" s="204"/>
      <c r="I54" s="204"/>
      <c r="J54" s="204"/>
      <c r="K54" s="20"/>
      <c r="L54" s="183" t="s">
        <v>50</v>
      </c>
      <c r="M54" s="184"/>
      <c r="N54" s="184"/>
      <c r="O54" s="185"/>
      <c r="P54" s="20"/>
      <c r="Q54" s="20"/>
      <c r="R54" s="20"/>
      <c r="S54" s="20"/>
      <c r="T54" s="20"/>
      <c r="U54" s="20"/>
      <c r="V54" s="27"/>
      <c r="W54" s="27"/>
      <c r="X54" s="27"/>
      <c r="Y54" s="27"/>
      <c r="Z54" s="21"/>
      <c r="AA54" s="21"/>
      <c r="AB54" s="21"/>
      <c r="AC54" s="21"/>
      <c r="AD54" s="21"/>
      <c r="AE54" s="21"/>
      <c r="AF54" s="21"/>
      <c r="AG54" s="21"/>
    </row>
    <row r="55" spans="1:33" ht="15.75" thickBot="1" x14ac:dyDescent="0.3">
      <c r="A55" s="20"/>
      <c r="B55" s="20"/>
      <c r="C55" s="205"/>
      <c r="D55" s="205"/>
      <c r="E55" s="205"/>
      <c r="F55" s="205"/>
      <c r="G55" s="205"/>
      <c r="H55" s="205"/>
      <c r="I55" s="205"/>
      <c r="J55" s="205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7"/>
      <c r="W55" s="27"/>
      <c r="X55" s="27"/>
      <c r="Y55" s="27"/>
      <c r="Z55" s="21"/>
      <c r="AA55" s="21"/>
      <c r="AB55" s="21"/>
      <c r="AC55" s="21"/>
      <c r="AD55" s="21"/>
      <c r="AE55" s="21"/>
      <c r="AF55" s="21"/>
      <c r="AG55" s="21"/>
    </row>
    <row r="56" spans="1:33" ht="15.75" thickBot="1" x14ac:dyDescent="0.3">
      <c r="A56" s="20"/>
      <c r="B56" s="20"/>
      <c r="C56" s="258" t="s">
        <v>87</v>
      </c>
      <c r="D56" s="259"/>
      <c r="E56" s="259"/>
      <c r="F56" s="259"/>
      <c r="G56" s="259"/>
      <c r="H56" s="259"/>
      <c r="I56" s="259"/>
      <c r="J56" s="26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7"/>
      <c r="W56" s="27"/>
      <c r="X56" s="27"/>
      <c r="Y56" s="27"/>
      <c r="Z56" s="21"/>
      <c r="AA56" s="21"/>
      <c r="AB56" s="21"/>
      <c r="AC56" s="21"/>
      <c r="AD56" s="21"/>
      <c r="AE56" s="21"/>
      <c r="AF56" s="21"/>
      <c r="AG56" s="21"/>
    </row>
    <row r="57" spans="1:33" ht="15.75" thickBot="1" x14ac:dyDescent="0.3">
      <c r="A57" s="20"/>
      <c r="B57" s="20"/>
      <c r="C57" s="261"/>
      <c r="D57" s="262"/>
      <c r="E57" s="262"/>
      <c r="F57" s="262"/>
      <c r="G57" s="262"/>
      <c r="H57" s="262"/>
      <c r="I57" s="262"/>
      <c r="J57" s="263"/>
      <c r="K57" s="20"/>
      <c r="L57" s="206" t="s">
        <v>51</v>
      </c>
      <c r="M57" s="207"/>
      <c r="N57" s="207"/>
      <c r="O57" s="208"/>
      <c r="P57" s="20"/>
      <c r="Q57" s="20"/>
      <c r="R57" s="20"/>
      <c r="S57" s="20"/>
      <c r="T57" s="20"/>
      <c r="U57" s="20"/>
      <c r="V57" s="27"/>
      <c r="W57" s="27"/>
      <c r="X57" s="27"/>
      <c r="Y57" s="27"/>
      <c r="Z57" s="21"/>
      <c r="AA57" s="21"/>
      <c r="AB57" s="21"/>
      <c r="AC57" s="21"/>
      <c r="AD57" s="21"/>
      <c r="AE57" s="21"/>
      <c r="AF57" s="21"/>
      <c r="AG57" s="21"/>
    </row>
    <row r="58" spans="1:33" x14ac:dyDescent="0.25">
      <c r="A58" s="20"/>
      <c r="B58" s="20"/>
      <c r="C58" s="69" t="s">
        <v>85</v>
      </c>
      <c r="D58" s="70"/>
      <c r="E58" s="70"/>
      <c r="F58" s="70"/>
      <c r="G58" s="70"/>
      <c r="H58" s="70"/>
      <c r="I58" s="70"/>
      <c r="J58" s="71"/>
      <c r="K58" s="20"/>
      <c r="L58" s="209" t="s">
        <v>52</v>
      </c>
      <c r="M58" s="210"/>
      <c r="N58" s="210"/>
      <c r="O58" s="211"/>
      <c r="P58" s="20"/>
      <c r="Q58" s="20"/>
      <c r="R58" s="20"/>
      <c r="S58" s="20"/>
      <c r="T58" s="20"/>
      <c r="U58" s="20"/>
      <c r="V58" s="27"/>
      <c r="W58" s="27"/>
      <c r="X58" s="27"/>
      <c r="Y58" s="27"/>
      <c r="Z58" s="21"/>
      <c r="AA58" s="21"/>
      <c r="AB58" s="21"/>
      <c r="AC58" s="21"/>
      <c r="AD58" s="21"/>
      <c r="AE58" s="21"/>
      <c r="AF58" s="21"/>
      <c r="AG58" s="21"/>
    </row>
    <row r="59" spans="1:33" x14ac:dyDescent="0.25">
      <c r="A59" s="20"/>
      <c r="B59" s="20"/>
      <c r="C59" s="64" t="s">
        <v>86</v>
      </c>
      <c r="D59" s="65"/>
      <c r="E59" s="65"/>
      <c r="F59" s="65"/>
      <c r="G59" s="65"/>
      <c r="H59" s="65"/>
      <c r="I59" s="65"/>
      <c r="J59" s="66"/>
      <c r="K59" s="114"/>
      <c r="L59" s="117">
        <v>1</v>
      </c>
      <c r="M59" s="24">
        <v>2</v>
      </c>
      <c r="N59" s="24">
        <v>3</v>
      </c>
      <c r="O59" s="118">
        <v>4</v>
      </c>
      <c r="P59" s="116"/>
      <c r="Q59" s="20"/>
      <c r="R59" s="20"/>
      <c r="S59" s="20"/>
      <c r="T59" s="20"/>
      <c r="U59" s="20"/>
      <c r="V59" s="27"/>
      <c r="W59" s="27"/>
      <c r="X59" s="27"/>
      <c r="Y59" s="27"/>
      <c r="Z59" s="21"/>
      <c r="AA59" s="21"/>
      <c r="AB59" s="21"/>
      <c r="AC59" s="21"/>
      <c r="AD59" s="21"/>
      <c r="AE59" s="21"/>
      <c r="AF59" s="21"/>
      <c r="AG59" s="21"/>
    </row>
    <row r="60" spans="1:33" x14ac:dyDescent="0.25">
      <c r="A60" s="20"/>
      <c r="B60" s="20"/>
      <c r="C60" s="61" t="s">
        <v>53</v>
      </c>
      <c r="D60" s="62"/>
      <c r="E60" s="62"/>
      <c r="F60" s="62"/>
      <c r="G60" s="62"/>
      <c r="H60" s="62"/>
      <c r="I60" s="62"/>
      <c r="J60" s="63"/>
      <c r="K60" s="72"/>
      <c r="L60" s="119"/>
      <c r="M60" s="76"/>
      <c r="N60" s="76"/>
      <c r="O60" s="120"/>
      <c r="P60" s="74"/>
      <c r="Q60" s="20"/>
      <c r="R60" s="20"/>
      <c r="S60" s="20"/>
      <c r="T60" s="20"/>
      <c r="U60" s="20"/>
      <c r="V60" s="27"/>
      <c r="W60" s="27"/>
      <c r="X60" s="27"/>
      <c r="Y60" s="27"/>
      <c r="Z60" s="21"/>
      <c r="AA60" s="21"/>
      <c r="AB60" s="21"/>
      <c r="AC60" s="21"/>
      <c r="AD60" s="21"/>
      <c r="AE60" s="21"/>
      <c r="AF60" s="21"/>
      <c r="AG60" s="21"/>
    </row>
    <row r="61" spans="1:33" x14ac:dyDescent="0.25">
      <c r="A61" s="20"/>
      <c r="B61" s="20"/>
      <c r="C61" s="64" t="s">
        <v>54</v>
      </c>
      <c r="D61" s="65"/>
      <c r="E61" s="65"/>
      <c r="F61" s="65"/>
      <c r="G61" s="65"/>
      <c r="H61" s="65"/>
      <c r="I61" s="65"/>
      <c r="J61" s="66"/>
      <c r="K61" s="72"/>
      <c r="L61" s="117">
        <v>5</v>
      </c>
      <c r="M61" s="24">
        <v>6</v>
      </c>
      <c r="N61" s="24">
        <v>7</v>
      </c>
      <c r="O61" s="118">
        <v>8</v>
      </c>
      <c r="P61" s="74"/>
      <c r="Q61" s="20"/>
      <c r="R61" s="20"/>
      <c r="S61" s="20"/>
      <c r="T61" s="20"/>
      <c r="U61" s="20"/>
      <c r="V61" s="27"/>
      <c r="W61" s="27"/>
      <c r="X61" s="27"/>
      <c r="Y61" s="27"/>
      <c r="Z61" s="21"/>
      <c r="AA61" s="21"/>
      <c r="AB61" s="21"/>
      <c r="AC61" s="21"/>
      <c r="AD61" s="21"/>
      <c r="AE61" s="21"/>
      <c r="AF61" s="21"/>
      <c r="AG61" s="21"/>
    </row>
    <row r="62" spans="1:33" x14ac:dyDescent="0.25">
      <c r="A62" s="20"/>
      <c r="B62" s="20"/>
      <c r="C62" s="67" t="s">
        <v>55</v>
      </c>
      <c r="D62" s="68"/>
      <c r="E62" s="59"/>
      <c r="F62" s="59"/>
      <c r="G62" s="59"/>
      <c r="H62" s="59"/>
      <c r="I62" s="59"/>
      <c r="J62" s="60"/>
      <c r="K62" s="72"/>
      <c r="L62" s="119"/>
      <c r="M62" s="76"/>
      <c r="N62" s="76"/>
      <c r="O62" s="120"/>
      <c r="P62" s="74"/>
      <c r="Q62" s="20"/>
      <c r="R62" s="20"/>
      <c r="S62" s="20"/>
      <c r="T62" s="20"/>
      <c r="U62" s="20"/>
      <c r="V62" s="27"/>
      <c r="W62" s="27"/>
      <c r="X62" s="27"/>
      <c r="Y62" s="27"/>
      <c r="Z62" s="21"/>
      <c r="AA62" s="21"/>
      <c r="AB62" s="21"/>
      <c r="AC62" s="21"/>
      <c r="AD62" s="21"/>
      <c r="AE62" s="21"/>
      <c r="AF62" s="21"/>
      <c r="AG62" s="21"/>
    </row>
    <row r="63" spans="1:33" x14ac:dyDescent="0.25">
      <c r="A63" s="20"/>
      <c r="B63" s="20"/>
      <c r="C63" s="58" t="s">
        <v>60</v>
      </c>
      <c r="D63" s="59"/>
      <c r="E63" s="59"/>
      <c r="F63" s="59"/>
      <c r="G63" s="59"/>
      <c r="H63" s="59"/>
      <c r="I63" s="59"/>
      <c r="J63" s="60"/>
      <c r="K63" s="72"/>
      <c r="L63" s="121">
        <v>9</v>
      </c>
      <c r="M63" s="87">
        <v>10</v>
      </c>
      <c r="N63" s="87">
        <v>11</v>
      </c>
      <c r="O63" s="122">
        <v>12</v>
      </c>
      <c r="P63" s="74"/>
      <c r="Q63" s="20"/>
      <c r="R63" s="20"/>
      <c r="S63" s="20"/>
      <c r="T63" s="20"/>
      <c r="U63" s="20"/>
      <c r="V63" s="27"/>
      <c r="W63" s="27"/>
      <c r="X63" s="27"/>
      <c r="Y63" s="27"/>
      <c r="Z63" s="21"/>
      <c r="AA63" s="21"/>
      <c r="AB63" s="21"/>
      <c r="AC63" s="21"/>
      <c r="AD63" s="21"/>
      <c r="AE63" s="21"/>
      <c r="AF63" s="21"/>
      <c r="AG63" s="21"/>
    </row>
    <row r="64" spans="1:33" x14ac:dyDescent="0.25">
      <c r="A64" s="20"/>
      <c r="B64" s="20"/>
      <c r="C64" s="58" t="s">
        <v>61</v>
      </c>
      <c r="D64" s="68"/>
      <c r="E64" s="59"/>
      <c r="F64" s="59"/>
      <c r="G64" s="59"/>
      <c r="H64" s="59"/>
      <c r="I64" s="59"/>
      <c r="J64" s="60"/>
      <c r="K64" s="72"/>
      <c r="L64" s="119"/>
      <c r="M64" s="76"/>
      <c r="N64" s="76"/>
      <c r="O64" s="120"/>
      <c r="P64" s="74"/>
      <c r="Q64" s="20"/>
      <c r="R64" s="20"/>
      <c r="S64" s="20"/>
      <c r="T64" s="20"/>
      <c r="U64" s="20"/>
      <c r="V64" s="27"/>
      <c r="W64" s="27"/>
      <c r="X64" s="27"/>
      <c r="Y64" s="27"/>
      <c r="Z64" s="21"/>
      <c r="AA64" s="21"/>
      <c r="AB64" s="21"/>
      <c r="AC64" s="21"/>
      <c r="AD64" s="21"/>
      <c r="AE64" s="21"/>
      <c r="AF64" s="21"/>
      <c r="AG64" s="21"/>
    </row>
    <row r="65" spans="1:33" ht="15.75" thickBot="1" x14ac:dyDescent="0.3">
      <c r="A65" s="20"/>
      <c r="B65" s="20"/>
      <c r="C65" s="58" t="s">
        <v>62</v>
      </c>
      <c r="D65" s="68"/>
      <c r="E65" s="59"/>
      <c r="F65" s="59"/>
      <c r="G65" s="59"/>
      <c r="H65" s="59"/>
      <c r="I65" s="59"/>
      <c r="J65" s="60"/>
      <c r="K65" s="72"/>
      <c r="L65" s="117">
        <v>13</v>
      </c>
      <c r="M65" s="24">
        <v>14</v>
      </c>
      <c r="N65" s="24">
        <v>15</v>
      </c>
      <c r="O65" s="118">
        <v>16</v>
      </c>
      <c r="P65" s="90"/>
      <c r="Q65" s="20"/>
      <c r="R65" s="20"/>
      <c r="S65" s="20"/>
      <c r="T65" s="20"/>
      <c r="U65" s="20"/>
      <c r="V65" s="27"/>
      <c r="W65" s="27"/>
      <c r="X65" s="27"/>
      <c r="Y65" s="27"/>
      <c r="Z65" s="21"/>
      <c r="AA65" s="21"/>
      <c r="AB65" s="21"/>
      <c r="AC65" s="21"/>
      <c r="AD65" s="21"/>
      <c r="AE65" s="21"/>
      <c r="AF65" s="21"/>
      <c r="AG65" s="21"/>
    </row>
    <row r="66" spans="1:33" x14ac:dyDescent="0.25">
      <c r="A66" s="20"/>
      <c r="B66" s="20"/>
      <c r="C66" s="58" t="s">
        <v>63</v>
      </c>
      <c r="D66" s="68"/>
      <c r="E66" s="59"/>
      <c r="F66" s="59"/>
      <c r="G66" s="59"/>
      <c r="H66" s="59"/>
      <c r="I66" s="59"/>
      <c r="J66" s="60"/>
      <c r="K66" s="72"/>
      <c r="L66" s="119"/>
      <c r="M66" s="76"/>
      <c r="N66" s="76"/>
      <c r="O66" s="120"/>
      <c r="P66" s="252" t="s">
        <v>56</v>
      </c>
      <c r="Q66" s="253"/>
      <c r="R66" s="20"/>
      <c r="S66" s="20"/>
      <c r="T66" s="20"/>
      <c r="U66" s="20"/>
      <c r="V66" s="27"/>
      <c r="W66" s="27"/>
      <c r="X66" s="27"/>
      <c r="Y66" s="27"/>
      <c r="Z66" s="21"/>
      <c r="AA66" s="21"/>
      <c r="AB66" s="21"/>
      <c r="AC66" s="21"/>
      <c r="AD66" s="21"/>
      <c r="AE66" s="21"/>
      <c r="AF66" s="21"/>
      <c r="AG66" s="21"/>
    </row>
    <row r="67" spans="1:33" ht="15.75" thickBot="1" x14ac:dyDescent="0.3">
      <c r="A67" s="20"/>
      <c r="B67" s="20"/>
      <c r="C67" s="111" t="s">
        <v>88</v>
      </c>
      <c r="D67" s="112"/>
      <c r="E67" s="112"/>
      <c r="F67" s="112"/>
      <c r="G67" s="112"/>
      <c r="H67" s="112"/>
      <c r="I67" s="112"/>
      <c r="J67" s="113"/>
      <c r="K67" s="115"/>
      <c r="L67" s="117">
        <v>17</v>
      </c>
      <c r="M67" s="24">
        <v>18</v>
      </c>
      <c r="N67" s="24">
        <v>19</v>
      </c>
      <c r="O67" s="118">
        <v>20</v>
      </c>
      <c r="P67" s="254"/>
      <c r="Q67" s="255"/>
      <c r="R67" s="20"/>
      <c r="S67" s="20"/>
      <c r="T67" s="20"/>
      <c r="U67" s="20"/>
      <c r="V67" s="27"/>
      <c r="W67" s="27"/>
      <c r="X67" s="27"/>
      <c r="Y67" s="27"/>
      <c r="Z67" s="21"/>
      <c r="AA67" s="21"/>
      <c r="AB67" s="21"/>
      <c r="AC67" s="21"/>
      <c r="AD67" s="21"/>
      <c r="AE67" s="21"/>
      <c r="AF67" s="21"/>
      <c r="AG67" s="21"/>
    </row>
    <row r="68" spans="1:33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119"/>
      <c r="M68" s="76"/>
      <c r="N68" s="76"/>
      <c r="O68" s="123"/>
      <c r="P68" s="254"/>
      <c r="Q68" s="255"/>
      <c r="R68" s="20"/>
      <c r="S68" s="20"/>
      <c r="T68" s="20"/>
      <c r="U68" s="20"/>
      <c r="V68" s="27"/>
      <c r="W68" s="27"/>
      <c r="X68" s="27"/>
      <c r="Y68" s="27"/>
      <c r="Z68" s="21"/>
      <c r="AA68" s="21"/>
      <c r="AB68" s="21"/>
      <c r="AC68" s="21"/>
      <c r="AD68" s="21"/>
      <c r="AE68" s="21"/>
      <c r="AF68" s="21"/>
      <c r="AG68" s="21"/>
    </row>
    <row r="69" spans="1:3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117">
        <v>21</v>
      </c>
      <c r="M69" s="24">
        <v>22</v>
      </c>
      <c r="N69" s="24">
        <v>23</v>
      </c>
      <c r="O69" s="118">
        <v>24</v>
      </c>
      <c r="P69" s="254"/>
      <c r="Q69" s="255"/>
      <c r="R69" s="20"/>
      <c r="S69" s="20"/>
      <c r="T69" s="20"/>
      <c r="U69" s="20"/>
      <c r="V69" s="27"/>
      <c r="W69" s="27"/>
      <c r="X69" s="27"/>
      <c r="Y69" s="27"/>
      <c r="Z69" s="21"/>
      <c r="AA69" s="21"/>
      <c r="AB69" s="21"/>
      <c r="AC69" s="21"/>
      <c r="AD69" s="21"/>
      <c r="AE69" s="21"/>
      <c r="AF69" s="21"/>
      <c r="AG69" s="21"/>
    </row>
    <row r="70" spans="1:33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3"/>
      <c r="L70" s="119"/>
      <c r="M70" s="76"/>
      <c r="N70" s="76"/>
      <c r="O70" s="120"/>
      <c r="P70" s="254"/>
      <c r="Q70" s="255"/>
      <c r="R70" s="20"/>
      <c r="S70" s="20"/>
      <c r="T70" s="20"/>
      <c r="U70" s="20"/>
      <c r="V70" s="27"/>
      <c r="W70" s="27"/>
      <c r="X70" s="27"/>
      <c r="Y70" s="27"/>
      <c r="Z70" s="21"/>
      <c r="AA70" s="21"/>
      <c r="AB70" s="21"/>
      <c r="AC70" s="21"/>
      <c r="AD70" s="21"/>
      <c r="AE70" s="21"/>
      <c r="AF70" s="21"/>
      <c r="AG70" s="21"/>
    </row>
    <row r="71" spans="1:3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3"/>
      <c r="L71" s="117">
        <v>25</v>
      </c>
      <c r="M71" s="24">
        <v>26</v>
      </c>
      <c r="N71" s="24">
        <v>27</v>
      </c>
      <c r="O71" s="118">
        <v>28</v>
      </c>
      <c r="P71" s="254"/>
      <c r="Q71" s="255"/>
      <c r="R71" s="20"/>
      <c r="S71" s="20"/>
      <c r="T71" s="20"/>
      <c r="U71" s="20"/>
      <c r="V71" s="27"/>
      <c r="W71" s="27"/>
      <c r="X71" s="27"/>
      <c r="Y71" s="27"/>
      <c r="Z71" s="21"/>
      <c r="AA71" s="21"/>
      <c r="AB71" s="21"/>
      <c r="AC71" s="21"/>
      <c r="AD71" s="21"/>
      <c r="AE71" s="21"/>
      <c r="AF71" s="21"/>
      <c r="AG71" s="21"/>
    </row>
    <row r="72" spans="1:33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3"/>
      <c r="L72" s="119"/>
      <c r="M72" s="76"/>
      <c r="N72" s="76"/>
      <c r="O72" s="120"/>
      <c r="P72" s="254"/>
      <c r="Q72" s="255"/>
      <c r="R72" s="20"/>
      <c r="S72" s="20"/>
      <c r="T72" s="20"/>
      <c r="U72" s="20"/>
      <c r="V72" s="27"/>
      <c r="W72" s="27"/>
      <c r="X72" s="27"/>
      <c r="Y72" s="27"/>
      <c r="Z72" s="21"/>
      <c r="AA72" s="21"/>
      <c r="AB72" s="21"/>
      <c r="AC72" s="21"/>
      <c r="AD72" s="21"/>
      <c r="AE72" s="21"/>
      <c r="AF72" s="21"/>
      <c r="AG72" s="21"/>
    </row>
    <row r="73" spans="1:33" x14ac:dyDescent="0.25">
      <c r="A73" s="20"/>
      <c r="B73" s="181" t="s">
        <v>82</v>
      </c>
      <c r="C73" s="182"/>
      <c r="D73" s="182"/>
      <c r="E73" s="182"/>
      <c r="F73" s="182"/>
      <c r="G73" s="182"/>
      <c r="H73" s="182"/>
      <c r="I73" s="182"/>
      <c r="J73" s="20"/>
      <c r="K73" s="73"/>
      <c r="L73" s="117">
        <v>29</v>
      </c>
      <c r="M73" s="24">
        <v>30</v>
      </c>
      <c r="N73" s="24">
        <v>31</v>
      </c>
      <c r="O73" s="118">
        <v>32</v>
      </c>
      <c r="P73" s="254"/>
      <c r="Q73" s="255"/>
      <c r="R73" s="20"/>
      <c r="S73" s="20"/>
      <c r="T73" s="20"/>
      <c r="U73" s="20"/>
      <c r="V73" s="27"/>
      <c r="W73" s="27"/>
      <c r="X73" s="27"/>
      <c r="Y73" s="27"/>
      <c r="Z73" s="21"/>
      <c r="AA73" s="21"/>
      <c r="AB73" s="21"/>
      <c r="AC73" s="21"/>
      <c r="AD73" s="21"/>
      <c r="AE73" s="21"/>
      <c r="AF73" s="21"/>
      <c r="AG73" s="21"/>
    </row>
    <row r="74" spans="1:33" ht="15.75" thickBot="1" x14ac:dyDescent="0.3">
      <c r="A74" s="20"/>
      <c r="B74" s="182"/>
      <c r="C74" s="182"/>
      <c r="D74" s="182"/>
      <c r="E74" s="182"/>
      <c r="F74" s="182"/>
      <c r="G74" s="182"/>
      <c r="H74" s="182"/>
      <c r="I74" s="182"/>
      <c r="J74" s="20"/>
      <c r="K74" s="73"/>
      <c r="L74" s="119"/>
      <c r="M74" s="76"/>
      <c r="N74" s="76"/>
      <c r="O74" s="120"/>
      <c r="P74" s="256"/>
      <c r="Q74" s="257"/>
      <c r="R74" s="20"/>
      <c r="S74" s="20"/>
      <c r="T74" s="20"/>
      <c r="U74" s="20"/>
      <c r="V74" s="27"/>
      <c r="W74" s="27"/>
      <c r="X74" s="27"/>
      <c r="Y74" s="27"/>
      <c r="Z74" s="21"/>
      <c r="AA74" s="21"/>
      <c r="AB74" s="21"/>
      <c r="AC74" s="21"/>
      <c r="AD74" s="21"/>
      <c r="AE74" s="21"/>
      <c r="AF74" s="21"/>
      <c r="AG74" s="21"/>
    </row>
    <row r="75" spans="1:33" x14ac:dyDescent="0.25">
      <c r="A75" s="2"/>
      <c r="B75" s="182"/>
      <c r="C75" s="182"/>
      <c r="D75" s="182"/>
      <c r="E75" s="182"/>
      <c r="F75" s="182"/>
      <c r="G75" s="182"/>
      <c r="H75" s="182"/>
      <c r="I75" s="182"/>
      <c r="J75" s="2"/>
      <c r="K75" s="73"/>
      <c r="L75" s="117">
        <v>33</v>
      </c>
      <c r="M75" s="24">
        <v>34</v>
      </c>
      <c r="N75" s="24">
        <v>35</v>
      </c>
      <c r="O75" s="118">
        <v>36</v>
      </c>
      <c r="P75" s="91"/>
      <c r="Q75" s="2"/>
      <c r="R75" s="2"/>
      <c r="S75" s="2"/>
      <c r="T75" s="2"/>
      <c r="U75" s="2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x14ac:dyDescent="0.25">
      <c r="A76" s="2"/>
      <c r="B76" s="182"/>
      <c r="C76" s="182"/>
      <c r="D76" s="182"/>
      <c r="E76" s="182"/>
      <c r="F76" s="182"/>
      <c r="G76" s="182"/>
      <c r="H76" s="182"/>
      <c r="I76" s="182"/>
      <c r="J76" s="2"/>
      <c r="K76" s="73"/>
      <c r="L76" s="124"/>
      <c r="M76" s="88"/>
      <c r="N76" s="76"/>
      <c r="O76" s="120"/>
      <c r="P76" s="75"/>
      <c r="Q76" s="2"/>
      <c r="R76" s="2"/>
      <c r="S76" s="2"/>
      <c r="T76" s="2"/>
      <c r="U76" s="2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x14ac:dyDescent="0.25">
      <c r="A77" s="2"/>
      <c r="B77" s="182"/>
      <c r="C77" s="182"/>
      <c r="D77" s="182"/>
      <c r="E77" s="182"/>
      <c r="F77" s="182"/>
      <c r="G77" s="182"/>
      <c r="H77" s="182"/>
      <c r="I77" s="182"/>
      <c r="J77" s="2"/>
      <c r="K77" s="73"/>
      <c r="L77" s="117">
        <v>37</v>
      </c>
      <c r="M77" s="24">
        <v>38</v>
      </c>
      <c r="N77" s="24">
        <v>39</v>
      </c>
      <c r="O77" s="118">
        <v>40</v>
      </c>
      <c r="P77" s="75"/>
      <c r="Q77" s="2"/>
      <c r="R77" s="2"/>
      <c r="S77" s="2"/>
      <c r="T77" s="2"/>
      <c r="U77" s="2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x14ac:dyDescent="0.25">
      <c r="A78" s="2"/>
      <c r="B78" s="182"/>
      <c r="C78" s="182"/>
      <c r="D78" s="182"/>
      <c r="E78" s="182"/>
      <c r="F78" s="182"/>
      <c r="G78" s="182"/>
      <c r="H78" s="182"/>
      <c r="I78" s="182"/>
      <c r="J78" s="2"/>
      <c r="K78" s="73"/>
      <c r="L78" s="124"/>
      <c r="M78" s="88"/>
      <c r="N78" s="76"/>
      <c r="O78" s="120"/>
      <c r="P78" s="75"/>
      <c r="Q78" s="2"/>
      <c r="R78" s="2"/>
      <c r="S78" s="2"/>
      <c r="T78" s="2"/>
      <c r="U78" s="2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x14ac:dyDescent="0.25">
      <c r="A79" s="2"/>
      <c r="B79" s="182"/>
      <c r="C79" s="182"/>
      <c r="D79" s="182"/>
      <c r="E79" s="182"/>
      <c r="F79" s="182"/>
      <c r="G79" s="182"/>
      <c r="H79" s="182"/>
      <c r="I79" s="182"/>
      <c r="J79" s="2"/>
      <c r="K79" s="73"/>
      <c r="L79" s="117">
        <v>41</v>
      </c>
      <c r="M79" s="24">
        <v>42</v>
      </c>
      <c r="N79" s="24">
        <v>43</v>
      </c>
      <c r="O79" s="118">
        <v>44</v>
      </c>
      <c r="P79" s="75"/>
      <c r="Q79" s="2"/>
      <c r="R79" s="2"/>
      <c r="S79" s="2"/>
      <c r="T79" s="2"/>
      <c r="U79" s="2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x14ac:dyDescent="0.25">
      <c r="A80" s="2"/>
      <c r="B80" s="182"/>
      <c r="C80" s="182"/>
      <c r="D80" s="182"/>
      <c r="E80" s="182"/>
      <c r="F80" s="182"/>
      <c r="G80" s="182"/>
      <c r="H80" s="182"/>
      <c r="I80" s="182"/>
      <c r="J80" s="2"/>
      <c r="K80" s="73"/>
      <c r="L80" s="124"/>
      <c r="M80" s="88"/>
      <c r="N80" s="76"/>
      <c r="O80" s="120"/>
      <c r="P80" s="75"/>
      <c r="Q80" s="2"/>
      <c r="R80" s="2"/>
      <c r="S80" s="2"/>
      <c r="T80" s="2"/>
      <c r="U80" s="2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73"/>
      <c r="L81" s="117">
        <v>45</v>
      </c>
      <c r="M81" s="24">
        <v>46</v>
      </c>
      <c r="N81" s="24">
        <v>47</v>
      </c>
      <c r="O81" s="118">
        <v>48</v>
      </c>
      <c r="P81" s="75"/>
      <c r="Q81" s="2"/>
      <c r="R81" s="2"/>
      <c r="S81" s="2"/>
      <c r="T81" s="2"/>
      <c r="U81" s="2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73"/>
      <c r="L82" s="125"/>
      <c r="M82" s="126"/>
      <c r="N82" s="126"/>
      <c r="O82" s="127"/>
      <c r="P82" s="75"/>
      <c r="Q82" s="2"/>
      <c r="R82" s="2"/>
      <c r="S82" s="2"/>
      <c r="T82" s="2"/>
      <c r="U82" s="2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73"/>
      <c r="L83" s="117">
        <v>45</v>
      </c>
      <c r="M83" s="24">
        <v>46</v>
      </c>
      <c r="N83" s="24">
        <v>47</v>
      </c>
      <c r="O83" s="118">
        <v>48</v>
      </c>
      <c r="P83" s="75"/>
      <c r="Q83" s="2"/>
      <c r="R83" s="2"/>
      <c r="S83" s="2"/>
      <c r="T83" s="2"/>
      <c r="U83" s="2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73"/>
      <c r="L84" s="128"/>
      <c r="M84" s="89"/>
      <c r="N84" s="89"/>
      <c r="O84" s="129"/>
      <c r="P84" s="74"/>
      <c r="Q84" s="2"/>
      <c r="R84" s="2"/>
      <c r="S84" s="2"/>
      <c r="T84" s="2"/>
      <c r="U84" s="2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73"/>
      <c r="L85" s="175" t="s">
        <v>57</v>
      </c>
      <c r="M85" s="176"/>
      <c r="N85" s="176"/>
      <c r="O85" s="177"/>
      <c r="P85" s="74"/>
      <c r="Q85" s="2"/>
      <c r="R85" s="2"/>
      <c r="S85" s="2"/>
      <c r="T85" s="2"/>
      <c r="U85" s="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5" customHeight="1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73"/>
      <c r="L86" s="178"/>
      <c r="M86" s="179"/>
      <c r="N86" s="179"/>
      <c r="O86" s="180"/>
      <c r="P86" s="74"/>
      <c r="Q86" s="2"/>
      <c r="R86" s="2"/>
      <c r="S86" s="2"/>
      <c r="T86" s="2"/>
      <c r="U86" s="2"/>
    </row>
    <row r="87" spans="1:3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3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3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3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</sheetData>
  <mergeCells count="31">
    <mergeCell ref="E33:I33"/>
    <mergeCell ref="E47:I50"/>
    <mergeCell ref="B1:D2"/>
    <mergeCell ref="P66:Q74"/>
    <mergeCell ref="C56:J57"/>
    <mergeCell ref="L1:O3"/>
    <mergeCell ref="L4:O6"/>
    <mergeCell ref="I1:J1"/>
    <mergeCell ref="P1:X3"/>
    <mergeCell ref="E1:H2"/>
    <mergeCell ref="AF44:AI45"/>
    <mergeCell ref="U35:W35"/>
    <mergeCell ref="L9:M11"/>
    <mergeCell ref="L7:M8"/>
    <mergeCell ref="L12:M13"/>
    <mergeCell ref="L14:M16"/>
    <mergeCell ref="N10:O10"/>
    <mergeCell ref="N15:O15"/>
    <mergeCell ref="L85:O86"/>
    <mergeCell ref="B73:I80"/>
    <mergeCell ref="L54:O54"/>
    <mergeCell ref="L52:O52"/>
    <mergeCell ref="L44:O45"/>
    <mergeCell ref="L53:O53"/>
    <mergeCell ref="L48:O48"/>
    <mergeCell ref="L49:O49"/>
    <mergeCell ref="L50:O50"/>
    <mergeCell ref="L51:O51"/>
    <mergeCell ref="C54:J55"/>
    <mergeCell ref="L57:O57"/>
    <mergeCell ref="L58:O58"/>
  </mergeCells>
  <conditionalFormatting sqref="C5:E28 G5:G28 I5:J28">
    <cfRule type="expression" dxfId="3" priority="1">
      <formula>$D5=0</formula>
    </cfRule>
    <cfRule type="expression" dxfId="2" priority="2">
      <formula>$D5=1</formula>
    </cfRule>
  </conditionalFormatting>
  <conditionalFormatting sqref="C4:J4 F5:F28 H5:H28">
    <cfRule type="expression" dxfId="1" priority="5">
      <formula>$D4=0</formula>
    </cfRule>
    <cfRule type="expression" dxfId="0" priority="7">
      <formula>$D4=1</formula>
    </cfRule>
  </conditionalFormatting>
  <dataValidations count="4">
    <dataValidation type="whole" allowBlank="1" showInputMessage="1" showErrorMessage="1" errorTitle="Preencha um número de 1 a 5" error="1 - Muito Fácil_x000a_2 - Fácil_x000a_3 - Médio_x000a_4 - Difícil_x000a_5 - Muito Difícil" sqref="F4:F28" xr:uid="{00000000-0002-0000-0000-000000000000}">
      <formula1>1</formula1>
      <formula2>5</formula2>
    </dataValidation>
    <dataValidation type="whole" allowBlank="1" showInputMessage="1" showErrorMessage="1" errorTitle="Preencha um número de 1 a 5" error="1 - Muito pequena_x000a_2 - Pequena_x000a_3 - Médio_x000a_4 - Extenso_x000a_5 - Muito extenso" sqref="H4:H28" xr:uid="{00000000-0002-0000-0000-000001000000}">
      <formula1>1</formula1>
      <formula2>5</formula2>
    </dataValidation>
    <dataValidation type="whole" allowBlank="1" showInputMessage="1" showErrorMessage="1" errorTitle="Coloque número entre 1 e 0" error="0 - Desconsiderar disciplina_x000a_1 - Considerar disciplina_x000a_" sqref="D4:D28" xr:uid="{00000000-0002-0000-0000-000002000000}">
      <formula1>0</formula1>
      <formula2>1</formula2>
    </dataValidation>
    <dataValidation type="whole" operator="greaterThan" allowBlank="1" showInputMessage="1" showErrorMessage="1" errorTitle="Insira um número inteiro válido" error="Se o seu edital não especificar peso, deixe valor 1 (um)." sqref="E4:E28" xr:uid="{00000000-0002-0000-0000-000003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078A-0F09-447F-AFD8-72EB9DE28F9E}">
  <dimension ref="A1:S181"/>
  <sheetViews>
    <sheetView topLeftCell="A135" zoomScale="85" zoomScaleNormal="85" workbookViewId="0">
      <selection activeCell="B140" sqref="B140"/>
    </sheetView>
  </sheetViews>
  <sheetFormatPr defaultRowHeight="15" x14ac:dyDescent="0.25"/>
  <cols>
    <col min="1" max="1" width="9.140625" customWidth="1"/>
    <col min="19" max="19" width="9.140625" customWidth="1"/>
  </cols>
  <sheetData>
    <row r="1" spans="1:19" ht="15.75" thickBot="1" x14ac:dyDescent="0.3">
      <c r="A1" s="140"/>
      <c r="B1" s="146"/>
      <c r="C1" s="146"/>
      <c r="D1" s="298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300"/>
    </row>
    <row r="2" spans="1:19" ht="15" customHeight="1" x14ac:dyDescent="0.25">
      <c r="A2" s="317" t="s">
        <v>9</v>
      </c>
      <c r="B2" s="147"/>
      <c r="C2" s="143"/>
      <c r="D2" s="315" t="s">
        <v>92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3"/>
    </row>
    <row r="3" spans="1:19" x14ac:dyDescent="0.25">
      <c r="A3" s="318"/>
      <c r="B3" s="144"/>
      <c r="C3" s="144"/>
      <c r="D3" s="316" t="s">
        <v>93</v>
      </c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10"/>
    </row>
    <row r="4" spans="1:19" x14ac:dyDescent="0.25">
      <c r="A4" s="318"/>
      <c r="B4" s="144"/>
      <c r="C4" s="144"/>
      <c r="D4" s="316" t="s">
        <v>94</v>
      </c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10"/>
    </row>
    <row r="5" spans="1:19" x14ac:dyDescent="0.25">
      <c r="A5" s="318"/>
      <c r="B5" s="148"/>
      <c r="C5" s="144"/>
      <c r="D5" s="316" t="s">
        <v>95</v>
      </c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10"/>
    </row>
    <row r="6" spans="1:19" x14ac:dyDescent="0.25">
      <c r="A6" s="318"/>
      <c r="B6" s="144"/>
      <c r="C6" s="144"/>
      <c r="D6" s="314" t="s">
        <v>96</v>
      </c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4"/>
    </row>
    <row r="7" spans="1:19" x14ac:dyDescent="0.25">
      <c r="A7" s="318"/>
      <c r="B7" s="144"/>
      <c r="C7" s="144"/>
      <c r="D7" s="314" t="s">
        <v>97</v>
      </c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4"/>
    </row>
    <row r="8" spans="1:19" x14ac:dyDescent="0.25">
      <c r="A8" s="318"/>
      <c r="B8" s="144"/>
      <c r="C8" s="144"/>
      <c r="D8" s="316" t="s">
        <v>98</v>
      </c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10"/>
    </row>
    <row r="9" spans="1:19" x14ac:dyDescent="0.25">
      <c r="A9" s="318"/>
      <c r="B9" s="148"/>
      <c r="C9" s="144"/>
      <c r="D9" s="314" t="s">
        <v>99</v>
      </c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4"/>
    </row>
    <row r="10" spans="1:19" x14ac:dyDescent="0.25">
      <c r="A10" s="318"/>
      <c r="B10" s="144"/>
      <c r="C10" s="144"/>
      <c r="D10" s="314" t="s">
        <v>100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4"/>
    </row>
    <row r="11" spans="1:19" x14ac:dyDescent="0.25">
      <c r="A11" s="318"/>
      <c r="B11" s="144"/>
      <c r="C11" s="144"/>
      <c r="D11" s="314" t="s">
        <v>101</v>
      </c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4"/>
    </row>
    <row r="12" spans="1:19" x14ac:dyDescent="0.25">
      <c r="A12" s="318"/>
      <c r="B12" s="144"/>
      <c r="C12" s="144"/>
      <c r="D12" s="314" t="s">
        <v>102</v>
      </c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4"/>
    </row>
    <row r="13" spans="1:19" x14ac:dyDescent="0.25">
      <c r="A13" s="318"/>
      <c r="B13" s="144"/>
      <c r="C13" s="144"/>
      <c r="D13" s="314" t="s">
        <v>103</v>
      </c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4"/>
    </row>
    <row r="14" spans="1:19" x14ac:dyDescent="0.25">
      <c r="A14" s="318"/>
      <c r="B14" s="144"/>
      <c r="C14" s="144"/>
      <c r="D14" s="314" t="s">
        <v>104</v>
      </c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4"/>
    </row>
    <row r="15" spans="1:19" x14ac:dyDescent="0.25">
      <c r="A15" s="318"/>
      <c r="B15" s="144"/>
      <c r="C15" s="144"/>
      <c r="D15" s="314" t="s">
        <v>105</v>
      </c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4"/>
    </row>
    <row r="16" spans="1:19" x14ac:dyDescent="0.25">
      <c r="A16" s="318"/>
      <c r="B16" s="144"/>
      <c r="C16" s="144"/>
      <c r="D16" s="314" t="s">
        <v>106</v>
      </c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19" x14ac:dyDescent="0.25">
      <c r="A17" s="318"/>
      <c r="B17" s="144"/>
      <c r="C17" s="144"/>
      <c r="D17" s="316" t="s">
        <v>107</v>
      </c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10"/>
    </row>
    <row r="18" spans="1:19" x14ac:dyDescent="0.25">
      <c r="A18" s="318"/>
      <c r="B18" s="144"/>
      <c r="C18" s="144"/>
      <c r="D18" s="314" t="s">
        <v>108</v>
      </c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19" x14ac:dyDescent="0.25">
      <c r="A19" s="318"/>
      <c r="B19" s="144"/>
      <c r="C19" s="144"/>
      <c r="D19" s="314" t="s">
        <v>109</v>
      </c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x14ac:dyDescent="0.25">
      <c r="A20" s="318"/>
      <c r="B20" s="144"/>
      <c r="C20" s="144"/>
      <c r="D20" s="314" t="s">
        <v>110</v>
      </c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19" x14ac:dyDescent="0.25">
      <c r="A21" s="318"/>
      <c r="B21" s="144"/>
      <c r="C21" s="144"/>
      <c r="D21" s="314" t="s">
        <v>111</v>
      </c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5.75" thickBot="1" x14ac:dyDescent="0.3">
      <c r="A22" s="319"/>
      <c r="B22" s="145"/>
      <c r="C22" s="145"/>
      <c r="D22" s="320" t="s">
        <v>112</v>
      </c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7"/>
    </row>
    <row r="23" spans="1:19" ht="15.75" thickBot="1" x14ac:dyDescent="0.3">
      <c r="A23" s="142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</row>
    <row r="24" spans="1:19" ht="15" customHeight="1" x14ac:dyDescent="0.25">
      <c r="A24" s="317" t="s">
        <v>138</v>
      </c>
      <c r="B24" s="143"/>
      <c r="C24" s="143"/>
      <c r="D24" s="311" t="s">
        <v>113</v>
      </c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3"/>
    </row>
    <row r="25" spans="1:19" x14ac:dyDescent="0.25">
      <c r="A25" s="318"/>
      <c r="B25" s="144"/>
      <c r="C25" s="144"/>
      <c r="D25" s="308" t="s">
        <v>114</v>
      </c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10"/>
    </row>
    <row r="26" spans="1:19" x14ac:dyDescent="0.25">
      <c r="A26" s="318"/>
      <c r="B26" s="144"/>
      <c r="C26" s="144"/>
      <c r="D26" s="292" t="s">
        <v>115</v>
      </c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4"/>
    </row>
    <row r="27" spans="1:19" x14ac:dyDescent="0.25">
      <c r="A27" s="318"/>
      <c r="B27" s="144"/>
      <c r="C27" s="144"/>
      <c r="D27" s="292" t="s">
        <v>116</v>
      </c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4"/>
    </row>
    <row r="28" spans="1:19" x14ac:dyDescent="0.25">
      <c r="A28" s="318"/>
      <c r="B28" s="144"/>
      <c r="C28" s="144"/>
      <c r="D28" s="292" t="s">
        <v>117</v>
      </c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4"/>
    </row>
    <row r="29" spans="1:19" x14ac:dyDescent="0.25">
      <c r="A29" s="318"/>
      <c r="B29" s="148"/>
      <c r="C29" s="144"/>
      <c r="D29" s="308" t="s">
        <v>118</v>
      </c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10"/>
    </row>
    <row r="30" spans="1:19" x14ac:dyDescent="0.25">
      <c r="A30" s="318"/>
      <c r="B30" s="148"/>
      <c r="C30" s="144"/>
      <c r="D30" s="292" t="s">
        <v>119</v>
      </c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4"/>
    </row>
    <row r="31" spans="1:19" x14ac:dyDescent="0.25">
      <c r="A31" s="318"/>
      <c r="B31" s="148"/>
      <c r="C31" s="144"/>
      <c r="D31" s="292" t="s">
        <v>120</v>
      </c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4"/>
    </row>
    <row r="32" spans="1:19" x14ac:dyDescent="0.25">
      <c r="A32" s="318"/>
      <c r="B32" s="148"/>
      <c r="C32" s="144"/>
      <c r="D32" s="308" t="s">
        <v>121</v>
      </c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10"/>
    </row>
    <row r="33" spans="1:19" x14ac:dyDescent="0.25">
      <c r="A33" s="318"/>
      <c r="B33" s="144"/>
      <c r="C33" s="144"/>
      <c r="D33" s="308" t="s">
        <v>122</v>
      </c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10"/>
    </row>
    <row r="34" spans="1:19" x14ac:dyDescent="0.25">
      <c r="A34" s="318"/>
      <c r="B34" s="144"/>
      <c r="C34" s="144"/>
      <c r="D34" s="292" t="s">
        <v>123</v>
      </c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293"/>
      <c r="S34" s="294"/>
    </row>
    <row r="35" spans="1:19" x14ac:dyDescent="0.25">
      <c r="A35" s="318"/>
      <c r="B35" s="144"/>
      <c r="C35" s="144"/>
      <c r="D35" s="292" t="s">
        <v>124</v>
      </c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3"/>
      <c r="Q35" s="293"/>
      <c r="R35" s="293"/>
      <c r="S35" s="294"/>
    </row>
    <row r="36" spans="1:19" x14ac:dyDescent="0.25">
      <c r="A36" s="318"/>
      <c r="B36" s="144"/>
      <c r="C36" s="144"/>
      <c r="D36" s="308" t="s">
        <v>125</v>
      </c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10"/>
    </row>
    <row r="37" spans="1:19" x14ac:dyDescent="0.25">
      <c r="A37" s="318"/>
      <c r="B37" s="144"/>
      <c r="C37" s="144"/>
      <c r="D37" s="308" t="s">
        <v>126</v>
      </c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10"/>
    </row>
    <row r="38" spans="1:19" x14ac:dyDescent="0.25">
      <c r="A38" s="318"/>
      <c r="B38" s="144"/>
      <c r="C38" s="144"/>
      <c r="D38" s="292" t="s">
        <v>127</v>
      </c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/>
      <c r="S38" s="294"/>
    </row>
    <row r="39" spans="1:19" x14ac:dyDescent="0.25">
      <c r="A39" s="318"/>
      <c r="B39" s="144"/>
      <c r="C39" s="144"/>
      <c r="D39" s="292" t="s">
        <v>128</v>
      </c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4"/>
    </row>
    <row r="40" spans="1:19" x14ac:dyDescent="0.25">
      <c r="A40" s="318"/>
      <c r="B40" s="144"/>
      <c r="C40" s="144"/>
      <c r="D40" s="308" t="s">
        <v>129</v>
      </c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10"/>
    </row>
    <row r="41" spans="1:19" x14ac:dyDescent="0.25">
      <c r="A41" s="318"/>
      <c r="B41" s="144"/>
      <c r="C41" s="144"/>
      <c r="D41" s="308" t="s">
        <v>130</v>
      </c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10"/>
    </row>
    <row r="42" spans="1:19" x14ac:dyDescent="0.25">
      <c r="A42" s="318"/>
      <c r="B42" s="144"/>
      <c r="C42" s="144"/>
      <c r="D42" s="292" t="s">
        <v>131</v>
      </c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4"/>
    </row>
    <row r="43" spans="1:19" x14ac:dyDescent="0.25">
      <c r="A43" s="318"/>
      <c r="B43" s="144"/>
      <c r="C43" s="144"/>
      <c r="D43" s="292" t="s">
        <v>132</v>
      </c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4"/>
    </row>
    <row r="44" spans="1:19" x14ac:dyDescent="0.25">
      <c r="A44" s="318"/>
      <c r="B44" s="144"/>
      <c r="C44" s="144"/>
      <c r="D44" s="292" t="s">
        <v>133</v>
      </c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4"/>
    </row>
    <row r="45" spans="1:19" x14ac:dyDescent="0.25">
      <c r="A45" s="318"/>
      <c r="B45" s="144"/>
      <c r="C45" s="144"/>
      <c r="D45" s="308" t="s">
        <v>134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10"/>
    </row>
    <row r="46" spans="1:19" x14ac:dyDescent="0.25">
      <c r="A46" s="318"/>
      <c r="B46" s="144"/>
      <c r="C46" s="144"/>
      <c r="D46" s="292" t="s">
        <v>135</v>
      </c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4"/>
    </row>
    <row r="47" spans="1:19" x14ac:dyDescent="0.25">
      <c r="A47" s="318"/>
      <c r="B47" s="144"/>
      <c r="C47" s="144"/>
      <c r="D47" s="292" t="s">
        <v>136</v>
      </c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4"/>
    </row>
    <row r="48" spans="1:19" ht="15.75" thickBot="1" x14ac:dyDescent="0.3">
      <c r="A48" s="319"/>
      <c r="B48" s="145"/>
      <c r="C48" s="145"/>
      <c r="D48" s="295" t="s">
        <v>137</v>
      </c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7"/>
    </row>
    <row r="49" spans="1:19" ht="15.75" thickBot="1" x14ac:dyDescent="0.3">
      <c r="A49" s="142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</row>
    <row r="50" spans="1:19" ht="15" customHeight="1" x14ac:dyDescent="0.25">
      <c r="A50" s="317" t="s">
        <v>20</v>
      </c>
      <c r="B50" s="147"/>
      <c r="C50" s="143"/>
      <c r="D50" s="311" t="s">
        <v>139</v>
      </c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3"/>
    </row>
    <row r="51" spans="1:19" x14ac:dyDescent="0.25">
      <c r="A51" s="318"/>
      <c r="B51" s="148"/>
      <c r="C51" s="144"/>
      <c r="D51" s="308" t="s">
        <v>140</v>
      </c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10"/>
    </row>
    <row r="52" spans="1:19" x14ac:dyDescent="0.25">
      <c r="A52" s="318"/>
      <c r="B52" s="148"/>
      <c r="C52" s="144"/>
      <c r="D52" s="308" t="s">
        <v>141</v>
      </c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10"/>
    </row>
    <row r="53" spans="1:19" x14ac:dyDescent="0.25">
      <c r="A53" s="318"/>
      <c r="B53" s="148"/>
      <c r="C53" s="144"/>
      <c r="D53" s="308" t="s">
        <v>142</v>
      </c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10"/>
    </row>
    <row r="54" spans="1:19" x14ac:dyDescent="0.25">
      <c r="A54" s="318"/>
      <c r="B54" s="148"/>
      <c r="C54" s="144"/>
      <c r="D54" s="308" t="s">
        <v>143</v>
      </c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10"/>
    </row>
    <row r="55" spans="1:19" ht="15.75" thickBot="1" x14ac:dyDescent="0.3">
      <c r="A55" s="319"/>
      <c r="B55" s="149"/>
      <c r="C55" s="145"/>
      <c r="D55" s="295" t="s">
        <v>144</v>
      </c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7"/>
    </row>
    <row r="56" spans="1:19" ht="15.75" thickBot="1" x14ac:dyDescent="0.3">
      <c r="A56" s="142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</row>
    <row r="57" spans="1:19" ht="15" customHeight="1" x14ac:dyDescent="0.25">
      <c r="A57" s="317" t="s">
        <v>147</v>
      </c>
      <c r="B57" s="143"/>
      <c r="C57" s="143"/>
      <c r="D57" s="311" t="s">
        <v>145</v>
      </c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3"/>
    </row>
    <row r="58" spans="1:19" ht="15.75" thickBot="1" x14ac:dyDescent="0.3">
      <c r="A58" s="319"/>
      <c r="B58" s="145"/>
      <c r="C58" s="145"/>
      <c r="D58" s="305" t="s">
        <v>146</v>
      </c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7"/>
    </row>
    <row r="59" spans="1:19" ht="15.75" thickBot="1" x14ac:dyDescent="0.3">
      <c r="A59" s="142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</row>
    <row r="60" spans="1:19" ht="15" customHeight="1" x14ac:dyDescent="0.25">
      <c r="A60" s="317" t="s">
        <v>18</v>
      </c>
      <c r="B60" s="143"/>
      <c r="C60" s="143"/>
      <c r="D60" s="311" t="s">
        <v>148</v>
      </c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3"/>
    </row>
    <row r="61" spans="1:19" x14ac:dyDescent="0.25">
      <c r="A61" s="318"/>
      <c r="B61" s="144"/>
      <c r="C61" s="144"/>
      <c r="D61" s="308" t="s">
        <v>149</v>
      </c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10"/>
    </row>
    <row r="62" spans="1:19" x14ac:dyDescent="0.25">
      <c r="A62" s="318"/>
      <c r="B62" s="144"/>
      <c r="C62" s="144"/>
      <c r="D62" s="308" t="s">
        <v>150</v>
      </c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10"/>
    </row>
    <row r="63" spans="1:19" x14ac:dyDescent="0.25">
      <c r="A63" s="318"/>
      <c r="B63" s="144"/>
      <c r="C63" s="144"/>
      <c r="D63" s="308" t="s">
        <v>151</v>
      </c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10"/>
    </row>
    <row r="64" spans="1:19" x14ac:dyDescent="0.25">
      <c r="A64" s="318"/>
      <c r="B64" s="144"/>
      <c r="C64" s="144"/>
      <c r="D64" s="308" t="s">
        <v>152</v>
      </c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10"/>
    </row>
    <row r="65" spans="1:19" x14ac:dyDescent="0.25">
      <c r="A65" s="318"/>
      <c r="B65" s="144"/>
      <c r="C65" s="144"/>
      <c r="D65" s="308" t="s">
        <v>153</v>
      </c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10"/>
    </row>
    <row r="66" spans="1:19" x14ac:dyDescent="0.25">
      <c r="A66" s="318"/>
      <c r="B66" s="144"/>
      <c r="C66" s="144"/>
      <c r="D66" s="308" t="s">
        <v>154</v>
      </c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10"/>
    </row>
    <row r="67" spans="1:19" x14ac:dyDescent="0.25">
      <c r="A67" s="318"/>
      <c r="B67" s="144"/>
      <c r="C67" s="144"/>
      <c r="D67" s="308" t="s">
        <v>155</v>
      </c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10"/>
    </row>
    <row r="68" spans="1:19" ht="15.75" thickBot="1" x14ac:dyDescent="0.3">
      <c r="A68" s="319"/>
      <c r="B68" s="145"/>
      <c r="C68" s="145"/>
      <c r="D68" s="305" t="s">
        <v>156</v>
      </c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7"/>
    </row>
    <row r="69" spans="1:19" ht="15.75" thickBot="1" x14ac:dyDescent="0.3">
      <c r="A69" s="142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</row>
    <row r="70" spans="1:19" ht="15" customHeight="1" x14ac:dyDescent="0.25">
      <c r="A70" s="317" t="s">
        <v>21</v>
      </c>
      <c r="B70" s="143"/>
      <c r="C70" s="143"/>
      <c r="D70" s="311" t="s">
        <v>157</v>
      </c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3"/>
    </row>
    <row r="71" spans="1:19" x14ac:dyDescent="0.25">
      <c r="A71" s="318"/>
      <c r="B71" s="144"/>
      <c r="C71" s="144"/>
      <c r="D71" s="292" t="s">
        <v>158</v>
      </c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4"/>
    </row>
    <row r="72" spans="1:19" x14ac:dyDescent="0.25">
      <c r="A72" s="318"/>
      <c r="B72" s="144"/>
      <c r="C72" s="144"/>
      <c r="D72" s="292" t="s">
        <v>159</v>
      </c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4"/>
    </row>
    <row r="73" spans="1:19" x14ac:dyDescent="0.25">
      <c r="A73" s="318"/>
      <c r="B73" s="144"/>
      <c r="C73" s="144"/>
      <c r="D73" s="292" t="s">
        <v>160</v>
      </c>
      <c r="E73" s="293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4"/>
    </row>
    <row r="74" spans="1:19" x14ac:dyDescent="0.25">
      <c r="A74" s="318"/>
      <c r="B74" s="144"/>
      <c r="C74" s="144"/>
      <c r="D74" s="308" t="s">
        <v>161</v>
      </c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10"/>
    </row>
    <row r="75" spans="1:19" x14ac:dyDescent="0.25">
      <c r="A75" s="318"/>
      <c r="B75" s="144"/>
      <c r="C75" s="144"/>
      <c r="D75" s="308" t="s">
        <v>162</v>
      </c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10"/>
    </row>
    <row r="76" spans="1:19" x14ac:dyDescent="0.25">
      <c r="A76" s="318"/>
      <c r="B76" s="144"/>
      <c r="C76" s="144"/>
      <c r="D76" s="308" t="s">
        <v>163</v>
      </c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10"/>
    </row>
    <row r="77" spans="1:19" x14ac:dyDescent="0.25">
      <c r="A77" s="318"/>
      <c r="B77" s="144"/>
      <c r="C77" s="144"/>
      <c r="D77" s="308" t="s">
        <v>164</v>
      </c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10"/>
    </row>
    <row r="78" spans="1:19" x14ac:dyDescent="0.25">
      <c r="A78" s="318"/>
      <c r="B78" s="144"/>
      <c r="C78" s="144"/>
      <c r="D78" s="292" t="s">
        <v>165</v>
      </c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4"/>
    </row>
    <row r="79" spans="1:19" x14ac:dyDescent="0.25">
      <c r="A79" s="318"/>
      <c r="B79" s="144"/>
      <c r="C79" s="144"/>
      <c r="D79" s="292" t="s">
        <v>166</v>
      </c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4"/>
    </row>
    <row r="80" spans="1:19" x14ac:dyDescent="0.25">
      <c r="A80" s="318"/>
      <c r="B80" s="144"/>
      <c r="C80" s="144"/>
      <c r="D80" s="308" t="s">
        <v>167</v>
      </c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10"/>
    </row>
    <row r="81" spans="1:19" x14ac:dyDescent="0.25">
      <c r="A81" s="318"/>
      <c r="B81" s="144"/>
      <c r="C81" s="144"/>
      <c r="D81" s="308" t="s">
        <v>168</v>
      </c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10"/>
    </row>
    <row r="82" spans="1:19" ht="15.75" thickBot="1" x14ac:dyDescent="0.3">
      <c r="A82" s="319"/>
      <c r="B82" s="145"/>
      <c r="C82" s="145"/>
      <c r="D82" s="305" t="s">
        <v>169</v>
      </c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7"/>
    </row>
    <row r="83" spans="1:19" ht="15.75" thickBot="1" x14ac:dyDescent="0.3">
      <c r="A83" s="142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1:19" ht="15" customHeight="1" x14ac:dyDescent="0.25">
      <c r="A84" s="317" t="s">
        <v>24</v>
      </c>
      <c r="B84" s="143"/>
      <c r="C84" s="143"/>
      <c r="D84" s="311" t="s">
        <v>170</v>
      </c>
      <c r="E84" s="312"/>
      <c r="F84" s="312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3"/>
    </row>
    <row r="85" spans="1:19" x14ac:dyDescent="0.25">
      <c r="A85" s="318"/>
      <c r="B85" s="144"/>
      <c r="C85" s="144"/>
      <c r="D85" s="308" t="s">
        <v>171</v>
      </c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10"/>
    </row>
    <row r="86" spans="1:19" x14ac:dyDescent="0.25">
      <c r="A86" s="318"/>
      <c r="B86" s="144"/>
      <c r="C86" s="144"/>
      <c r="D86" s="308" t="s">
        <v>172</v>
      </c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10"/>
    </row>
    <row r="87" spans="1:19" x14ac:dyDescent="0.25">
      <c r="A87" s="318"/>
      <c r="B87" s="144"/>
      <c r="C87" s="144"/>
      <c r="D87" s="308" t="s">
        <v>173</v>
      </c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10"/>
    </row>
    <row r="88" spans="1:19" x14ac:dyDescent="0.25">
      <c r="A88" s="318"/>
      <c r="B88" s="144"/>
      <c r="C88" s="144"/>
      <c r="D88" s="308" t="s">
        <v>174</v>
      </c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10"/>
    </row>
    <row r="89" spans="1:19" x14ac:dyDescent="0.25">
      <c r="A89" s="318"/>
      <c r="B89" s="144"/>
      <c r="C89" s="144"/>
      <c r="D89" s="308" t="s">
        <v>175</v>
      </c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10"/>
    </row>
    <row r="90" spans="1:19" x14ac:dyDescent="0.25">
      <c r="A90" s="318"/>
      <c r="B90" s="144"/>
      <c r="C90" s="144"/>
      <c r="D90" s="308" t="s">
        <v>176</v>
      </c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10"/>
    </row>
    <row r="91" spans="1:19" x14ac:dyDescent="0.25">
      <c r="A91" s="318"/>
      <c r="B91" s="144"/>
      <c r="C91" s="144"/>
      <c r="D91" s="308" t="s">
        <v>177</v>
      </c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10"/>
    </row>
    <row r="92" spans="1:19" ht="15.75" thickBot="1" x14ac:dyDescent="0.3">
      <c r="A92" s="319"/>
      <c r="B92" s="145"/>
      <c r="C92" s="145"/>
      <c r="D92" s="305" t="s">
        <v>178</v>
      </c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7"/>
    </row>
    <row r="93" spans="1:19" ht="15.75" thickBot="1" x14ac:dyDescent="0.3">
      <c r="A93" s="142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1:19" ht="15" customHeight="1" x14ac:dyDescent="0.25">
      <c r="A94" s="317" t="s">
        <v>182</v>
      </c>
      <c r="B94" s="143"/>
      <c r="C94" s="143"/>
      <c r="D94" s="311" t="s">
        <v>179</v>
      </c>
      <c r="E94" s="312"/>
      <c r="F94" s="312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3"/>
    </row>
    <row r="95" spans="1:19" x14ac:dyDescent="0.25">
      <c r="A95" s="318"/>
      <c r="B95" s="144"/>
      <c r="C95" s="144"/>
      <c r="D95" s="308" t="s">
        <v>180</v>
      </c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10"/>
    </row>
    <row r="96" spans="1:19" ht="15.75" thickBot="1" x14ac:dyDescent="0.3">
      <c r="A96" s="319"/>
      <c r="B96" s="145"/>
      <c r="C96" s="145"/>
      <c r="D96" s="305" t="s">
        <v>181</v>
      </c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7"/>
    </row>
    <row r="97" spans="1:19" ht="15.75" thickBot="1" x14ac:dyDescent="0.3">
      <c r="A97" s="142"/>
      <c r="B97" s="14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1:19" ht="15" customHeight="1" x14ac:dyDescent="0.25">
      <c r="A98" s="317" t="s">
        <v>219</v>
      </c>
      <c r="B98" s="143"/>
      <c r="C98" s="143"/>
      <c r="D98" s="311" t="s">
        <v>183</v>
      </c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3"/>
    </row>
    <row r="99" spans="1:19" x14ac:dyDescent="0.25">
      <c r="A99" s="318"/>
      <c r="B99" s="144"/>
      <c r="C99" s="144"/>
      <c r="D99" s="292" t="s">
        <v>184</v>
      </c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4"/>
    </row>
    <row r="100" spans="1:19" x14ac:dyDescent="0.25">
      <c r="A100" s="318"/>
      <c r="B100" s="144"/>
      <c r="C100" s="144"/>
      <c r="D100" s="292" t="s">
        <v>185</v>
      </c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4"/>
    </row>
    <row r="101" spans="1:19" x14ac:dyDescent="0.25">
      <c r="A101" s="318"/>
      <c r="B101" s="144"/>
      <c r="C101" s="144"/>
      <c r="D101" s="292" t="s">
        <v>186</v>
      </c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4"/>
    </row>
    <row r="102" spans="1:19" x14ac:dyDescent="0.25">
      <c r="A102" s="318"/>
      <c r="B102" s="144"/>
      <c r="C102" s="144"/>
      <c r="D102" s="308" t="s">
        <v>187</v>
      </c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10"/>
    </row>
    <row r="103" spans="1:19" x14ac:dyDescent="0.25">
      <c r="A103" s="318"/>
      <c r="B103" s="144"/>
      <c r="C103" s="144"/>
      <c r="D103" s="292" t="s">
        <v>188</v>
      </c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4"/>
    </row>
    <row r="104" spans="1:19" x14ac:dyDescent="0.25">
      <c r="A104" s="318"/>
      <c r="B104" s="144"/>
      <c r="C104" s="144"/>
      <c r="D104" s="308" t="s">
        <v>189</v>
      </c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10"/>
    </row>
    <row r="105" spans="1:19" x14ac:dyDescent="0.25">
      <c r="A105" s="318"/>
      <c r="B105" s="144"/>
      <c r="C105" s="144"/>
      <c r="D105" s="292" t="s">
        <v>190</v>
      </c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4"/>
    </row>
    <row r="106" spans="1:19" x14ac:dyDescent="0.25">
      <c r="A106" s="318"/>
      <c r="B106" s="144"/>
      <c r="C106" s="144"/>
      <c r="D106" s="292" t="s">
        <v>191</v>
      </c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4"/>
    </row>
    <row r="107" spans="1:19" x14ac:dyDescent="0.25">
      <c r="A107" s="318"/>
      <c r="B107" s="144"/>
      <c r="C107" s="144"/>
      <c r="D107" s="292" t="s">
        <v>192</v>
      </c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4"/>
    </row>
    <row r="108" spans="1:19" x14ac:dyDescent="0.25">
      <c r="A108" s="318"/>
      <c r="B108" s="144"/>
      <c r="C108" s="144"/>
      <c r="D108" s="292" t="s">
        <v>193</v>
      </c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4"/>
    </row>
    <row r="109" spans="1:19" x14ac:dyDescent="0.25">
      <c r="A109" s="318"/>
      <c r="B109" s="144"/>
      <c r="C109" s="144"/>
      <c r="D109" s="292" t="s">
        <v>194</v>
      </c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4"/>
    </row>
    <row r="110" spans="1:19" x14ac:dyDescent="0.25">
      <c r="A110" s="318"/>
      <c r="B110" s="144"/>
      <c r="C110" s="144"/>
      <c r="D110" s="292" t="s">
        <v>195</v>
      </c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4"/>
    </row>
    <row r="111" spans="1:19" x14ac:dyDescent="0.25">
      <c r="A111" s="318"/>
      <c r="B111" s="144"/>
      <c r="C111" s="144"/>
      <c r="D111" s="292" t="s">
        <v>196</v>
      </c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4"/>
    </row>
    <row r="112" spans="1:19" x14ac:dyDescent="0.25">
      <c r="A112" s="318"/>
      <c r="B112" s="144"/>
      <c r="C112" s="144"/>
      <c r="D112" s="308" t="s">
        <v>197</v>
      </c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10"/>
    </row>
    <row r="113" spans="1:19" x14ac:dyDescent="0.25">
      <c r="A113" s="318"/>
      <c r="B113" s="144"/>
      <c r="C113" s="144"/>
      <c r="D113" s="292" t="s">
        <v>198</v>
      </c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4"/>
    </row>
    <row r="114" spans="1:19" x14ac:dyDescent="0.25">
      <c r="A114" s="318"/>
      <c r="B114" s="144"/>
      <c r="C114" s="144"/>
      <c r="D114" s="292" t="s">
        <v>199</v>
      </c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4"/>
    </row>
    <row r="115" spans="1:19" x14ac:dyDescent="0.25">
      <c r="A115" s="318"/>
      <c r="B115" s="144"/>
      <c r="C115" s="144"/>
      <c r="D115" s="308" t="s">
        <v>200</v>
      </c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10"/>
    </row>
    <row r="116" spans="1:19" x14ac:dyDescent="0.25">
      <c r="A116" s="318"/>
      <c r="B116" s="144"/>
      <c r="C116" s="144"/>
      <c r="D116" s="292" t="s">
        <v>201</v>
      </c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4"/>
    </row>
    <row r="117" spans="1:19" x14ac:dyDescent="0.25">
      <c r="A117" s="318"/>
      <c r="B117" s="144"/>
      <c r="C117" s="144"/>
      <c r="D117" s="292" t="s">
        <v>202</v>
      </c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4"/>
    </row>
    <row r="118" spans="1:19" x14ac:dyDescent="0.25">
      <c r="A118" s="318"/>
      <c r="B118" s="144"/>
      <c r="C118" s="144"/>
      <c r="D118" s="292" t="s">
        <v>203</v>
      </c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4"/>
    </row>
    <row r="119" spans="1:19" x14ac:dyDescent="0.25">
      <c r="A119" s="318"/>
      <c r="B119" s="144"/>
      <c r="C119" s="144"/>
      <c r="D119" s="292" t="s">
        <v>204</v>
      </c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4"/>
    </row>
    <row r="120" spans="1:19" x14ac:dyDescent="0.25">
      <c r="A120" s="318"/>
      <c r="B120" s="144"/>
      <c r="C120" s="144"/>
      <c r="D120" s="292" t="s">
        <v>205</v>
      </c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4"/>
    </row>
    <row r="121" spans="1:19" x14ac:dyDescent="0.25">
      <c r="A121" s="318"/>
      <c r="B121" s="144"/>
      <c r="C121" s="144"/>
      <c r="D121" s="308" t="s">
        <v>206</v>
      </c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10"/>
    </row>
    <row r="122" spans="1:19" x14ac:dyDescent="0.25">
      <c r="A122" s="318"/>
      <c r="B122" s="144"/>
      <c r="C122" s="144"/>
      <c r="D122" s="292" t="s">
        <v>207</v>
      </c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4"/>
    </row>
    <row r="123" spans="1:19" x14ac:dyDescent="0.25">
      <c r="A123" s="318"/>
      <c r="B123" s="144"/>
      <c r="C123" s="144"/>
      <c r="D123" s="292" t="s">
        <v>208</v>
      </c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4"/>
    </row>
    <row r="124" spans="1:19" x14ac:dyDescent="0.25">
      <c r="A124" s="318"/>
      <c r="B124" s="144"/>
      <c r="C124" s="144"/>
      <c r="D124" s="292" t="s">
        <v>209</v>
      </c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4"/>
    </row>
    <row r="125" spans="1:19" x14ac:dyDescent="0.25">
      <c r="A125" s="318"/>
      <c r="B125" s="144"/>
      <c r="C125" s="144"/>
      <c r="D125" s="308" t="s">
        <v>210</v>
      </c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10"/>
    </row>
    <row r="126" spans="1:19" x14ac:dyDescent="0.25">
      <c r="A126" s="318"/>
      <c r="B126" s="144"/>
      <c r="C126" s="144"/>
      <c r="D126" s="292" t="s">
        <v>211</v>
      </c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4"/>
    </row>
    <row r="127" spans="1:19" x14ac:dyDescent="0.25">
      <c r="A127" s="318"/>
      <c r="B127" s="144"/>
      <c r="C127" s="144"/>
      <c r="D127" s="292" t="s">
        <v>212</v>
      </c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4"/>
    </row>
    <row r="128" spans="1:19" x14ac:dyDescent="0.25">
      <c r="A128" s="318"/>
      <c r="B128" s="144"/>
      <c r="C128" s="144"/>
      <c r="D128" s="292" t="s">
        <v>213</v>
      </c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4"/>
    </row>
    <row r="129" spans="1:19" x14ac:dyDescent="0.25">
      <c r="A129" s="318"/>
      <c r="B129" s="144"/>
      <c r="C129" s="144"/>
      <c r="D129" s="292" t="s">
        <v>214</v>
      </c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4"/>
    </row>
    <row r="130" spans="1:19" x14ac:dyDescent="0.25">
      <c r="A130" s="318"/>
      <c r="B130" s="144"/>
      <c r="C130" s="144"/>
      <c r="D130" s="292" t="s">
        <v>215</v>
      </c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4"/>
    </row>
    <row r="131" spans="1:19" x14ac:dyDescent="0.25">
      <c r="A131" s="318"/>
      <c r="B131" s="144"/>
      <c r="C131" s="144"/>
      <c r="D131" s="308" t="s">
        <v>216</v>
      </c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10"/>
    </row>
    <row r="132" spans="1:19" x14ac:dyDescent="0.25">
      <c r="A132" s="318"/>
      <c r="B132" s="144"/>
      <c r="C132" s="144"/>
      <c r="D132" s="292" t="s">
        <v>217</v>
      </c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4"/>
    </row>
    <row r="133" spans="1:19" ht="15.75" thickBot="1" x14ac:dyDescent="0.3">
      <c r="A133" s="319"/>
      <c r="B133" s="145"/>
      <c r="C133" s="145"/>
      <c r="D133" s="295" t="s">
        <v>218</v>
      </c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7"/>
    </row>
    <row r="134" spans="1:19" ht="15.75" thickBot="1" x14ac:dyDescent="0.3">
      <c r="A134" s="142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</row>
    <row r="135" spans="1:19" ht="15" customHeight="1" x14ac:dyDescent="0.25">
      <c r="A135" s="317" t="s">
        <v>266</v>
      </c>
      <c r="B135" s="143"/>
      <c r="C135" s="143"/>
      <c r="D135" s="311" t="s">
        <v>220</v>
      </c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3"/>
    </row>
    <row r="136" spans="1:19" x14ac:dyDescent="0.25">
      <c r="A136" s="318"/>
      <c r="B136" s="144"/>
      <c r="C136" s="144"/>
      <c r="D136" s="308" t="s">
        <v>221</v>
      </c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10"/>
    </row>
    <row r="137" spans="1:19" x14ac:dyDescent="0.25">
      <c r="A137" s="318"/>
      <c r="B137" s="144"/>
      <c r="C137" s="144"/>
      <c r="D137" s="308" t="s">
        <v>222</v>
      </c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10"/>
    </row>
    <row r="138" spans="1:19" ht="15.75" thickBot="1" x14ac:dyDescent="0.3">
      <c r="A138" s="319"/>
      <c r="B138" s="145"/>
      <c r="C138" s="145"/>
      <c r="D138" s="305" t="s">
        <v>223</v>
      </c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7"/>
    </row>
    <row r="139" spans="1:19" ht="15.75" thickBot="1" x14ac:dyDescent="0.3">
      <c r="A139" s="142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</row>
    <row r="140" spans="1:19" ht="15" customHeight="1" x14ac:dyDescent="0.25">
      <c r="A140" s="317" t="s">
        <v>249</v>
      </c>
      <c r="B140" s="147"/>
      <c r="C140" s="143"/>
      <c r="D140" s="311" t="s">
        <v>224</v>
      </c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3"/>
    </row>
    <row r="141" spans="1:19" x14ac:dyDescent="0.25">
      <c r="A141" s="318"/>
      <c r="B141" s="144"/>
      <c r="C141" s="144"/>
      <c r="D141" s="308" t="s">
        <v>225</v>
      </c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10"/>
    </row>
    <row r="142" spans="1:19" x14ac:dyDescent="0.25">
      <c r="A142" s="318"/>
      <c r="B142" s="144"/>
      <c r="C142" s="144"/>
      <c r="D142" s="292" t="s">
        <v>226</v>
      </c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4"/>
    </row>
    <row r="143" spans="1:19" x14ac:dyDescent="0.25">
      <c r="A143" s="318"/>
      <c r="B143" s="144"/>
      <c r="C143" s="144"/>
      <c r="D143" s="292" t="s">
        <v>227</v>
      </c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4"/>
    </row>
    <row r="144" spans="1:19" x14ac:dyDescent="0.25">
      <c r="A144" s="318"/>
      <c r="B144" s="144"/>
      <c r="C144" s="144"/>
      <c r="D144" s="292" t="s">
        <v>228</v>
      </c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4"/>
    </row>
    <row r="145" spans="1:19" x14ac:dyDescent="0.25">
      <c r="A145" s="318"/>
      <c r="B145" s="144"/>
      <c r="C145" s="144"/>
      <c r="D145" s="308" t="s">
        <v>229</v>
      </c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10"/>
    </row>
    <row r="146" spans="1:19" x14ac:dyDescent="0.25">
      <c r="A146" s="318"/>
      <c r="B146" s="144"/>
      <c r="C146" s="144"/>
      <c r="D146" s="292" t="s">
        <v>230</v>
      </c>
      <c r="E146" s="293"/>
      <c r="F146" s="293"/>
      <c r="G146" s="293"/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4"/>
    </row>
    <row r="147" spans="1:19" x14ac:dyDescent="0.25">
      <c r="A147" s="318"/>
      <c r="B147" s="144"/>
      <c r="C147" s="144"/>
      <c r="D147" s="292" t="s">
        <v>231</v>
      </c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4"/>
    </row>
    <row r="148" spans="1:19" x14ac:dyDescent="0.25">
      <c r="A148" s="318"/>
      <c r="B148" s="144"/>
      <c r="C148" s="144"/>
      <c r="D148" s="292" t="s">
        <v>232</v>
      </c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4"/>
    </row>
    <row r="149" spans="1:19" x14ac:dyDescent="0.25">
      <c r="A149" s="318"/>
      <c r="B149" s="144"/>
      <c r="C149" s="144"/>
      <c r="D149" s="308" t="s">
        <v>233</v>
      </c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10"/>
    </row>
    <row r="150" spans="1:19" x14ac:dyDescent="0.25">
      <c r="A150" s="318"/>
      <c r="B150" s="144"/>
      <c r="C150" s="144"/>
      <c r="D150" s="308" t="s">
        <v>234</v>
      </c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10"/>
    </row>
    <row r="151" spans="1:19" x14ac:dyDescent="0.25">
      <c r="A151" s="318"/>
      <c r="B151" s="144"/>
      <c r="C151" s="144"/>
      <c r="D151" s="308" t="s">
        <v>235</v>
      </c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10"/>
    </row>
    <row r="152" spans="1:19" x14ac:dyDescent="0.25">
      <c r="A152" s="318"/>
      <c r="B152" s="144"/>
      <c r="C152" s="144"/>
      <c r="D152" s="308" t="s">
        <v>236</v>
      </c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10"/>
    </row>
    <row r="153" spans="1:19" x14ac:dyDescent="0.25">
      <c r="A153" s="318"/>
      <c r="B153" s="144"/>
      <c r="C153" s="144"/>
      <c r="D153" s="308" t="s">
        <v>237</v>
      </c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10"/>
    </row>
    <row r="154" spans="1:19" x14ac:dyDescent="0.25">
      <c r="A154" s="318"/>
      <c r="B154" s="144"/>
      <c r="C154" s="144"/>
      <c r="D154" s="292" t="s">
        <v>238</v>
      </c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4"/>
    </row>
    <row r="155" spans="1:19" x14ac:dyDescent="0.25">
      <c r="A155" s="318"/>
      <c r="B155" s="144"/>
      <c r="C155" s="144"/>
      <c r="D155" s="308" t="s">
        <v>239</v>
      </c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10"/>
    </row>
    <row r="156" spans="1:19" x14ac:dyDescent="0.25">
      <c r="A156" s="318"/>
      <c r="B156" s="144"/>
      <c r="C156" s="144"/>
      <c r="D156" s="292" t="s">
        <v>240</v>
      </c>
      <c r="E156" s="293"/>
      <c r="F156" s="293"/>
      <c r="G156" s="293"/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4"/>
    </row>
    <row r="157" spans="1:19" x14ac:dyDescent="0.25">
      <c r="A157" s="318"/>
      <c r="B157" s="144"/>
      <c r="C157" s="144"/>
      <c r="D157" s="292" t="s">
        <v>241</v>
      </c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4"/>
    </row>
    <row r="158" spans="1:19" x14ac:dyDescent="0.25">
      <c r="A158" s="318"/>
      <c r="B158" s="144"/>
      <c r="C158" s="144"/>
      <c r="D158" s="292" t="s">
        <v>242</v>
      </c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4"/>
    </row>
    <row r="159" spans="1:19" x14ac:dyDescent="0.25">
      <c r="A159" s="318"/>
      <c r="B159" s="144"/>
      <c r="C159" s="144"/>
      <c r="D159" s="292" t="s">
        <v>243</v>
      </c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4"/>
    </row>
    <row r="160" spans="1:19" x14ac:dyDescent="0.25">
      <c r="A160" s="318"/>
      <c r="B160" s="144"/>
      <c r="C160" s="144"/>
      <c r="D160" s="292" t="s">
        <v>244</v>
      </c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4"/>
    </row>
    <row r="161" spans="1:19" x14ac:dyDescent="0.25">
      <c r="A161" s="318"/>
      <c r="B161" s="144"/>
      <c r="C161" s="144"/>
      <c r="D161" s="292" t="s">
        <v>245</v>
      </c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4"/>
    </row>
    <row r="162" spans="1:19" x14ac:dyDescent="0.25">
      <c r="A162" s="318"/>
      <c r="B162" s="144"/>
      <c r="C162" s="144"/>
      <c r="D162" s="292" t="s">
        <v>246</v>
      </c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4"/>
    </row>
    <row r="163" spans="1:19" x14ac:dyDescent="0.25">
      <c r="A163" s="318"/>
      <c r="B163" s="144"/>
      <c r="C163" s="144"/>
      <c r="D163" s="292" t="s">
        <v>247</v>
      </c>
      <c r="E163" s="293"/>
      <c r="F163" s="293"/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4"/>
    </row>
    <row r="164" spans="1:19" ht="15.75" thickBot="1" x14ac:dyDescent="0.3">
      <c r="A164" s="319"/>
      <c r="B164" s="145"/>
      <c r="C164" s="145"/>
      <c r="D164" s="305" t="s">
        <v>248</v>
      </c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7"/>
    </row>
    <row r="165" spans="1:19" ht="15.75" thickBot="1" x14ac:dyDescent="0.3">
      <c r="A165" s="142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</row>
    <row r="166" spans="1:19" ht="15" customHeight="1" x14ac:dyDescent="0.25">
      <c r="A166" s="317" t="s">
        <v>17</v>
      </c>
      <c r="B166" s="143"/>
      <c r="C166" s="143"/>
      <c r="D166" s="302" t="s">
        <v>250</v>
      </c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  <c r="R166" s="303"/>
      <c r="S166" s="304"/>
    </row>
    <row r="167" spans="1:19" x14ac:dyDescent="0.25">
      <c r="A167" s="318"/>
      <c r="B167" s="144"/>
      <c r="C167" s="144"/>
      <c r="D167" s="292" t="s">
        <v>251</v>
      </c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4"/>
    </row>
    <row r="168" spans="1:19" x14ac:dyDescent="0.25">
      <c r="A168" s="318"/>
      <c r="B168" s="144"/>
      <c r="C168" s="144"/>
      <c r="D168" s="292" t="s">
        <v>252</v>
      </c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4"/>
    </row>
    <row r="169" spans="1:19" x14ac:dyDescent="0.25">
      <c r="A169" s="318"/>
      <c r="B169" s="144"/>
      <c r="C169" s="144"/>
      <c r="D169" s="292" t="s">
        <v>253</v>
      </c>
      <c r="E169" s="293"/>
      <c r="F169" s="293"/>
      <c r="G169" s="293"/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4"/>
    </row>
    <row r="170" spans="1:19" x14ac:dyDescent="0.25">
      <c r="A170" s="318"/>
      <c r="B170" s="144"/>
      <c r="C170" s="144"/>
      <c r="D170" s="292" t="s">
        <v>254</v>
      </c>
      <c r="E170" s="293"/>
      <c r="F170" s="293"/>
      <c r="G170" s="293"/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4"/>
    </row>
    <row r="171" spans="1:19" x14ac:dyDescent="0.25">
      <c r="A171" s="318"/>
      <c r="B171" s="144"/>
      <c r="C171" s="144"/>
      <c r="D171" s="292" t="s">
        <v>255</v>
      </c>
      <c r="E171" s="293"/>
      <c r="F171" s="293"/>
      <c r="G171" s="293"/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4"/>
    </row>
    <row r="172" spans="1:19" x14ac:dyDescent="0.25">
      <c r="A172" s="318"/>
      <c r="B172" s="144"/>
      <c r="C172" s="144"/>
      <c r="D172" s="292" t="s">
        <v>256</v>
      </c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4"/>
    </row>
    <row r="173" spans="1:19" ht="15.75" thickBot="1" x14ac:dyDescent="0.3">
      <c r="A173" s="319"/>
      <c r="B173" s="145"/>
      <c r="C173" s="145"/>
      <c r="D173" s="295" t="s">
        <v>257</v>
      </c>
      <c r="E173" s="296"/>
      <c r="F173" s="296"/>
      <c r="G173" s="296"/>
      <c r="H173" s="296"/>
      <c r="I173" s="296"/>
      <c r="J173" s="296"/>
      <c r="K173" s="296"/>
      <c r="L173" s="296"/>
      <c r="M173" s="296"/>
      <c r="N173" s="296"/>
      <c r="O173" s="296"/>
      <c r="P173" s="296"/>
      <c r="Q173" s="296"/>
      <c r="R173" s="296"/>
      <c r="S173" s="297"/>
    </row>
    <row r="174" spans="1:19" ht="15.75" thickBot="1" x14ac:dyDescent="0.3">
      <c r="A174" s="142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</row>
    <row r="175" spans="1:19" ht="15" customHeight="1" x14ac:dyDescent="0.25">
      <c r="A175" s="321" t="s">
        <v>265</v>
      </c>
      <c r="B175" s="143"/>
      <c r="C175" s="143"/>
      <c r="D175" s="302" t="s">
        <v>258</v>
      </c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  <c r="R175" s="303"/>
      <c r="S175" s="304"/>
    </row>
    <row r="176" spans="1:19" x14ac:dyDescent="0.25">
      <c r="A176" s="322"/>
      <c r="B176" s="144"/>
      <c r="C176" s="144"/>
      <c r="D176" s="292" t="s">
        <v>259</v>
      </c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4"/>
    </row>
    <row r="177" spans="1:19" x14ac:dyDescent="0.25">
      <c r="A177" s="322"/>
      <c r="B177" s="144"/>
      <c r="C177" s="144"/>
      <c r="D177" s="292" t="s">
        <v>260</v>
      </c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4"/>
    </row>
    <row r="178" spans="1:19" x14ac:dyDescent="0.25">
      <c r="A178" s="322"/>
      <c r="B178" s="144"/>
      <c r="C178" s="144"/>
      <c r="D178" s="292" t="s">
        <v>261</v>
      </c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4"/>
    </row>
    <row r="179" spans="1:19" x14ac:dyDescent="0.25">
      <c r="A179" s="322"/>
      <c r="B179" s="144"/>
      <c r="C179" s="144"/>
      <c r="D179" s="292" t="s">
        <v>262</v>
      </c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4"/>
    </row>
    <row r="180" spans="1:19" x14ac:dyDescent="0.25">
      <c r="A180" s="322"/>
      <c r="B180" s="144"/>
      <c r="C180" s="144"/>
      <c r="D180" s="292" t="s">
        <v>263</v>
      </c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4"/>
    </row>
    <row r="181" spans="1:19" ht="15.75" thickBot="1" x14ac:dyDescent="0.3">
      <c r="A181" s="323"/>
      <c r="B181" s="145"/>
      <c r="C181" s="145"/>
      <c r="D181" s="295" t="s">
        <v>264</v>
      </c>
      <c r="E181" s="296"/>
      <c r="F181" s="296"/>
      <c r="G181" s="296"/>
      <c r="H181" s="296"/>
      <c r="I181" s="296"/>
      <c r="J181" s="296"/>
      <c r="K181" s="296"/>
      <c r="L181" s="296"/>
      <c r="M181" s="296"/>
      <c r="N181" s="296"/>
      <c r="O181" s="296"/>
      <c r="P181" s="296"/>
      <c r="Q181" s="296"/>
      <c r="R181" s="296"/>
      <c r="S181" s="297"/>
    </row>
  </sheetData>
  <mergeCells count="194">
    <mergeCell ref="A140:A164"/>
    <mergeCell ref="A166:A173"/>
    <mergeCell ref="A175:A181"/>
    <mergeCell ref="A24:A48"/>
    <mergeCell ref="A50:A55"/>
    <mergeCell ref="A57:A58"/>
    <mergeCell ref="A60:A68"/>
    <mergeCell ref="A70:A82"/>
    <mergeCell ref="A84:A92"/>
    <mergeCell ref="D2:S2"/>
    <mergeCell ref="D3:S3"/>
    <mergeCell ref="D4:S4"/>
    <mergeCell ref="D5:S5"/>
    <mergeCell ref="D6:S6"/>
    <mergeCell ref="D7:S7"/>
    <mergeCell ref="A94:A96"/>
    <mergeCell ref="A98:A133"/>
    <mergeCell ref="A135:A138"/>
    <mergeCell ref="D17:S17"/>
    <mergeCell ref="D18:S18"/>
    <mergeCell ref="D19:S19"/>
    <mergeCell ref="D20:S20"/>
    <mergeCell ref="D14:S14"/>
    <mergeCell ref="D15:S15"/>
    <mergeCell ref="D16:S16"/>
    <mergeCell ref="A2:A22"/>
    <mergeCell ref="D21:S21"/>
    <mergeCell ref="D22:S22"/>
    <mergeCell ref="D23:S23"/>
    <mergeCell ref="D24:S24"/>
    <mergeCell ref="D25:S25"/>
    <mergeCell ref="D26:S26"/>
    <mergeCell ref="D8:S8"/>
    <mergeCell ref="D9:S9"/>
    <mergeCell ref="D10:S10"/>
    <mergeCell ref="D11:S11"/>
    <mergeCell ref="D12:S12"/>
    <mergeCell ref="D13:S13"/>
    <mergeCell ref="D33:S33"/>
    <mergeCell ref="D34:S34"/>
    <mergeCell ref="D35:S35"/>
    <mergeCell ref="D36:S36"/>
    <mergeCell ref="D37:S37"/>
    <mergeCell ref="D38:S38"/>
    <mergeCell ref="D27:S27"/>
    <mergeCell ref="D28:S28"/>
    <mergeCell ref="D29:S29"/>
    <mergeCell ref="D30:S30"/>
    <mergeCell ref="D31:S31"/>
    <mergeCell ref="D32:S32"/>
    <mergeCell ref="D45:S45"/>
    <mergeCell ref="D46:S46"/>
    <mergeCell ref="D47:S47"/>
    <mergeCell ref="D48:S48"/>
    <mergeCell ref="D49:S49"/>
    <mergeCell ref="D50:S50"/>
    <mergeCell ref="D39:S39"/>
    <mergeCell ref="D40:S40"/>
    <mergeCell ref="D41:S41"/>
    <mergeCell ref="D42:S42"/>
    <mergeCell ref="D43:S43"/>
    <mergeCell ref="D44:S44"/>
    <mergeCell ref="D57:S57"/>
    <mergeCell ref="D58:S58"/>
    <mergeCell ref="D59:S59"/>
    <mergeCell ref="D60:S60"/>
    <mergeCell ref="D61:S61"/>
    <mergeCell ref="D62:S62"/>
    <mergeCell ref="D51:S51"/>
    <mergeCell ref="D52:S52"/>
    <mergeCell ref="D53:S53"/>
    <mergeCell ref="D54:S54"/>
    <mergeCell ref="D55:S55"/>
    <mergeCell ref="D56:S56"/>
    <mergeCell ref="D69:S69"/>
    <mergeCell ref="D70:S70"/>
    <mergeCell ref="D71:S71"/>
    <mergeCell ref="D72:S72"/>
    <mergeCell ref="D73:S73"/>
    <mergeCell ref="D74:S74"/>
    <mergeCell ref="D63:S63"/>
    <mergeCell ref="D64:S64"/>
    <mergeCell ref="D65:S65"/>
    <mergeCell ref="D66:S66"/>
    <mergeCell ref="D67:S67"/>
    <mergeCell ref="D68:S68"/>
    <mergeCell ref="D81:S81"/>
    <mergeCell ref="D82:S82"/>
    <mergeCell ref="D83:S83"/>
    <mergeCell ref="D84:S84"/>
    <mergeCell ref="D85:S85"/>
    <mergeCell ref="D86:S86"/>
    <mergeCell ref="D75:S75"/>
    <mergeCell ref="D76:S76"/>
    <mergeCell ref="D77:S77"/>
    <mergeCell ref="D78:S78"/>
    <mergeCell ref="D79:S79"/>
    <mergeCell ref="D80:S80"/>
    <mergeCell ref="D93:S93"/>
    <mergeCell ref="D94:S94"/>
    <mergeCell ref="D95:S95"/>
    <mergeCell ref="D96:S96"/>
    <mergeCell ref="D97:S97"/>
    <mergeCell ref="D98:S98"/>
    <mergeCell ref="D87:S87"/>
    <mergeCell ref="D88:S88"/>
    <mergeCell ref="D89:S89"/>
    <mergeCell ref="D90:S90"/>
    <mergeCell ref="D91:S91"/>
    <mergeCell ref="D92:S92"/>
    <mergeCell ref="D105:S105"/>
    <mergeCell ref="D106:S106"/>
    <mergeCell ref="D107:S107"/>
    <mergeCell ref="D108:S108"/>
    <mergeCell ref="D109:S109"/>
    <mergeCell ref="D110:S110"/>
    <mergeCell ref="D99:S99"/>
    <mergeCell ref="D100:S100"/>
    <mergeCell ref="D101:S101"/>
    <mergeCell ref="D102:S102"/>
    <mergeCell ref="D103:S103"/>
    <mergeCell ref="D104:S104"/>
    <mergeCell ref="D117:S117"/>
    <mergeCell ref="D118:S118"/>
    <mergeCell ref="D119:S119"/>
    <mergeCell ref="D120:S120"/>
    <mergeCell ref="D121:S121"/>
    <mergeCell ref="D122:S122"/>
    <mergeCell ref="D111:S111"/>
    <mergeCell ref="D112:S112"/>
    <mergeCell ref="D113:S113"/>
    <mergeCell ref="D114:S114"/>
    <mergeCell ref="D115:S115"/>
    <mergeCell ref="D116:S116"/>
    <mergeCell ref="D129:S129"/>
    <mergeCell ref="D130:S130"/>
    <mergeCell ref="D131:S131"/>
    <mergeCell ref="D132:S132"/>
    <mergeCell ref="D133:S133"/>
    <mergeCell ref="D134:S134"/>
    <mergeCell ref="D123:S123"/>
    <mergeCell ref="D124:S124"/>
    <mergeCell ref="D125:S125"/>
    <mergeCell ref="D126:S126"/>
    <mergeCell ref="D127:S127"/>
    <mergeCell ref="D128:S128"/>
    <mergeCell ref="D141:S141"/>
    <mergeCell ref="D142:S142"/>
    <mergeCell ref="D143:S143"/>
    <mergeCell ref="D144:S144"/>
    <mergeCell ref="D145:S145"/>
    <mergeCell ref="D146:S146"/>
    <mergeCell ref="D135:S135"/>
    <mergeCell ref="D136:S136"/>
    <mergeCell ref="D137:S137"/>
    <mergeCell ref="D138:S138"/>
    <mergeCell ref="D139:S139"/>
    <mergeCell ref="D140:S140"/>
    <mergeCell ref="D153:S153"/>
    <mergeCell ref="D154:S154"/>
    <mergeCell ref="D155:S155"/>
    <mergeCell ref="D156:S156"/>
    <mergeCell ref="D157:S157"/>
    <mergeCell ref="D158:S158"/>
    <mergeCell ref="D147:S147"/>
    <mergeCell ref="D148:S148"/>
    <mergeCell ref="D149:S149"/>
    <mergeCell ref="D150:S150"/>
    <mergeCell ref="D151:S151"/>
    <mergeCell ref="D152:S152"/>
    <mergeCell ref="D177:S177"/>
    <mergeCell ref="D178:S178"/>
    <mergeCell ref="D179:S179"/>
    <mergeCell ref="D180:S180"/>
    <mergeCell ref="D181:S181"/>
    <mergeCell ref="D1:S1"/>
    <mergeCell ref="D171:S171"/>
    <mergeCell ref="D172:S172"/>
    <mergeCell ref="D173:S173"/>
    <mergeCell ref="D174:S174"/>
    <mergeCell ref="D175:S175"/>
    <mergeCell ref="D176:S176"/>
    <mergeCell ref="D165:S165"/>
    <mergeCell ref="D166:S166"/>
    <mergeCell ref="D167:S167"/>
    <mergeCell ref="D168:S168"/>
    <mergeCell ref="D169:S169"/>
    <mergeCell ref="D170:S170"/>
    <mergeCell ref="D159:S159"/>
    <mergeCell ref="D160:S160"/>
    <mergeCell ref="D161:S161"/>
    <mergeCell ref="D162:S162"/>
    <mergeCell ref="D163:S163"/>
    <mergeCell ref="D164:S164"/>
  </mergeCells>
  <phoneticPr fontId="2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3E40-BA5D-46AE-8F0C-7B2EB3FA5443}">
  <dimension ref="A1:P73"/>
  <sheetViews>
    <sheetView tabSelected="1" topLeftCell="A16" zoomScale="90" zoomScaleNormal="90" workbookViewId="0">
      <selection activeCell="B26" sqref="B26:P26"/>
    </sheetView>
  </sheetViews>
  <sheetFormatPr defaultRowHeight="15" x14ac:dyDescent="0.25"/>
  <cols>
    <col min="1" max="1" width="14.42578125" customWidth="1"/>
    <col min="4" max="4" width="9.140625" customWidth="1"/>
    <col min="5" max="5" width="14" customWidth="1"/>
    <col min="9" max="9" width="13.42578125" customWidth="1"/>
    <col min="13" max="13" width="13.42578125" customWidth="1"/>
  </cols>
  <sheetData>
    <row r="1" spans="1:16" ht="18.75" x14ac:dyDescent="0.25">
      <c r="A1" s="389" t="s">
        <v>73</v>
      </c>
      <c r="B1" s="391" t="s">
        <v>20</v>
      </c>
      <c r="C1" s="392"/>
      <c r="D1" s="393"/>
      <c r="E1" s="389" t="s">
        <v>74</v>
      </c>
      <c r="F1" s="391" t="s">
        <v>20</v>
      </c>
      <c r="G1" s="392"/>
      <c r="H1" s="393"/>
      <c r="I1" s="389" t="s">
        <v>75</v>
      </c>
      <c r="J1" s="391" t="s">
        <v>20</v>
      </c>
      <c r="K1" s="392"/>
      <c r="L1" s="393"/>
      <c r="M1" s="389" t="s">
        <v>78</v>
      </c>
      <c r="N1" s="391" t="s">
        <v>20</v>
      </c>
      <c r="O1" s="392"/>
      <c r="P1" s="393"/>
    </row>
    <row r="2" spans="1:16" x14ac:dyDescent="0.25">
      <c r="A2" s="390"/>
      <c r="B2" s="165" t="s">
        <v>69</v>
      </c>
      <c r="C2" s="165" t="s">
        <v>68</v>
      </c>
      <c r="D2" s="166" t="s">
        <v>67</v>
      </c>
      <c r="E2" s="390"/>
      <c r="F2" s="165" t="s">
        <v>69</v>
      </c>
      <c r="G2" s="165" t="s">
        <v>68</v>
      </c>
      <c r="H2" s="166" t="s">
        <v>67</v>
      </c>
      <c r="I2" s="390"/>
      <c r="J2" s="165" t="s">
        <v>69</v>
      </c>
      <c r="K2" s="165" t="s">
        <v>68</v>
      </c>
      <c r="L2" s="166" t="s">
        <v>67</v>
      </c>
      <c r="M2" s="390"/>
      <c r="N2" s="165" t="s">
        <v>69</v>
      </c>
      <c r="O2" s="165" t="s">
        <v>68</v>
      </c>
      <c r="P2" s="166" t="s">
        <v>67</v>
      </c>
    </row>
    <row r="3" spans="1:16" x14ac:dyDescent="0.25">
      <c r="A3" s="106" t="s">
        <v>79</v>
      </c>
      <c r="B3" s="104">
        <v>5</v>
      </c>
      <c r="C3" s="104">
        <v>5</v>
      </c>
      <c r="D3" s="105">
        <f>C3/B3</f>
        <v>1</v>
      </c>
      <c r="E3" s="106" t="s">
        <v>79</v>
      </c>
      <c r="F3" s="104"/>
      <c r="G3" s="104"/>
      <c r="H3" s="105" t="e">
        <f>G3/F3</f>
        <v>#DIV/0!</v>
      </c>
      <c r="I3" s="106" t="s">
        <v>79</v>
      </c>
      <c r="J3" s="104"/>
      <c r="K3" s="104"/>
      <c r="L3" s="105" t="e">
        <f>K3/J3</f>
        <v>#DIV/0!</v>
      </c>
      <c r="M3" s="106" t="s">
        <v>79</v>
      </c>
      <c r="N3" s="104"/>
      <c r="O3" s="104"/>
      <c r="P3" s="105" t="e">
        <f>O3/N3</f>
        <v>#DIV/0!</v>
      </c>
    </row>
    <row r="4" spans="1:16" x14ac:dyDescent="0.25">
      <c r="A4" s="106" t="s">
        <v>64</v>
      </c>
      <c r="B4" s="104">
        <v>20</v>
      </c>
      <c r="C4" s="104">
        <v>17</v>
      </c>
      <c r="D4" s="105">
        <f t="shared" ref="D4" si="0">C4/B4</f>
        <v>0.85</v>
      </c>
      <c r="E4" s="106" t="s">
        <v>76</v>
      </c>
      <c r="F4" s="104">
        <v>20</v>
      </c>
      <c r="G4" s="104">
        <v>18</v>
      </c>
      <c r="H4" s="105">
        <f t="shared" ref="H4" si="1">G4/F4</f>
        <v>0.9</v>
      </c>
      <c r="I4" s="106" t="s">
        <v>76</v>
      </c>
      <c r="J4" s="104"/>
      <c r="K4" s="104"/>
      <c r="L4" s="105" t="e">
        <f t="shared" ref="L4" si="2">K4/J4</f>
        <v>#DIV/0!</v>
      </c>
      <c r="M4" s="106" t="s">
        <v>76</v>
      </c>
      <c r="N4" s="104"/>
      <c r="O4" s="104"/>
      <c r="P4" s="105" t="e">
        <f t="shared" ref="P4" si="3">O4/N4</f>
        <v>#DIV/0!</v>
      </c>
    </row>
    <row r="5" spans="1:16" x14ac:dyDescent="0.25">
      <c r="A5" s="106" t="s">
        <v>71</v>
      </c>
      <c r="B5" s="104">
        <v>9</v>
      </c>
      <c r="C5" s="104">
        <v>9</v>
      </c>
      <c r="D5" s="105">
        <f>C5/B5</f>
        <v>1</v>
      </c>
      <c r="E5" s="106" t="s">
        <v>71</v>
      </c>
      <c r="F5" s="104">
        <v>9</v>
      </c>
      <c r="G5" s="104">
        <v>9</v>
      </c>
      <c r="H5" s="105">
        <f>G5/F5</f>
        <v>1</v>
      </c>
      <c r="I5" s="106" t="s">
        <v>71</v>
      </c>
      <c r="J5" s="104"/>
      <c r="K5" s="104"/>
      <c r="L5" s="105" t="e">
        <f>K5/J5</f>
        <v>#DIV/0!</v>
      </c>
      <c r="M5" s="106" t="s">
        <v>71</v>
      </c>
      <c r="N5" s="104"/>
      <c r="O5" s="104"/>
      <c r="P5" s="105" t="e">
        <f>O5/N5</f>
        <v>#DIV/0!</v>
      </c>
    </row>
    <row r="6" spans="1:16" x14ac:dyDescent="0.25">
      <c r="A6" s="106" t="s">
        <v>72</v>
      </c>
      <c r="B6" s="104">
        <v>6</v>
      </c>
      <c r="C6" s="104">
        <v>4</v>
      </c>
      <c r="D6" s="105">
        <f>C6/B6</f>
        <v>0.66666666666666663</v>
      </c>
      <c r="E6" s="106" t="s">
        <v>72</v>
      </c>
      <c r="F6" s="104"/>
      <c r="G6" s="104"/>
      <c r="H6" s="105" t="e">
        <f>G6/F6</f>
        <v>#DIV/0!</v>
      </c>
      <c r="I6" s="106" t="s">
        <v>72</v>
      </c>
      <c r="J6" s="104"/>
      <c r="K6" s="104"/>
      <c r="L6" s="105" t="e">
        <f>K6/J6</f>
        <v>#DIV/0!</v>
      </c>
      <c r="M6" s="106" t="s">
        <v>72</v>
      </c>
      <c r="N6" s="104"/>
      <c r="O6" s="104"/>
      <c r="P6" s="105" t="e">
        <f>O6/N6</f>
        <v>#DIV/0!</v>
      </c>
    </row>
    <row r="7" spans="1:16" x14ac:dyDescent="0.25">
      <c r="A7" s="106" t="s">
        <v>77</v>
      </c>
      <c r="B7" s="104">
        <v>3</v>
      </c>
      <c r="C7" s="104">
        <v>3</v>
      </c>
      <c r="D7" s="105">
        <f>C7/B7</f>
        <v>1</v>
      </c>
      <c r="E7" s="106" t="s">
        <v>77</v>
      </c>
      <c r="F7" s="104"/>
      <c r="G7" s="104"/>
      <c r="H7" s="105" t="e">
        <f>G7/F7</f>
        <v>#DIV/0!</v>
      </c>
      <c r="I7" s="106" t="s">
        <v>77</v>
      </c>
      <c r="J7" s="104"/>
      <c r="K7" s="104"/>
      <c r="L7" s="105" t="e">
        <f>K7/J7</f>
        <v>#DIV/0!</v>
      </c>
      <c r="M7" s="106" t="s">
        <v>77</v>
      </c>
      <c r="N7" s="104"/>
      <c r="O7" s="104"/>
      <c r="P7" s="105" t="e">
        <f>O7/N7</f>
        <v>#DIV/0!</v>
      </c>
    </row>
    <row r="8" spans="1:16" x14ac:dyDescent="0.25">
      <c r="A8" s="106" t="s">
        <v>65</v>
      </c>
      <c r="B8" s="155"/>
      <c r="C8" s="104"/>
      <c r="D8" s="105" t="e">
        <f>C8/B8</f>
        <v>#DIV/0!</v>
      </c>
      <c r="E8" s="106" t="s">
        <v>65</v>
      </c>
      <c r="F8" s="104"/>
      <c r="G8" s="104"/>
      <c r="H8" s="105" t="e">
        <f>G8/F8</f>
        <v>#DIV/0!</v>
      </c>
      <c r="I8" s="106" t="s">
        <v>65</v>
      </c>
      <c r="J8" s="104"/>
      <c r="K8" s="104"/>
      <c r="L8" s="105" t="e">
        <f>K8/J8</f>
        <v>#DIV/0!</v>
      </c>
      <c r="M8" s="106" t="s">
        <v>65</v>
      </c>
      <c r="N8" s="104"/>
      <c r="O8" s="104"/>
      <c r="P8" s="105" t="e">
        <f>O8/N8</f>
        <v>#DIV/0!</v>
      </c>
    </row>
    <row r="9" spans="1:16" x14ac:dyDescent="0.25">
      <c r="A9" s="106" t="s">
        <v>66</v>
      </c>
      <c r="B9" s="155"/>
      <c r="C9" s="104"/>
      <c r="D9" s="105" t="e">
        <f>C9/B9</f>
        <v>#DIV/0!</v>
      </c>
      <c r="E9" s="106" t="s">
        <v>66</v>
      </c>
      <c r="F9" s="104"/>
      <c r="G9" s="104"/>
      <c r="H9" s="105" t="e">
        <f>G9/F9</f>
        <v>#DIV/0!</v>
      </c>
      <c r="I9" s="106" t="s">
        <v>66</v>
      </c>
      <c r="J9" s="104"/>
      <c r="K9" s="104"/>
      <c r="L9" s="105" t="e">
        <f>K9/J9</f>
        <v>#DIV/0!</v>
      </c>
      <c r="M9" s="106" t="s">
        <v>66</v>
      </c>
      <c r="N9" s="104"/>
      <c r="O9" s="104"/>
      <c r="P9" s="105" t="e">
        <f>O9/N9</f>
        <v>#DIV/0!</v>
      </c>
    </row>
    <row r="10" spans="1:16" ht="15.75" thickBot="1" x14ac:dyDescent="0.3">
      <c r="A10" s="107" t="s">
        <v>70</v>
      </c>
      <c r="B10" s="400">
        <f>SUM(C3:C9)/SUM(B3:B9)</f>
        <v>0.88372093023255816</v>
      </c>
      <c r="C10" s="401"/>
      <c r="D10" s="402"/>
      <c r="E10" s="109" t="s">
        <v>70</v>
      </c>
      <c r="F10" s="403">
        <f>SUM(G3:G9)/SUM(F3:F9)</f>
        <v>0.93103448275862066</v>
      </c>
      <c r="G10" s="404"/>
      <c r="H10" s="405"/>
      <c r="I10" s="109" t="s">
        <v>70</v>
      </c>
      <c r="J10" s="403" t="e">
        <f>SUM(K3:K9)/SUM(J3:J9)</f>
        <v>#DIV/0!</v>
      </c>
      <c r="K10" s="404"/>
      <c r="L10" s="405"/>
      <c r="M10" s="109" t="s">
        <v>70</v>
      </c>
      <c r="N10" s="403" t="e">
        <f>SUM(O3:O9)/SUM(N3:N9)</f>
        <v>#DIV/0!</v>
      </c>
      <c r="O10" s="404"/>
      <c r="P10" s="405"/>
    </row>
    <row r="11" spans="1:16" x14ac:dyDescent="0.25">
      <c r="A11" s="427" t="s">
        <v>80</v>
      </c>
      <c r="B11" s="394" t="s">
        <v>91</v>
      </c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6"/>
    </row>
    <row r="12" spans="1:16" x14ac:dyDescent="0.25">
      <c r="A12" s="428"/>
      <c r="B12" s="397" t="s">
        <v>81</v>
      </c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9"/>
    </row>
    <row r="13" spans="1:16" ht="15.75" thickBot="1" x14ac:dyDescent="0.3">
      <c r="A13" s="429"/>
      <c r="B13" s="406" t="s">
        <v>271</v>
      </c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407"/>
      <c r="O13" s="407"/>
      <c r="P13" s="408"/>
    </row>
    <row r="14" spans="1:16" ht="15.75" thickBot="1" x14ac:dyDescent="0.3"/>
    <row r="15" spans="1:16" ht="18.75" x14ac:dyDescent="0.25">
      <c r="A15" s="378" t="s">
        <v>73</v>
      </c>
      <c r="B15" s="380" t="s">
        <v>9</v>
      </c>
      <c r="C15" s="381"/>
      <c r="D15" s="382"/>
      <c r="E15" s="378" t="s">
        <v>73</v>
      </c>
      <c r="F15" s="380" t="s">
        <v>9</v>
      </c>
      <c r="G15" s="381"/>
      <c r="H15" s="382"/>
      <c r="I15" s="378" t="s">
        <v>73</v>
      </c>
      <c r="J15" s="380" t="s">
        <v>9</v>
      </c>
      <c r="K15" s="381"/>
      <c r="L15" s="382"/>
      <c r="M15" s="378" t="s">
        <v>74</v>
      </c>
      <c r="N15" s="380" t="s">
        <v>9</v>
      </c>
      <c r="O15" s="381"/>
      <c r="P15" s="382"/>
    </row>
    <row r="16" spans="1:16" x14ac:dyDescent="0.25">
      <c r="A16" s="379"/>
      <c r="B16" s="163" t="s">
        <v>69</v>
      </c>
      <c r="C16" s="163" t="s">
        <v>68</v>
      </c>
      <c r="D16" s="164" t="s">
        <v>67</v>
      </c>
      <c r="E16" s="379"/>
      <c r="F16" s="163" t="s">
        <v>69</v>
      </c>
      <c r="G16" s="163" t="s">
        <v>68</v>
      </c>
      <c r="H16" s="164" t="s">
        <v>67</v>
      </c>
      <c r="I16" s="379"/>
      <c r="J16" s="163" t="s">
        <v>69</v>
      </c>
      <c r="K16" s="163" t="s">
        <v>68</v>
      </c>
      <c r="L16" s="164" t="s">
        <v>67</v>
      </c>
      <c r="M16" s="379"/>
      <c r="N16" s="163" t="s">
        <v>69</v>
      </c>
      <c r="O16" s="163" t="s">
        <v>68</v>
      </c>
      <c r="P16" s="164" t="s">
        <v>67</v>
      </c>
    </row>
    <row r="17" spans="1:16" x14ac:dyDescent="0.25">
      <c r="A17" s="150" t="s">
        <v>79</v>
      </c>
      <c r="B17" s="104">
        <f>5+5+5+5</f>
        <v>20</v>
      </c>
      <c r="C17" s="104">
        <f>4+5+5+3</f>
        <v>17</v>
      </c>
      <c r="D17" s="105">
        <f>C17/B17</f>
        <v>0.85</v>
      </c>
      <c r="E17" s="150" t="s">
        <v>272</v>
      </c>
      <c r="F17" s="156"/>
      <c r="G17" s="104"/>
      <c r="H17" s="105" t="e">
        <f>G17/F17</f>
        <v>#DIV/0!</v>
      </c>
      <c r="I17" s="150"/>
      <c r="J17" s="104"/>
      <c r="K17" s="104"/>
      <c r="L17" s="105" t="e">
        <f>K17/J17</f>
        <v>#DIV/0!</v>
      </c>
      <c r="M17" s="150" t="s">
        <v>79</v>
      </c>
      <c r="N17" s="104">
        <v>5</v>
      </c>
      <c r="O17" s="104">
        <v>5</v>
      </c>
      <c r="P17" s="105">
        <f>O17/N17</f>
        <v>1</v>
      </c>
    </row>
    <row r="18" spans="1:16" x14ac:dyDescent="0.25">
      <c r="A18" s="150" t="s">
        <v>64</v>
      </c>
      <c r="B18" s="104"/>
      <c r="C18" s="104"/>
      <c r="D18" s="105" t="e">
        <f t="shared" ref="D18" si="4">C18/B18</f>
        <v>#DIV/0!</v>
      </c>
      <c r="E18" s="150" t="s">
        <v>273</v>
      </c>
      <c r="F18" s="104"/>
      <c r="G18" s="104"/>
      <c r="H18" s="105" t="e">
        <f t="shared" ref="H18" si="5">G18/F18</f>
        <v>#DIV/0!</v>
      </c>
      <c r="I18" s="150"/>
      <c r="J18" s="104"/>
      <c r="K18" s="104"/>
      <c r="L18" s="105" t="e">
        <f t="shared" ref="L18" si="6">K18/J18</f>
        <v>#DIV/0!</v>
      </c>
      <c r="M18" s="150"/>
      <c r="N18" s="104"/>
      <c r="O18" s="104"/>
      <c r="P18" s="105" t="e">
        <f t="shared" ref="P18" si="7">O18/N18</f>
        <v>#DIV/0!</v>
      </c>
    </row>
    <row r="19" spans="1:16" x14ac:dyDescent="0.25">
      <c r="A19" s="150" t="s">
        <v>65</v>
      </c>
      <c r="B19" s="104"/>
      <c r="C19" s="104"/>
      <c r="D19" s="105" t="e">
        <f>C19/B19</f>
        <v>#DIV/0!</v>
      </c>
      <c r="E19" s="150" t="s">
        <v>274</v>
      </c>
      <c r="F19" s="104"/>
      <c r="G19" s="104"/>
      <c r="H19" s="105" t="e">
        <f>G19/F19</f>
        <v>#DIV/0!</v>
      </c>
      <c r="I19" s="150"/>
      <c r="J19" s="104"/>
      <c r="K19" s="104"/>
      <c r="L19" s="105" t="e">
        <f>K19/J19</f>
        <v>#DIV/0!</v>
      </c>
      <c r="M19" s="150"/>
      <c r="N19" s="104"/>
      <c r="O19" s="104"/>
      <c r="P19" s="105" t="e">
        <f>O19/N19</f>
        <v>#DIV/0!</v>
      </c>
    </row>
    <row r="20" spans="1:16" x14ac:dyDescent="0.25">
      <c r="A20" s="150" t="s">
        <v>66</v>
      </c>
      <c r="B20" s="104"/>
      <c r="C20" s="104"/>
      <c r="D20" s="105" t="e">
        <f>C20/B20</f>
        <v>#DIV/0!</v>
      </c>
      <c r="E20" s="150" t="s">
        <v>275</v>
      </c>
      <c r="F20" s="104"/>
      <c r="G20" s="104"/>
      <c r="H20" s="105" t="e">
        <f>G20/F20</f>
        <v>#DIV/0!</v>
      </c>
      <c r="I20" s="150"/>
      <c r="J20" s="104"/>
      <c r="K20" s="104"/>
      <c r="L20" s="105" t="e">
        <f>K20/J20</f>
        <v>#DIV/0!</v>
      </c>
      <c r="M20" s="150"/>
      <c r="N20" s="104"/>
      <c r="O20" s="104"/>
      <c r="P20" s="105" t="e">
        <f>O20/N20</f>
        <v>#DIV/0!</v>
      </c>
    </row>
    <row r="21" spans="1:16" x14ac:dyDescent="0.25">
      <c r="A21" s="150" t="s">
        <v>268</v>
      </c>
      <c r="B21" s="104"/>
      <c r="C21" s="104"/>
      <c r="D21" s="105" t="e">
        <f>C21/B21</f>
        <v>#DIV/0!</v>
      </c>
      <c r="E21" s="150" t="s">
        <v>276</v>
      </c>
      <c r="F21" s="104"/>
      <c r="G21" s="104"/>
      <c r="H21" s="105" t="e">
        <f>G21/F21</f>
        <v>#DIV/0!</v>
      </c>
      <c r="I21" s="150"/>
      <c r="J21" s="104"/>
      <c r="K21" s="104"/>
      <c r="L21" s="105" t="e">
        <f>K21/J21</f>
        <v>#DIV/0!</v>
      </c>
      <c r="M21" s="150"/>
      <c r="N21" s="104"/>
      <c r="O21" s="104"/>
      <c r="P21" s="105" t="e">
        <f>O21/N21</f>
        <v>#DIV/0!</v>
      </c>
    </row>
    <row r="22" spans="1:16" x14ac:dyDescent="0.25">
      <c r="A22" s="150" t="s">
        <v>269</v>
      </c>
      <c r="B22" s="155"/>
      <c r="C22" s="104"/>
      <c r="D22" s="105" t="e">
        <f>C22/B22</f>
        <v>#DIV/0!</v>
      </c>
      <c r="E22" s="150" t="s">
        <v>71</v>
      </c>
      <c r="F22" s="104"/>
      <c r="G22" s="104"/>
      <c r="H22" s="105" t="e">
        <f>G22/F22</f>
        <v>#DIV/0!</v>
      </c>
      <c r="I22" s="150"/>
      <c r="J22" s="104"/>
      <c r="K22" s="104"/>
      <c r="L22" s="105" t="e">
        <f>K22/J22</f>
        <v>#DIV/0!</v>
      </c>
      <c r="M22" s="150"/>
      <c r="N22" s="104"/>
      <c r="O22" s="104"/>
      <c r="P22" s="105" t="e">
        <f>O22/N22</f>
        <v>#DIV/0!</v>
      </c>
    </row>
    <row r="23" spans="1:16" x14ac:dyDescent="0.25">
      <c r="A23" s="150" t="s">
        <v>270</v>
      </c>
      <c r="B23" s="171"/>
      <c r="C23" s="104"/>
      <c r="D23" s="105" t="e">
        <f>C23/B23</f>
        <v>#DIV/0!</v>
      </c>
      <c r="E23" s="150" t="s">
        <v>283</v>
      </c>
      <c r="F23" s="104"/>
      <c r="G23" s="104"/>
      <c r="H23" s="105" t="e">
        <f>G23/F23</f>
        <v>#DIV/0!</v>
      </c>
      <c r="I23" s="150"/>
      <c r="J23" s="104"/>
      <c r="K23" s="104"/>
      <c r="L23" s="105" t="e">
        <f>K23/J23</f>
        <v>#DIV/0!</v>
      </c>
      <c r="M23" s="150"/>
      <c r="N23" s="104"/>
      <c r="O23" s="104"/>
      <c r="P23" s="105" t="e">
        <f>O23/N23</f>
        <v>#DIV/0!</v>
      </c>
    </row>
    <row r="24" spans="1:16" ht="15.75" thickBot="1" x14ac:dyDescent="0.3">
      <c r="A24" s="151" t="s">
        <v>70</v>
      </c>
      <c r="B24" s="344">
        <f>SUM(C17:C23)/SUM(B17:B23)</f>
        <v>0.85</v>
      </c>
      <c r="C24" s="345"/>
      <c r="D24" s="346"/>
      <c r="E24" s="151" t="s">
        <v>70</v>
      </c>
      <c r="F24" s="344" t="e">
        <f>SUM(G17:G23)/SUM(F17:F23)</f>
        <v>#DIV/0!</v>
      </c>
      <c r="G24" s="345"/>
      <c r="H24" s="346"/>
      <c r="I24" s="151" t="s">
        <v>70</v>
      </c>
      <c r="J24" s="344" t="e">
        <f>SUM(K17:K23)/SUM(J17:J23)</f>
        <v>#DIV/0!</v>
      </c>
      <c r="K24" s="345"/>
      <c r="L24" s="346"/>
      <c r="M24" s="151" t="s">
        <v>70</v>
      </c>
      <c r="N24" s="344">
        <f>SUM(O17:O23)/SUM(N17:N23)</f>
        <v>1</v>
      </c>
      <c r="O24" s="345"/>
      <c r="P24" s="346"/>
    </row>
    <row r="25" spans="1:16" x14ac:dyDescent="0.25">
      <c r="A25" s="409" t="s">
        <v>80</v>
      </c>
      <c r="B25" s="383" t="s">
        <v>277</v>
      </c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5"/>
    </row>
    <row r="26" spans="1:16" x14ac:dyDescent="0.25">
      <c r="A26" s="410"/>
      <c r="B26" s="386" t="s">
        <v>280</v>
      </c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8"/>
    </row>
    <row r="27" spans="1:16" x14ac:dyDescent="0.25">
      <c r="A27" s="410"/>
      <c r="B27" s="412" t="s">
        <v>279</v>
      </c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4"/>
    </row>
    <row r="28" spans="1:16" ht="15.75" thickBot="1" x14ac:dyDescent="0.3">
      <c r="A28" s="411"/>
      <c r="B28" s="415" t="s">
        <v>281</v>
      </c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7"/>
    </row>
    <row r="29" spans="1:16" ht="15.75" thickBot="1" x14ac:dyDescent="0.3"/>
    <row r="30" spans="1:16" ht="18.75" x14ac:dyDescent="0.25">
      <c r="A30" s="430" t="s">
        <v>73</v>
      </c>
      <c r="B30" s="375" t="s">
        <v>267</v>
      </c>
      <c r="C30" s="376"/>
      <c r="D30" s="377"/>
      <c r="E30" s="373" t="s">
        <v>73</v>
      </c>
      <c r="F30" s="375" t="s">
        <v>267</v>
      </c>
      <c r="G30" s="376"/>
      <c r="H30" s="377"/>
      <c r="I30" s="373" t="s">
        <v>73</v>
      </c>
      <c r="J30" s="375" t="s">
        <v>267</v>
      </c>
      <c r="K30" s="376"/>
      <c r="L30" s="377"/>
      <c r="M30" s="373" t="s">
        <v>73</v>
      </c>
      <c r="N30" s="375" t="s">
        <v>267</v>
      </c>
      <c r="O30" s="376"/>
      <c r="P30" s="377"/>
    </row>
    <row r="31" spans="1:16" x14ac:dyDescent="0.25">
      <c r="A31" s="431"/>
      <c r="B31" s="161" t="s">
        <v>69</v>
      </c>
      <c r="C31" s="161" t="s">
        <v>68</v>
      </c>
      <c r="D31" s="162" t="s">
        <v>67</v>
      </c>
      <c r="E31" s="374"/>
      <c r="F31" s="161" t="s">
        <v>69</v>
      </c>
      <c r="G31" s="161" t="s">
        <v>68</v>
      </c>
      <c r="H31" s="162" t="s">
        <v>67</v>
      </c>
      <c r="I31" s="374"/>
      <c r="J31" s="161" t="s">
        <v>69</v>
      </c>
      <c r="K31" s="161" t="s">
        <v>68</v>
      </c>
      <c r="L31" s="162" t="s">
        <v>67</v>
      </c>
      <c r="M31" s="374"/>
      <c r="N31" s="161" t="s">
        <v>69</v>
      </c>
      <c r="O31" s="161" t="s">
        <v>68</v>
      </c>
      <c r="P31" s="162" t="s">
        <v>67</v>
      </c>
    </row>
    <row r="32" spans="1:16" x14ac:dyDescent="0.25">
      <c r="A32" s="152" t="s">
        <v>79</v>
      </c>
      <c r="B32" s="104">
        <f>6+4</f>
        <v>10</v>
      </c>
      <c r="C32" s="104">
        <f>6+4</f>
        <v>10</v>
      </c>
      <c r="D32" s="105">
        <f>C32/B32</f>
        <v>1</v>
      </c>
      <c r="E32" s="152" t="s">
        <v>272</v>
      </c>
      <c r="F32" s="104"/>
      <c r="G32" s="104"/>
      <c r="H32" s="105" t="e">
        <f>G32/F32</f>
        <v>#DIV/0!</v>
      </c>
      <c r="I32" s="152"/>
      <c r="J32" s="104"/>
      <c r="K32" s="104"/>
      <c r="L32" s="105" t="e">
        <f>K32/J32</f>
        <v>#DIV/0!</v>
      </c>
      <c r="M32" s="152"/>
      <c r="N32" s="104"/>
      <c r="O32" s="104"/>
      <c r="P32" s="105" t="e">
        <f>O32/N32</f>
        <v>#DIV/0!</v>
      </c>
    </row>
    <row r="33" spans="1:16" x14ac:dyDescent="0.25">
      <c r="A33" s="152" t="s">
        <v>64</v>
      </c>
      <c r="B33" s="104"/>
      <c r="C33" s="104"/>
      <c r="D33" s="105" t="e">
        <f t="shared" ref="D33" si="8">C33/B33</f>
        <v>#DIV/0!</v>
      </c>
      <c r="E33" s="152" t="s">
        <v>273</v>
      </c>
      <c r="F33" s="104"/>
      <c r="G33" s="104"/>
      <c r="H33" s="105" t="e">
        <f t="shared" ref="H33" si="9">G33/F33</f>
        <v>#DIV/0!</v>
      </c>
      <c r="I33" s="152"/>
      <c r="J33" s="104"/>
      <c r="K33" s="104"/>
      <c r="L33" s="105" t="e">
        <f t="shared" ref="L33" si="10">K33/J33</f>
        <v>#DIV/0!</v>
      </c>
      <c r="M33" s="152"/>
      <c r="N33" s="104"/>
      <c r="O33" s="104"/>
      <c r="P33" s="105" t="e">
        <f t="shared" ref="P33" si="11">O33/N33</f>
        <v>#DIV/0!</v>
      </c>
    </row>
    <row r="34" spans="1:16" x14ac:dyDescent="0.25">
      <c r="A34" s="152" t="s">
        <v>65</v>
      </c>
      <c r="B34" s="104"/>
      <c r="C34" s="104"/>
      <c r="D34" s="105" t="e">
        <f>C34/B34</f>
        <v>#DIV/0!</v>
      </c>
      <c r="E34" s="152" t="s">
        <v>274</v>
      </c>
      <c r="F34" s="104"/>
      <c r="G34" s="104"/>
      <c r="H34" s="105" t="e">
        <f>G34/F34</f>
        <v>#DIV/0!</v>
      </c>
      <c r="I34" s="152"/>
      <c r="J34" s="104"/>
      <c r="K34" s="104"/>
      <c r="L34" s="105" t="e">
        <f>K34/J34</f>
        <v>#DIV/0!</v>
      </c>
      <c r="M34" s="152"/>
      <c r="N34" s="104"/>
      <c r="O34" s="104"/>
      <c r="P34" s="105" t="e">
        <f>O34/N34</f>
        <v>#DIV/0!</v>
      </c>
    </row>
    <row r="35" spans="1:16" x14ac:dyDescent="0.25">
      <c r="A35" s="152" t="s">
        <v>66</v>
      </c>
      <c r="B35" s="155"/>
      <c r="C35" s="104"/>
      <c r="D35" s="105" t="e">
        <f>C35/B35</f>
        <v>#DIV/0!</v>
      </c>
      <c r="E35" s="152" t="s">
        <v>275</v>
      </c>
      <c r="F35" s="104"/>
      <c r="G35" s="104"/>
      <c r="H35" s="105" t="e">
        <f>G35/F35</f>
        <v>#DIV/0!</v>
      </c>
      <c r="I35" s="152"/>
      <c r="J35" s="104"/>
      <c r="K35" s="104"/>
      <c r="L35" s="105" t="e">
        <f>K35/J35</f>
        <v>#DIV/0!</v>
      </c>
      <c r="M35" s="152"/>
      <c r="N35" s="104"/>
      <c r="O35" s="104"/>
      <c r="P35" s="105" t="e">
        <f>O35/N35</f>
        <v>#DIV/0!</v>
      </c>
    </row>
    <row r="36" spans="1:16" x14ac:dyDescent="0.25">
      <c r="A36" s="152" t="s">
        <v>268</v>
      </c>
      <c r="B36" s="155"/>
      <c r="C36" s="104"/>
      <c r="D36" s="105" t="e">
        <f>C36/B36</f>
        <v>#DIV/0!</v>
      </c>
      <c r="E36" s="152" t="s">
        <v>71</v>
      </c>
      <c r="F36" s="104"/>
      <c r="G36" s="104"/>
      <c r="H36" s="105" t="e">
        <f>G36/F36</f>
        <v>#DIV/0!</v>
      </c>
      <c r="I36" s="152"/>
      <c r="J36" s="104"/>
      <c r="K36" s="104"/>
      <c r="L36" s="105" t="e">
        <f>K36/J36</f>
        <v>#DIV/0!</v>
      </c>
      <c r="M36" s="152"/>
      <c r="N36" s="104"/>
      <c r="O36" s="104"/>
      <c r="P36" s="105" t="e">
        <f>O36/N36</f>
        <v>#DIV/0!</v>
      </c>
    </row>
    <row r="37" spans="1:16" x14ac:dyDescent="0.25">
      <c r="A37" s="152" t="s">
        <v>269</v>
      </c>
      <c r="B37" s="104"/>
      <c r="C37" s="104"/>
      <c r="D37" s="105" t="e">
        <f>C37/B37</f>
        <v>#DIV/0!</v>
      </c>
      <c r="E37" s="152"/>
      <c r="F37" s="104"/>
      <c r="G37" s="104"/>
      <c r="H37" s="105" t="e">
        <f>G37/F37</f>
        <v>#DIV/0!</v>
      </c>
      <c r="I37" s="152"/>
      <c r="J37" s="104"/>
      <c r="K37" s="104"/>
      <c r="L37" s="105" t="e">
        <f>K37/J37</f>
        <v>#DIV/0!</v>
      </c>
      <c r="M37" s="152"/>
      <c r="N37" s="104"/>
      <c r="O37" s="104"/>
      <c r="P37" s="105" t="e">
        <f>O37/N37</f>
        <v>#DIV/0!</v>
      </c>
    </row>
    <row r="38" spans="1:16" x14ac:dyDescent="0.25">
      <c r="A38" s="152" t="s">
        <v>270</v>
      </c>
      <c r="B38" s="104"/>
      <c r="C38" s="104"/>
      <c r="D38" s="105" t="e">
        <f>C38/B38</f>
        <v>#DIV/0!</v>
      </c>
      <c r="E38" s="152"/>
      <c r="F38" s="104"/>
      <c r="G38" s="104"/>
      <c r="H38" s="105" t="e">
        <f>G38/F38</f>
        <v>#DIV/0!</v>
      </c>
      <c r="I38" s="152"/>
      <c r="J38" s="104"/>
      <c r="K38" s="104"/>
      <c r="L38" s="105" t="e">
        <f>K38/J38</f>
        <v>#DIV/0!</v>
      </c>
      <c r="M38" s="152"/>
      <c r="N38" s="104"/>
      <c r="O38" s="104"/>
      <c r="P38" s="105" t="e">
        <f>O38/N38</f>
        <v>#DIV/0!</v>
      </c>
    </row>
    <row r="39" spans="1:16" ht="15.75" thickBot="1" x14ac:dyDescent="0.3">
      <c r="A39" s="153" t="s">
        <v>70</v>
      </c>
      <c r="B39" s="344">
        <f>SUM(C32:C38)/SUM(B32:B38)</f>
        <v>1</v>
      </c>
      <c r="C39" s="345"/>
      <c r="D39" s="346"/>
      <c r="E39" s="153" t="s">
        <v>70</v>
      </c>
      <c r="F39" s="344" t="e">
        <f>SUM(G32:G38)/SUM(F32:F38)</f>
        <v>#DIV/0!</v>
      </c>
      <c r="G39" s="345"/>
      <c r="H39" s="346"/>
      <c r="I39" s="153" t="s">
        <v>70</v>
      </c>
      <c r="J39" s="344" t="e">
        <f>SUM(K32:K38)/SUM(J32:J38)</f>
        <v>#DIV/0!</v>
      </c>
      <c r="K39" s="345"/>
      <c r="L39" s="346"/>
      <c r="M39" s="153" t="s">
        <v>70</v>
      </c>
      <c r="N39" s="344" t="e">
        <f>SUM(O32:O38)/SUM(N32:N38)</f>
        <v>#DIV/0!</v>
      </c>
      <c r="O39" s="345"/>
      <c r="P39" s="346"/>
    </row>
    <row r="40" spans="1:16" x14ac:dyDescent="0.25">
      <c r="A40" s="418" t="s">
        <v>80</v>
      </c>
      <c r="B40" s="367" t="s">
        <v>278</v>
      </c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9"/>
    </row>
    <row r="41" spans="1:16" x14ac:dyDescent="0.25">
      <c r="A41" s="419"/>
      <c r="B41" s="370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1"/>
      <c r="N41" s="371"/>
      <c r="O41" s="371"/>
      <c r="P41" s="372"/>
    </row>
    <row r="42" spans="1:16" x14ac:dyDescent="0.25">
      <c r="A42" s="419"/>
      <c r="B42" s="421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3"/>
    </row>
    <row r="43" spans="1:16" ht="15.75" thickBot="1" x14ac:dyDescent="0.3">
      <c r="A43" s="420"/>
      <c r="B43" s="424" t="s">
        <v>282</v>
      </c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6"/>
    </row>
    <row r="44" spans="1:16" ht="15.75" thickBot="1" x14ac:dyDescent="0.3"/>
    <row r="45" spans="1:16" ht="18.75" x14ac:dyDescent="0.25">
      <c r="A45" s="365" t="s">
        <v>73</v>
      </c>
      <c r="B45" s="362" t="s">
        <v>18</v>
      </c>
      <c r="C45" s="363"/>
      <c r="D45" s="364"/>
      <c r="E45" s="365" t="s">
        <v>73</v>
      </c>
      <c r="F45" s="362" t="s">
        <v>18</v>
      </c>
      <c r="G45" s="363"/>
      <c r="H45" s="364"/>
      <c r="I45" s="365" t="s">
        <v>73</v>
      </c>
      <c r="J45" s="362" t="s">
        <v>18</v>
      </c>
      <c r="K45" s="363"/>
      <c r="L45" s="364"/>
      <c r="M45" s="365" t="s">
        <v>73</v>
      </c>
      <c r="N45" s="362" t="s">
        <v>18</v>
      </c>
      <c r="O45" s="363"/>
      <c r="P45" s="364"/>
    </row>
    <row r="46" spans="1:16" x14ac:dyDescent="0.25">
      <c r="A46" s="366"/>
      <c r="B46" s="159" t="s">
        <v>69</v>
      </c>
      <c r="C46" s="159" t="s">
        <v>68</v>
      </c>
      <c r="D46" s="160" t="s">
        <v>67</v>
      </c>
      <c r="E46" s="366"/>
      <c r="F46" s="159" t="s">
        <v>69</v>
      </c>
      <c r="G46" s="159" t="s">
        <v>68</v>
      </c>
      <c r="H46" s="160" t="s">
        <v>67</v>
      </c>
      <c r="I46" s="366"/>
      <c r="J46" s="159" t="s">
        <v>69</v>
      </c>
      <c r="K46" s="159" t="s">
        <v>68</v>
      </c>
      <c r="L46" s="160" t="s">
        <v>67</v>
      </c>
      <c r="M46" s="366"/>
      <c r="N46" s="159" t="s">
        <v>69</v>
      </c>
      <c r="O46" s="159" t="s">
        <v>68</v>
      </c>
      <c r="P46" s="160" t="s">
        <v>67</v>
      </c>
    </row>
    <row r="47" spans="1:16" x14ac:dyDescent="0.25">
      <c r="A47" s="157" t="s">
        <v>79</v>
      </c>
      <c r="B47" s="104"/>
      <c r="C47" s="104"/>
      <c r="D47" s="105" t="e">
        <f>C47/B47</f>
        <v>#DIV/0!</v>
      </c>
      <c r="E47" s="157" t="s">
        <v>272</v>
      </c>
      <c r="F47" s="104"/>
      <c r="G47" s="104"/>
      <c r="H47" s="105" t="e">
        <f>G47/F47</f>
        <v>#DIV/0!</v>
      </c>
      <c r="I47" s="157"/>
      <c r="J47" s="104"/>
      <c r="K47" s="104"/>
      <c r="L47" s="105" t="e">
        <f>K47/J47</f>
        <v>#DIV/0!</v>
      </c>
      <c r="M47" s="157"/>
      <c r="N47" s="104"/>
      <c r="O47" s="104"/>
      <c r="P47" s="105" t="e">
        <f>O47/N47</f>
        <v>#DIV/0!</v>
      </c>
    </row>
    <row r="48" spans="1:16" x14ac:dyDescent="0.25">
      <c r="A48" s="157" t="s">
        <v>64</v>
      </c>
      <c r="B48" s="104"/>
      <c r="C48" s="104"/>
      <c r="D48" s="105" t="e">
        <f t="shared" ref="D48" si="12">C48/B48</f>
        <v>#DIV/0!</v>
      </c>
      <c r="E48" s="157" t="s">
        <v>273</v>
      </c>
      <c r="F48" s="104"/>
      <c r="G48" s="104"/>
      <c r="H48" s="105" t="e">
        <f t="shared" ref="H48" si="13">G48/F48</f>
        <v>#DIV/0!</v>
      </c>
      <c r="I48" s="157"/>
      <c r="J48" s="104"/>
      <c r="K48" s="104"/>
      <c r="L48" s="105" t="e">
        <f t="shared" ref="L48" si="14">K48/J48</f>
        <v>#DIV/0!</v>
      </c>
      <c r="M48" s="157"/>
      <c r="N48" s="104"/>
      <c r="O48" s="104"/>
      <c r="P48" s="105" t="e">
        <f t="shared" ref="P48" si="15">O48/N48</f>
        <v>#DIV/0!</v>
      </c>
    </row>
    <row r="49" spans="1:16" x14ac:dyDescent="0.25">
      <c r="A49" s="157" t="s">
        <v>65</v>
      </c>
      <c r="B49" s="104"/>
      <c r="C49" s="104"/>
      <c r="D49" s="105" t="e">
        <f>C49/B49</f>
        <v>#DIV/0!</v>
      </c>
      <c r="E49" s="157" t="s">
        <v>274</v>
      </c>
      <c r="F49" s="104"/>
      <c r="G49" s="104"/>
      <c r="H49" s="105" t="e">
        <f>G49/F49</f>
        <v>#DIV/0!</v>
      </c>
      <c r="I49" s="157"/>
      <c r="J49" s="104"/>
      <c r="K49" s="104"/>
      <c r="L49" s="105" t="e">
        <f>K49/J49</f>
        <v>#DIV/0!</v>
      </c>
      <c r="M49" s="157"/>
      <c r="N49" s="104"/>
      <c r="O49" s="104"/>
      <c r="P49" s="105" t="e">
        <f>O49/N49</f>
        <v>#DIV/0!</v>
      </c>
    </row>
    <row r="50" spans="1:16" x14ac:dyDescent="0.25">
      <c r="A50" s="157" t="s">
        <v>66</v>
      </c>
      <c r="B50" s="156"/>
      <c r="C50" s="104"/>
      <c r="D50" s="105" t="e">
        <f>C50/B50</f>
        <v>#DIV/0!</v>
      </c>
      <c r="E50" s="157" t="s">
        <v>71</v>
      </c>
      <c r="F50" s="104"/>
      <c r="G50" s="104"/>
      <c r="H50" s="105" t="e">
        <f>G50/F50</f>
        <v>#DIV/0!</v>
      </c>
      <c r="I50" s="157"/>
      <c r="J50" s="104"/>
      <c r="K50" s="104"/>
      <c r="L50" s="105" t="e">
        <f>K50/J50</f>
        <v>#DIV/0!</v>
      </c>
      <c r="M50" s="157"/>
      <c r="N50" s="104"/>
      <c r="O50" s="104"/>
      <c r="P50" s="105" t="e">
        <f>O50/N50</f>
        <v>#DIV/0!</v>
      </c>
    </row>
    <row r="51" spans="1:16" x14ac:dyDescent="0.25">
      <c r="A51" s="157" t="s">
        <v>268</v>
      </c>
      <c r="B51" s="156"/>
      <c r="C51" s="104"/>
      <c r="D51" s="105" t="e">
        <f>C51/B51</f>
        <v>#DIV/0!</v>
      </c>
      <c r="E51" s="157"/>
      <c r="F51" s="104"/>
      <c r="G51" s="104"/>
      <c r="H51" s="105" t="e">
        <f>G51/F51</f>
        <v>#DIV/0!</v>
      </c>
      <c r="I51" s="157"/>
      <c r="J51" s="104"/>
      <c r="K51" s="104"/>
      <c r="L51" s="105" t="e">
        <f>K51/J51</f>
        <v>#DIV/0!</v>
      </c>
      <c r="M51" s="157"/>
      <c r="N51" s="104"/>
      <c r="O51" s="104"/>
      <c r="P51" s="105" t="e">
        <f>O51/N51</f>
        <v>#DIV/0!</v>
      </c>
    </row>
    <row r="52" spans="1:16" x14ac:dyDescent="0.25">
      <c r="A52" s="157" t="s">
        <v>269</v>
      </c>
      <c r="B52" s="104"/>
      <c r="C52" s="104"/>
      <c r="D52" s="105" t="e">
        <f>C52/B52</f>
        <v>#DIV/0!</v>
      </c>
      <c r="E52" s="157"/>
      <c r="F52" s="104"/>
      <c r="G52" s="104"/>
      <c r="H52" s="105" t="e">
        <f>G52/F52</f>
        <v>#DIV/0!</v>
      </c>
      <c r="I52" s="157"/>
      <c r="J52" s="104"/>
      <c r="K52" s="104"/>
      <c r="L52" s="105" t="e">
        <f>K52/J52</f>
        <v>#DIV/0!</v>
      </c>
      <c r="M52" s="157"/>
      <c r="N52" s="104"/>
      <c r="O52" s="104"/>
      <c r="P52" s="105" t="e">
        <f>O52/N52</f>
        <v>#DIV/0!</v>
      </c>
    </row>
    <row r="53" spans="1:16" x14ac:dyDescent="0.25">
      <c r="A53" s="157" t="s">
        <v>270</v>
      </c>
      <c r="B53" s="104"/>
      <c r="C53" s="104"/>
      <c r="D53" s="105" t="e">
        <f>C53/B53</f>
        <v>#DIV/0!</v>
      </c>
      <c r="E53" s="157"/>
      <c r="F53" s="104"/>
      <c r="G53" s="104"/>
      <c r="H53" s="105" t="e">
        <f>G53/F53</f>
        <v>#DIV/0!</v>
      </c>
      <c r="I53" s="157"/>
      <c r="J53" s="104"/>
      <c r="K53" s="104"/>
      <c r="L53" s="105" t="e">
        <f>K53/J53</f>
        <v>#DIV/0!</v>
      </c>
      <c r="M53" s="157"/>
      <c r="N53" s="104"/>
      <c r="O53" s="104"/>
      <c r="P53" s="105" t="e">
        <f>O53/N53</f>
        <v>#DIV/0!</v>
      </c>
    </row>
    <row r="54" spans="1:16" ht="15.75" thickBot="1" x14ac:dyDescent="0.3">
      <c r="A54" s="158" t="s">
        <v>70</v>
      </c>
      <c r="B54" s="344" t="e">
        <f>SUM(C47:C53)/SUM(B47:B53)</f>
        <v>#DIV/0!</v>
      </c>
      <c r="C54" s="345"/>
      <c r="D54" s="346"/>
      <c r="E54" s="158" t="s">
        <v>70</v>
      </c>
      <c r="F54" s="344" t="e">
        <f>SUM(G47:G53)/SUM(F47:F53)</f>
        <v>#DIV/0!</v>
      </c>
      <c r="G54" s="345"/>
      <c r="H54" s="346"/>
      <c r="I54" s="158" t="s">
        <v>70</v>
      </c>
      <c r="J54" s="344" t="e">
        <f>SUM(K47:K53)/SUM(J47:J53)</f>
        <v>#DIV/0!</v>
      </c>
      <c r="K54" s="345"/>
      <c r="L54" s="346"/>
      <c r="M54" s="158" t="s">
        <v>70</v>
      </c>
      <c r="N54" s="344" t="e">
        <f>SUM(O47:O53)/SUM(N47:N53)</f>
        <v>#DIV/0!</v>
      </c>
      <c r="O54" s="345"/>
      <c r="P54" s="346"/>
    </row>
    <row r="55" spans="1:16" x14ac:dyDescent="0.25">
      <c r="A55" s="347" t="s">
        <v>80</v>
      </c>
      <c r="B55" s="350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2"/>
    </row>
    <row r="56" spans="1:16" x14ac:dyDescent="0.25">
      <c r="A56" s="348"/>
      <c r="B56" s="353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5"/>
    </row>
    <row r="57" spans="1:16" x14ac:dyDescent="0.25">
      <c r="A57" s="348"/>
      <c r="B57" s="356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57"/>
      <c r="P57" s="358"/>
    </row>
    <row r="58" spans="1:16" ht="15.75" thickBot="1" x14ac:dyDescent="0.3">
      <c r="A58" s="349"/>
      <c r="B58" s="359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1"/>
    </row>
    <row r="59" spans="1:16" ht="15.75" thickBot="1" x14ac:dyDescent="0.3"/>
    <row r="60" spans="1:16" ht="18.75" x14ac:dyDescent="0.25">
      <c r="A60" s="342" t="s">
        <v>73</v>
      </c>
      <c r="B60" s="339" t="s">
        <v>12</v>
      </c>
      <c r="C60" s="340"/>
      <c r="D60" s="341"/>
      <c r="E60" s="342" t="s">
        <v>73</v>
      </c>
      <c r="F60" s="339" t="s">
        <v>12</v>
      </c>
      <c r="G60" s="340"/>
      <c r="H60" s="341"/>
      <c r="I60" s="342" t="s">
        <v>73</v>
      </c>
      <c r="J60" s="339" t="s">
        <v>12</v>
      </c>
      <c r="K60" s="340"/>
      <c r="L60" s="341"/>
      <c r="M60" s="342" t="s">
        <v>73</v>
      </c>
      <c r="N60" s="339" t="s">
        <v>12</v>
      </c>
      <c r="O60" s="340"/>
      <c r="P60" s="341"/>
    </row>
    <row r="61" spans="1:16" x14ac:dyDescent="0.25">
      <c r="A61" s="343"/>
      <c r="B61" s="169" t="s">
        <v>69</v>
      </c>
      <c r="C61" s="169" t="s">
        <v>68</v>
      </c>
      <c r="D61" s="170" t="s">
        <v>67</v>
      </c>
      <c r="E61" s="343"/>
      <c r="F61" s="169" t="s">
        <v>69</v>
      </c>
      <c r="G61" s="169" t="s">
        <v>68</v>
      </c>
      <c r="H61" s="170" t="s">
        <v>67</v>
      </c>
      <c r="I61" s="343"/>
      <c r="J61" s="169" t="s">
        <v>69</v>
      </c>
      <c r="K61" s="169" t="s">
        <v>68</v>
      </c>
      <c r="L61" s="170" t="s">
        <v>67</v>
      </c>
      <c r="M61" s="343"/>
      <c r="N61" s="169" t="s">
        <v>69</v>
      </c>
      <c r="O61" s="169" t="s">
        <v>68</v>
      </c>
      <c r="P61" s="170" t="s">
        <v>67</v>
      </c>
    </row>
    <row r="62" spans="1:16" x14ac:dyDescent="0.25">
      <c r="A62" s="167" t="s">
        <v>79</v>
      </c>
      <c r="B62" s="104"/>
      <c r="C62" s="104"/>
      <c r="D62" s="105" t="e">
        <f>C62/B62</f>
        <v>#DIV/0!</v>
      </c>
      <c r="E62" s="167" t="s">
        <v>272</v>
      </c>
      <c r="F62" s="104"/>
      <c r="G62" s="104"/>
      <c r="H62" s="105" t="e">
        <f>G62/F62</f>
        <v>#DIV/0!</v>
      </c>
      <c r="I62" s="167"/>
      <c r="J62" s="104"/>
      <c r="K62" s="104"/>
      <c r="L62" s="105" t="e">
        <f>K62/J62</f>
        <v>#DIV/0!</v>
      </c>
      <c r="M62" s="167"/>
      <c r="N62" s="104"/>
      <c r="O62" s="104"/>
      <c r="P62" s="105" t="e">
        <f>O62/N62</f>
        <v>#DIV/0!</v>
      </c>
    </row>
    <row r="63" spans="1:16" x14ac:dyDescent="0.25">
      <c r="A63" s="167" t="s">
        <v>64</v>
      </c>
      <c r="B63" s="104"/>
      <c r="C63" s="104"/>
      <c r="D63" s="105" t="e">
        <f t="shared" ref="D63" si="16">C63/B63</f>
        <v>#DIV/0!</v>
      </c>
      <c r="E63" s="167" t="s">
        <v>273</v>
      </c>
      <c r="F63" s="104"/>
      <c r="G63" s="104"/>
      <c r="H63" s="105" t="e">
        <f t="shared" ref="H63" si="17">G63/F63</f>
        <v>#DIV/0!</v>
      </c>
      <c r="I63" s="167"/>
      <c r="J63" s="104"/>
      <c r="K63" s="104"/>
      <c r="L63" s="105" t="e">
        <f t="shared" ref="L63" si="18">K63/J63</f>
        <v>#DIV/0!</v>
      </c>
      <c r="M63" s="167"/>
      <c r="N63" s="104"/>
      <c r="O63" s="104"/>
      <c r="P63" s="105" t="e">
        <f t="shared" ref="P63" si="19">O63/N63</f>
        <v>#DIV/0!</v>
      </c>
    </row>
    <row r="64" spans="1:16" x14ac:dyDescent="0.25">
      <c r="A64" s="167" t="s">
        <v>65</v>
      </c>
      <c r="B64" s="104"/>
      <c r="C64" s="104"/>
      <c r="D64" s="105" t="e">
        <f>C64/B64</f>
        <v>#DIV/0!</v>
      </c>
      <c r="E64" s="167" t="s">
        <v>71</v>
      </c>
      <c r="F64" s="104"/>
      <c r="G64" s="104"/>
      <c r="H64" s="105" t="e">
        <f>G64/F64</f>
        <v>#DIV/0!</v>
      </c>
      <c r="I64" s="167"/>
      <c r="J64" s="104"/>
      <c r="K64" s="104"/>
      <c r="L64" s="105" t="e">
        <f>K64/J64</f>
        <v>#DIV/0!</v>
      </c>
      <c r="M64" s="167"/>
      <c r="N64" s="104"/>
      <c r="O64" s="104"/>
      <c r="P64" s="105" t="e">
        <f>O64/N64</f>
        <v>#DIV/0!</v>
      </c>
    </row>
    <row r="65" spans="1:16" x14ac:dyDescent="0.25">
      <c r="A65" s="167" t="s">
        <v>66</v>
      </c>
      <c r="B65" s="156"/>
      <c r="C65" s="104"/>
      <c r="D65" s="105" t="e">
        <f>C65/B65</f>
        <v>#DIV/0!</v>
      </c>
      <c r="E65" s="167"/>
      <c r="F65" s="104"/>
      <c r="G65" s="104"/>
      <c r="H65" s="105" t="e">
        <f>G65/F65</f>
        <v>#DIV/0!</v>
      </c>
      <c r="I65" s="167"/>
      <c r="J65" s="104"/>
      <c r="K65" s="104"/>
      <c r="L65" s="105" t="e">
        <f>K65/J65</f>
        <v>#DIV/0!</v>
      </c>
      <c r="M65" s="167"/>
      <c r="N65" s="104"/>
      <c r="O65" s="104"/>
      <c r="P65" s="105" t="e">
        <f>O65/N65</f>
        <v>#DIV/0!</v>
      </c>
    </row>
    <row r="66" spans="1:16" x14ac:dyDescent="0.25">
      <c r="A66" s="167" t="s">
        <v>268</v>
      </c>
      <c r="B66" s="156"/>
      <c r="C66" s="104"/>
      <c r="D66" s="105" t="e">
        <f>C66/B66</f>
        <v>#DIV/0!</v>
      </c>
      <c r="E66" s="167"/>
      <c r="F66" s="104"/>
      <c r="G66" s="104"/>
      <c r="H66" s="105" t="e">
        <f>G66/F66</f>
        <v>#DIV/0!</v>
      </c>
      <c r="I66" s="167"/>
      <c r="J66" s="104"/>
      <c r="K66" s="104"/>
      <c r="L66" s="105" t="e">
        <f>K66/J66</f>
        <v>#DIV/0!</v>
      </c>
      <c r="M66" s="167"/>
      <c r="N66" s="104"/>
      <c r="O66" s="104"/>
      <c r="P66" s="105" t="e">
        <f>O66/N66</f>
        <v>#DIV/0!</v>
      </c>
    </row>
    <row r="67" spans="1:16" x14ac:dyDescent="0.25">
      <c r="A67" s="167" t="s">
        <v>269</v>
      </c>
      <c r="B67" s="104"/>
      <c r="C67" s="104"/>
      <c r="D67" s="105" t="e">
        <f>C67/B67</f>
        <v>#DIV/0!</v>
      </c>
      <c r="E67" s="167"/>
      <c r="F67" s="104"/>
      <c r="G67" s="104"/>
      <c r="H67" s="105" t="e">
        <f>G67/F67</f>
        <v>#DIV/0!</v>
      </c>
      <c r="I67" s="167"/>
      <c r="J67" s="104"/>
      <c r="K67" s="104"/>
      <c r="L67" s="105" t="e">
        <f>K67/J67</f>
        <v>#DIV/0!</v>
      </c>
      <c r="M67" s="167"/>
      <c r="N67" s="104"/>
      <c r="O67" s="104"/>
      <c r="P67" s="105" t="e">
        <f>O67/N67</f>
        <v>#DIV/0!</v>
      </c>
    </row>
    <row r="68" spans="1:16" x14ac:dyDescent="0.25">
      <c r="A68" s="167" t="s">
        <v>270</v>
      </c>
      <c r="B68" s="104"/>
      <c r="C68" s="104"/>
      <c r="D68" s="105" t="e">
        <f>C68/B68</f>
        <v>#DIV/0!</v>
      </c>
      <c r="E68" s="167"/>
      <c r="F68" s="104"/>
      <c r="G68" s="104"/>
      <c r="H68" s="105" t="e">
        <f>G68/F68</f>
        <v>#DIV/0!</v>
      </c>
      <c r="I68" s="167"/>
      <c r="J68" s="104"/>
      <c r="K68" s="104"/>
      <c r="L68" s="105" t="e">
        <f>K68/J68</f>
        <v>#DIV/0!</v>
      </c>
      <c r="M68" s="167"/>
      <c r="N68" s="104"/>
      <c r="O68" s="104"/>
      <c r="P68" s="105" t="e">
        <f>O68/N68</f>
        <v>#DIV/0!</v>
      </c>
    </row>
    <row r="69" spans="1:16" ht="15.75" thickBot="1" x14ac:dyDescent="0.3">
      <c r="A69" s="168" t="s">
        <v>70</v>
      </c>
      <c r="B69" s="344" t="e">
        <f>SUM(C62:C68)/SUM(B62:B68)</f>
        <v>#DIV/0!</v>
      </c>
      <c r="C69" s="345"/>
      <c r="D69" s="346"/>
      <c r="E69" s="168" t="s">
        <v>70</v>
      </c>
      <c r="F69" s="344" t="e">
        <f>SUM(G62:G68)/SUM(F62:F68)</f>
        <v>#DIV/0!</v>
      </c>
      <c r="G69" s="345"/>
      <c r="H69" s="346"/>
      <c r="I69" s="168" t="s">
        <v>70</v>
      </c>
      <c r="J69" s="344" t="e">
        <f>SUM(K62:K68)/SUM(J62:J68)</f>
        <v>#DIV/0!</v>
      </c>
      <c r="K69" s="345"/>
      <c r="L69" s="346"/>
      <c r="M69" s="168" t="s">
        <v>70</v>
      </c>
      <c r="N69" s="344" t="e">
        <f>SUM(O62:O68)/SUM(N62:N68)</f>
        <v>#DIV/0!</v>
      </c>
      <c r="O69" s="345"/>
      <c r="P69" s="346"/>
    </row>
    <row r="70" spans="1:16" x14ac:dyDescent="0.25">
      <c r="A70" s="324" t="s">
        <v>80</v>
      </c>
      <c r="B70" s="327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9"/>
    </row>
    <row r="71" spans="1:16" x14ac:dyDescent="0.25">
      <c r="A71" s="325"/>
      <c r="B71" s="330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2"/>
    </row>
    <row r="72" spans="1:16" x14ac:dyDescent="0.25">
      <c r="A72" s="325"/>
      <c r="B72" s="333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5"/>
    </row>
    <row r="73" spans="1:16" ht="15.75" thickBot="1" x14ac:dyDescent="0.3">
      <c r="A73" s="326"/>
      <c r="B73" s="336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8"/>
    </row>
  </sheetData>
  <mergeCells count="84">
    <mergeCell ref="B13:P13"/>
    <mergeCell ref="A25:A28"/>
    <mergeCell ref="B27:P27"/>
    <mergeCell ref="B28:P28"/>
    <mergeCell ref="A40:A43"/>
    <mergeCell ref="B42:P42"/>
    <mergeCell ref="B43:P43"/>
    <mergeCell ref="A11:A13"/>
    <mergeCell ref="I15:I16"/>
    <mergeCell ref="J15:L15"/>
    <mergeCell ref="M15:M16"/>
    <mergeCell ref="N15:P15"/>
    <mergeCell ref="A30:A31"/>
    <mergeCell ref="B30:D30"/>
    <mergeCell ref="B24:D24"/>
    <mergeCell ref="F24:H24"/>
    <mergeCell ref="B11:P11"/>
    <mergeCell ref="B12:P12"/>
    <mergeCell ref="M1:M2"/>
    <mergeCell ref="N1:P1"/>
    <mergeCell ref="B10:D10"/>
    <mergeCell ref="F10:H10"/>
    <mergeCell ref="J10:L10"/>
    <mergeCell ref="N10:P10"/>
    <mergeCell ref="J1:L1"/>
    <mergeCell ref="A1:A2"/>
    <mergeCell ref="B1:D1"/>
    <mergeCell ref="E1:E2"/>
    <mergeCell ref="F1:H1"/>
    <mergeCell ref="I1:I2"/>
    <mergeCell ref="J24:L24"/>
    <mergeCell ref="N24:P24"/>
    <mergeCell ref="J30:L30"/>
    <mergeCell ref="A15:A16"/>
    <mergeCell ref="B15:D15"/>
    <mergeCell ref="E15:E16"/>
    <mergeCell ref="F15:H15"/>
    <mergeCell ref="B25:P25"/>
    <mergeCell ref="B26:P26"/>
    <mergeCell ref="B40:P40"/>
    <mergeCell ref="B41:P41"/>
    <mergeCell ref="J39:L39"/>
    <mergeCell ref="M30:M31"/>
    <mergeCell ref="N30:P30"/>
    <mergeCell ref="N39:P39"/>
    <mergeCell ref="B39:D39"/>
    <mergeCell ref="E30:E31"/>
    <mergeCell ref="F30:H30"/>
    <mergeCell ref="F39:H39"/>
    <mergeCell ref="I30:I31"/>
    <mergeCell ref="A45:A46"/>
    <mergeCell ref="B45:D45"/>
    <mergeCell ref="E45:E46"/>
    <mergeCell ref="F45:H45"/>
    <mergeCell ref="I45:I46"/>
    <mergeCell ref="J45:L45"/>
    <mergeCell ref="M45:M46"/>
    <mergeCell ref="N45:P45"/>
    <mergeCell ref="B54:D54"/>
    <mergeCell ref="F54:H54"/>
    <mergeCell ref="J54:L54"/>
    <mergeCell ref="N54:P54"/>
    <mergeCell ref="A55:A58"/>
    <mergeCell ref="B55:P55"/>
    <mergeCell ref="B56:P56"/>
    <mergeCell ref="B57:P57"/>
    <mergeCell ref="B58:P58"/>
    <mergeCell ref="A60:A61"/>
    <mergeCell ref="B60:D60"/>
    <mergeCell ref="E60:E61"/>
    <mergeCell ref="F60:H60"/>
    <mergeCell ref="I60:I61"/>
    <mergeCell ref="J60:L60"/>
    <mergeCell ref="M60:M61"/>
    <mergeCell ref="N60:P60"/>
    <mergeCell ref="B69:D69"/>
    <mergeCell ref="F69:H69"/>
    <mergeCell ref="J69:L69"/>
    <mergeCell ref="N69:P69"/>
    <mergeCell ref="A70:A73"/>
    <mergeCell ref="B70:P70"/>
    <mergeCell ref="B71:P71"/>
    <mergeCell ref="B72:P72"/>
    <mergeCell ref="B73:P73"/>
  </mergeCells>
  <conditionalFormatting sqref="D3:D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{F6DFD3F4-5766-462F-AC98-D37B397AB67F}</x14:id>
        </ext>
      </extLst>
    </cfRule>
  </conditionalFormatting>
  <conditionalFormatting sqref="H3:H9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{BEB2EC83-2F4B-40FD-8BA2-EF78F9AE5D24}</x14:id>
        </ext>
      </extLst>
    </cfRule>
  </conditionalFormatting>
  <conditionalFormatting sqref="L3:L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{70999D8E-7B26-46EE-A2FD-0A4239F7AF6A}</x14:id>
        </ext>
      </extLst>
    </cfRule>
  </conditionalFormatting>
  <conditionalFormatting sqref="P3:P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{FFDC0292-F943-4199-8AEE-3CE99FF058D8}</x14:id>
        </ext>
      </extLst>
    </cfRule>
  </conditionalFormatting>
  <conditionalFormatting sqref="B10:D10">
    <cfRule type="colorScale" priority="37">
      <colorScale>
        <cfvo type="min"/>
        <cfvo type="max"/>
        <color rgb="FFFCFCFF"/>
        <color rgb="FF63BE7B"/>
      </colorScale>
    </cfRule>
  </conditionalFormatting>
  <conditionalFormatting sqref="F10:H10">
    <cfRule type="colorScale" priority="36">
      <colorScale>
        <cfvo type="min"/>
        <cfvo type="max"/>
        <color rgb="FFFCFCFF"/>
        <color rgb="FF63BE7B"/>
      </colorScale>
    </cfRule>
  </conditionalFormatting>
  <conditionalFormatting sqref="J10:L10">
    <cfRule type="colorScale" priority="34">
      <colorScale>
        <cfvo type="min"/>
        <cfvo type="max"/>
        <color rgb="FFFCFCFF"/>
        <color rgb="FF63BE7B"/>
      </colorScale>
    </cfRule>
  </conditionalFormatting>
  <conditionalFormatting sqref="N10:P10">
    <cfRule type="colorScale" priority="33">
      <colorScale>
        <cfvo type="min"/>
        <cfvo type="max"/>
        <color rgb="FFFCFCFF"/>
        <color rgb="FF63BE7B"/>
      </colorScale>
    </cfRule>
  </conditionalFormatting>
  <conditionalFormatting sqref="D17:D23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{7228CA09-806A-46A4-8810-9B98B49907B1}</x14:id>
        </ext>
      </extLst>
    </cfRule>
  </conditionalFormatting>
  <conditionalFormatting sqref="B24">
    <cfRule type="colorScale" priority="31">
      <colorScale>
        <cfvo type="min"/>
        <cfvo type="max"/>
        <color rgb="FFFCFCFF"/>
        <color rgb="FF63BE7B"/>
      </colorScale>
    </cfRule>
  </conditionalFormatting>
  <conditionalFormatting sqref="H17:H2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{70E88D5A-FC31-461C-BFBE-1E6B03044565}</x14:id>
        </ext>
      </extLst>
    </cfRule>
  </conditionalFormatting>
  <conditionalFormatting sqref="F24">
    <cfRule type="colorScale" priority="29">
      <colorScale>
        <cfvo type="min"/>
        <cfvo type="max"/>
        <color rgb="FFFCFCFF"/>
        <color rgb="FF63BE7B"/>
      </colorScale>
    </cfRule>
  </conditionalFormatting>
  <conditionalFormatting sqref="L17:L2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{42036547-A1B9-4B3D-80F3-D014A1B16705}</x14:id>
        </ext>
      </extLst>
    </cfRule>
  </conditionalFormatting>
  <conditionalFormatting sqref="J24">
    <cfRule type="colorScale" priority="27">
      <colorScale>
        <cfvo type="min"/>
        <cfvo type="max"/>
        <color rgb="FFFCFCFF"/>
        <color rgb="FF63BE7B"/>
      </colorScale>
    </cfRule>
  </conditionalFormatting>
  <conditionalFormatting sqref="P17:P2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{397BD6F0-4435-4523-990F-267EC9AD7564}</x14:id>
        </ext>
      </extLst>
    </cfRule>
  </conditionalFormatting>
  <conditionalFormatting sqref="N24">
    <cfRule type="colorScale" priority="25">
      <colorScale>
        <cfvo type="min"/>
        <cfvo type="max"/>
        <color rgb="FFFCFCFF"/>
        <color rgb="FF63BE7B"/>
      </colorScale>
    </cfRule>
  </conditionalFormatting>
  <conditionalFormatting sqref="D32:D3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{35D1F744-4A3D-4A4F-AEA4-425253564B6C}</x14:id>
        </ext>
      </extLst>
    </cfRule>
  </conditionalFormatting>
  <conditionalFormatting sqref="B39">
    <cfRule type="colorScale" priority="23">
      <colorScale>
        <cfvo type="min"/>
        <cfvo type="max"/>
        <color rgb="FFFCFCFF"/>
        <color rgb="FF63BE7B"/>
      </colorScale>
    </cfRule>
  </conditionalFormatting>
  <conditionalFormatting sqref="H32:H3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{619B901D-690A-4C76-BD7B-9E3F181C757A}</x14:id>
        </ext>
      </extLst>
    </cfRule>
  </conditionalFormatting>
  <conditionalFormatting sqref="F39">
    <cfRule type="colorScale" priority="21">
      <colorScale>
        <cfvo type="min"/>
        <cfvo type="max"/>
        <color rgb="FFFCFCFF"/>
        <color rgb="FF63BE7B"/>
      </colorScale>
    </cfRule>
  </conditionalFormatting>
  <conditionalFormatting sqref="L32:L3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{FBE7C6CA-F39F-4036-AF7A-1BE25B030E17}</x14:id>
        </ext>
      </extLst>
    </cfRule>
  </conditionalFormatting>
  <conditionalFormatting sqref="J39">
    <cfRule type="colorScale" priority="19">
      <colorScale>
        <cfvo type="min"/>
        <cfvo type="max"/>
        <color rgb="FFFCFCFF"/>
        <color rgb="FF63BE7B"/>
      </colorScale>
    </cfRule>
  </conditionalFormatting>
  <conditionalFormatting sqref="P32:P3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{00EC784D-8CE4-425B-A6F0-AAB4D309E220}</x14:id>
        </ext>
      </extLst>
    </cfRule>
  </conditionalFormatting>
  <conditionalFormatting sqref="N39">
    <cfRule type="colorScale" priority="17">
      <colorScale>
        <cfvo type="min"/>
        <cfvo type="max"/>
        <color rgb="FFFCFCFF"/>
        <color rgb="FF63BE7B"/>
      </colorScale>
    </cfRule>
  </conditionalFormatting>
  <conditionalFormatting sqref="D47:D5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{58FAC391-C8B3-4C10-8E1C-8A6CDB9BE35B}</x14:id>
        </ext>
      </extLst>
    </cfRule>
  </conditionalFormatting>
  <conditionalFormatting sqref="B54">
    <cfRule type="colorScale" priority="15">
      <colorScale>
        <cfvo type="min"/>
        <cfvo type="max"/>
        <color rgb="FFFCFCFF"/>
        <color rgb="FF63BE7B"/>
      </colorScale>
    </cfRule>
  </conditionalFormatting>
  <conditionalFormatting sqref="H47:H5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{E36321F4-48F5-4B51-9612-402506E4379E}</x14:id>
        </ext>
      </extLst>
    </cfRule>
  </conditionalFormatting>
  <conditionalFormatting sqref="F54">
    <cfRule type="colorScale" priority="13">
      <colorScale>
        <cfvo type="min"/>
        <cfvo type="max"/>
        <color rgb="FFFCFCFF"/>
        <color rgb="FF63BE7B"/>
      </colorScale>
    </cfRule>
  </conditionalFormatting>
  <conditionalFormatting sqref="L47:L5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{E0110052-9FE7-4151-A067-B7DDED2009C2}</x14:id>
        </ext>
      </extLst>
    </cfRule>
  </conditionalFormatting>
  <conditionalFormatting sqref="J54">
    <cfRule type="colorScale" priority="11">
      <colorScale>
        <cfvo type="min"/>
        <cfvo type="max"/>
        <color rgb="FFFCFCFF"/>
        <color rgb="FF63BE7B"/>
      </colorScale>
    </cfRule>
  </conditionalFormatting>
  <conditionalFormatting sqref="P47:P5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{64B5733D-CB56-40D5-B932-E9E3268BF94D}</x14:id>
        </ext>
      </extLst>
    </cfRule>
  </conditionalFormatting>
  <conditionalFormatting sqref="N54">
    <cfRule type="colorScale" priority="9">
      <colorScale>
        <cfvo type="min"/>
        <cfvo type="max"/>
        <color rgb="FFFCFCFF"/>
        <color rgb="FF63BE7B"/>
      </colorScale>
    </cfRule>
  </conditionalFormatting>
  <conditionalFormatting sqref="D62:D6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{3765F126-FC17-404C-9A4E-A33D7882854F}</x14:id>
        </ext>
      </extLst>
    </cfRule>
  </conditionalFormatting>
  <conditionalFormatting sqref="B69">
    <cfRule type="colorScale" priority="7">
      <colorScale>
        <cfvo type="min"/>
        <cfvo type="max"/>
        <color rgb="FFFCFCFF"/>
        <color rgb="FF63BE7B"/>
      </colorScale>
    </cfRule>
  </conditionalFormatting>
  <conditionalFormatting sqref="H62:H6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{97F61DB4-F36A-4AED-B847-3A7E4A5327AD}</x14:id>
        </ext>
      </extLst>
    </cfRule>
  </conditionalFormatting>
  <conditionalFormatting sqref="F69">
    <cfRule type="colorScale" priority="5">
      <colorScale>
        <cfvo type="min"/>
        <cfvo type="max"/>
        <color rgb="FFFCFCFF"/>
        <color rgb="FF63BE7B"/>
      </colorScale>
    </cfRule>
  </conditionalFormatting>
  <conditionalFormatting sqref="L62:L6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{30EDB02C-7515-4CC8-9859-BD3DF72A5B33}</x14:id>
        </ext>
      </extLst>
    </cfRule>
  </conditionalFormatting>
  <conditionalFormatting sqref="J69">
    <cfRule type="colorScale" priority="3">
      <colorScale>
        <cfvo type="min"/>
        <cfvo type="max"/>
        <color rgb="FFFCFCFF"/>
        <color rgb="FF63BE7B"/>
      </colorScale>
    </cfRule>
  </conditionalFormatting>
  <conditionalFormatting sqref="P62:P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{60FBB63A-7467-4193-80FC-5B92FA2EBD1C}</x14:id>
        </ext>
      </extLst>
    </cfRule>
  </conditionalFormatting>
  <conditionalFormatting sqref="N69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DFD3F4-5766-462F-AC98-D37B397AB6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D3:D9</xm:sqref>
        </x14:conditionalFormatting>
        <x14:conditionalFormatting xmlns:xm="http://schemas.microsoft.com/office/excel/2006/main">
          <x14:cfRule type="dataBar" id="{BEB2EC83-2F4B-40FD-8BA2-EF78F9AE5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H3:H9</xm:sqref>
        </x14:conditionalFormatting>
        <x14:conditionalFormatting xmlns:xm="http://schemas.microsoft.com/office/excel/2006/main">
          <x14:cfRule type="dataBar" id="{70999D8E-7B26-46EE-A2FD-0A4239F7A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L3:L9</xm:sqref>
        </x14:conditionalFormatting>
        <x14:conditionalFormatting xmlns:xm="http://schemas.microsoft.com/office/excel/2006/main">
          <x14:cfRule type="dataBar" id="{FFDC0292-F943-4199-8AEE-3CE99FF05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P3:P9</xm:sqref>
        </x14:conditionalFormatting>
        <x14:conditionalFormatting xmlns:xm="http://schemas.microsoft.com/office/excel/2006/main">
          <x14:cfRule type="dataBar" id="{7228CA09-806A-46A4-8810-9B98B49907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D17:D23</xm:sqref>
        </x14:conditionalFormatting>
        <x14:conditionalFormatting xmlns:xm="http://schemas.microsoft.com/office/excel/2006/main">
          <x14:cfRule type="dataBar" id="{70E88D5A-FC31-461C-BFBE-1E6B03044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H17:H23</xm:sqref>
        </x14:conditionalFormatting>
        <x14:conditionalFormatting xmlns:xm="http://schemas.microsoft.com/office/excel/2006/main">
          <x14:cfRule type="dataBar" id="{42036547-A1B9-4B3D-80F3-D014A1B16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L17:L23</xm:sqref>
        </x14:conditionalFormatting>
        <x14:conditionalFormatting xmlns:xm="http://schemas.microsoft.com/office/excel/2006/main">
          <x14:cfRule type="dataBar" id="{397BD6F0-4435-4523-990F-267EC9AD75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P17:P23</xm:sqref>
        </x14:conditionalFormatting>
        <x14:conditionalFormatting xmlns:xm="http://schemas.microsoft.com/office/excel/2006/main">
          <x14:cfRule type="dataBar" id="{35D1F744-4A3D-4A4F-AEA4-425253564B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D32:D38</xm:sqref>
        </x14:conditionalFormatting>
        <x14:conditionalFormatting xmlns:xm="http://schemas.microsoft.com/office/excel/2006/main">
          <x14:cfRule type="dataBar" id="{619B901D-690A-4C76-BD7B-9E3F181C75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H32:H38</xm:sqref>
        </x14:conditionalFormatting>
        <x14:conditionalFormatting xmlns:xm="http://schemas.microsoft.com/office/excel/2006/main">
          <x14:cfRule type="dataBar" id="{FBE7C6CA-F39F-4036-AF7A-1BE25B030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L32:L38</xm:sqref>
        </x14:conditionalFormatting>
        <x14:conditionalFormatting xmlns:xm="http://schemas.microsoft.com/office/excel/2006/main">
          <x14:cfRule type="dataBar" id="{00EC784D-8CE4-425B-A6F0-AAB4D309E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P32:P38</xm:sqref>
        </x14:conditionalFormatting>
        <x14:conditionalFormatting xmlns:xm="http://schemas.microsoft.com/office/excel/2006/main">
          <x14:cfRule type="dataBar" id="{58FAC391-C8B3-4C10-8E1C-8A6CDB9BE3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D47:D53</xm:sqref>
        </x14:conditionalFormatting>
        <x14:conditionalFormatting xmlns:xm="http://schemas.microsoft.com/office/excel/2006/main">
          <x14:cfRule type="dataBar" id="{E36321F4-48F5-4B51-9612-402506E437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H47:H53</xm:sqref>
        </x14:conditionalFormatting>
        <x14:conditionalFormatting xmlns:xm="http://schemas.microsoft.com/office/excel/2006/main">
          <x14:cfRule type="dataBar" id="{E0110052-9FE7-4151-A067-B7DDED2009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L47:L53</xm:sqref>
        </x14:conditionalFormatting>
        <x14:conditionalFormatting xmlns:xm="http://schemas.microsoft.com/office/excel/2006/main">
          <x14:cfRule type="dataBar" id="{64B5733D-CB56-40D5-B932-E9E3268BF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P47:P53</xm:sqref>
        </x14:conditionalFormatting>
        <x14:conditionalFormatting xmlns:xm="http://schemas.microsoft.com/office/excel/2006/main">
          <x14:cfRule type="dataBar" id="{3765F126-FC17-404C-9A4E-A33D788285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D62:D68</xm:sqref>
        </x14:conditionalFormatting>
        <x14:conditionalFormatting xmlns:xm="http://schemas.microsoft.com/office/excel/2006/main">
          <x14:cfRule type="dataBar" id="{97F61DB4-F36A-4AED-B847-3A7E4A5327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H62:H68</xm:sqref>
        </x14:conditionalFormatting>
        <x14:conditionalFormatting xmlns:xm="http://schemas.microsoft.com/office/excel/2006/main">
          <x14:cfRule type="dataBar" id="{30EDB02C-7515-4CC8-9859-BD3DF72A5B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L62:L68</xm:sqref>
        </x14:conditionalFormatting>
        <x14:conditionalFormatting xmlns:xm="http://schemas.microsoft.com/office/excel/2006/main">
          <x14:cfRule type="dataBar" id="{60FBB63A-7467-4193-80FC-5B92FA2EBD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Estudos</vt:lpstr>
      <vt:lpstr>Edital Verticalizado</vt:lpstr>
      <vt:lpstr>Exercícios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Melissa Aguiar</cp:lastModifiedBy>
  <cp:revision/>
  <dcterms:created xsi:type="dcterms:W3CDTF">2020-08-27T16:28:05Z</dcterms:created>
  <dcterms:modified xsi:type="dcterms:W3CDTF">2020-09-23T17:07:52Z</dcterms:modified>
  <cp:category/>
  <cp:contentStatus/>
</cp:coreProperties>
</file>