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esktop\"/>
    </mc:Choice>
  </mc:AlternateContent>
  <xr:revisionPtr revIDLastSave="0" documentId="13_ncr:1_{005AEE3B-46C5-4C52-B442-3169D6E11BF8}" xr6:coauthVersionLast="45" xr6:coauthVersionMax="45" xr10:uidLastSave="{00000000-0000-0000-0000-000000000000}"/>
  <bookViews>
    <workbookView xWindow="-120" yWindow="-120" windowWidth="20730" windowHeight="11310" xr2:uid="{7C13D048-D369-4CF7-941B-2AB5863FD6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E21" i="1" s="1"/>
  <c r="K21" i="1" s="1"/>
  <c r="H21" i="1"/>
  <c r="I21" i="1"/>
  <c r="C21" i="1"/>
  <c r="E2" i="1"/>
  <c r="K2" i="1"/>
  <c r="K3" i="1"/>
  <c r="E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G3" i="1"/>
  <c r="G4" i="1"/>
  <c r="E4" i="1" s="1"/>
  <c r="K4" i="1" s="1"/>
  <c r="G5" i="1"/>
  <c r="E5" i="1" s="1"/>
  <c r="K5" i="1" s="1"/>
  <c r="G6" i="1"/>
  <c r="E6" i="1" s="1"/>
  <c r="K6" i="1" s="1"/>
  <c r="G7" i="1"/>
  <c r="E7" i="1" s="1"/>
  <c r="K7" i="1" s="1"/>
  <c r="G8" i="1"/>
  <c r="E8" i="1" s="1"/>
  <c r="K8" i="1" s="1"/>
  <c r="G9" i="1"/>
  <c r="E9" i="1" s="1"/>
  <c r="K9" i="1" s="1"/>
  <c r="G10" i="1"/>
  <c r="E10" i="1" s="1"/>
  <c r="K10" i="1" s="1"/>
  <c r="G11" i="1"/>
  <c r="E11" i="1" s="1"/>
  <c r="K11" i="1" s="1"/>
  <c r="G12" i="1"/>
  <c r="E12" i="1" s="1"/>
  <c r="K12" i="1" s="1"/>
  <c r="G13" i="1"/>
  <c r="E13" i="1" s="1"/>
  <c r="K13" i="1" s="1"/>
  <c r="G14" i="1"/>
  <c r="E14" i="1" s="1"/>
  <c r="K14" i="1" s="1"/>
  <c r="G15" i="1"/>
  <c r="E15" i="1" s="1"/>
  <c r="K15" i="1" s="1"/>
  <c r="G16" i="1"/>
  <c r="E16" i="1" s="1"/>
  <c r="K16" i="1" s="1"/>
  <c r="G17" i="1"/>
  <c r="E17" i="1" s="1"/>
  <c r="K17" i="1" s="1"/>
  <c r="G18" i="1"/>
  <c r="E18" i="1" s="1"/>
  <c r="K18" i="1" s="1"/>
  <c r="G19" i="1"/>
  <c r="E19" i="1" s="1"/>
  <c r="K19" i="1" s="1"/>
  <c r="G20" i="1"/>
  <c r="E20" i="1" s="1"/>
  <c r="K20" i="1" s="1"/>
  <c r="G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C3" i="1"/>
</calcChain>
</file>

<file path=xl/sharedStrings.xml><?xml version="1.0" encoding="utf-8"?>
<sst xmlns="http://schemas.openxmlformats.org/spreadsheetml/2006/main" count="12" uniqueCount="12">
  <si>
    <t>clocks</t>
  </si>
  <si>
    <t>MHz</t>
  </si>
  <si>
    <t>_tb</t>
  </si>
  <si>
    <t>janela ns</t>
  </si>
  <si>
    <t>procs</t>
  </si>
  <si>
    <t>janela 1p</t>
  </si>
  <si>
    <t>delta_t [ns]</t>
  </si>
  <si>
    <t>_tb int</t>
  </si>
  <si>
    <t>MHz exato</t>
  </si>
  <si>
    <t>delta_t us</t>
  </si>
  <si>
    <t>MLT -1</t>
  </si>
  <si>
    <t>t IN starts [ns]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</si>
</sst>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delta_t (atraso pro 1° out)</a:t>
            </a:r>
            <a:r>
              <a:rPr lang="pt-BR" baseline="0"/>
              <a:t> [us] x  freq [MHz]</a:t>
            </a:r>
          </a:p>
        </c:rich>
      </c:tx>
      <c:layout>
        <c:manualLayout>
          <c:xMode val="edge"/>
          <c:yMode val="edge"/>
          <c:x val="0.1546747114080361"/>
          <c:y val="2.2819102463609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1570075363167169E-2"/>
          <c:y val="0.16361410419606748"/>
          <c:w val="0.88697888818222237"/>
          <c:h val="0.710621688006003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Planilha1!$B$2:$B$21</c:f>
              <c:numCache>
                <c:formatCode>General</c:formatCode>
                <c:ptCount val="20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</c:numCache>
            </c:numRef>
          </c:cat>
          <c:val>
            <c:numRef>
              <c:f>Planilha1!$K$2:$K$21</c:f>
              <c:numCache>
                <c:formatCode>General</c:formatCode>
                <c:ptCount val="20"/>
                <c:pt idx="0">
                  <c:v>389.64375000000001</c:v>
                </c:pt>
                <c:pt idx="1">
                  <c:v>311.73500000000001</c:v>
                </c:pt>
                <c:pt idx="2">
                  <c:v>260.09997300000003</c:v>
                </c:pt>
                <c:pt idx="3">
                  <c:v>224.80381999999997</c:v>
                </c:pt>
                <c:pt idx="4">
                  <c:v>197.62812500000001</c:v>
                </c:pt>
                <c:pt idx="5">
                  <c:v>175.94463000000002</c:v>
                </c:pt>
                <c:pt idx="6">
                  <c:v>159.66249999999999</c:v>
                </c:pt>
                <c:pt idx="7">
                  <c:v>143.42402699999997</c:v>
                </c:pt>
                <c:pt idx="8">
                  <c:v>132.57285399999998</c:v>
                </c:pt>
                <c:pt idx="9">
                  <c:v>121.62181199999999</c:v>
                </c:pt>
                <c:pt idx="10">
                  <c:v>113.48065399999999</c:v>
                </c:pt>
                <c:pt idx="11">
                  <c:v>108.083279</c:v>
                </c:pt>
                <c:pt idx="12">
                  <c:v>99.992925</c:v>
                </c:pt>
                <c:pt idx="13">
                  <c:v>94.586770999999999</c:v>
                </c:pt>
                <c:pt idx="14">
                  <c:v>89.166854999999998</c:v>
                </c:pt>
                <c:pt idx="15">
                  <c:v>86.473043999999987</c:v>
                </c:pt>
                <c:pt idx="16">
                  <c:v>81.058750000000003</c:v>
                </c:pt>
                <c:pt idx="17">
                  <c:v>78.392810999999995</c:v>
                </c:pt>
                <c:pt idx="18">
                  <c:v>72.937412999999992</c:v>
                </c:pt>
                <c:pt idx="19">
                  <c:v>70.260419000000013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3-40C3-A367-E2C42A2B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6674256"/>
        <c:axId val="2028674784"/>
      </c:barChart>
      <c:catAx>
        <c:axId val="19466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674784"/>
        <c:crosses val="autoZero"/>
        <c:auto val="1"/>
        <c:lblAlgn val="ctr"/>
        <c:lblOffset val="100"/>
        <c:noMultiLvlLbl val="0"/>
      </c:catAx>
      <c:valAx>
        <c:axId val="20286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674256"/>
        <c:crosses val="autoZero"/>
        <c:crossBetween val="between"/>
      </c:valAx>
      <c:spPr>
        <a:noFill/>
        <a:ln>
          <a:gradFill>
            <a:gsLst>
              <a:gs pos="20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n° de procs x </a:t>
            </a:r>
            <a:r>
              <a:rPr lang="pt-BR" baseline="0"/>
              <a:t>frequência [MHz]</a:t>
            </a:r>
          </a:p>
        </c:rich>
      </c:tx>
      <c:layout>
        <c:manualLayout>
          <c:xMode val="edge"/>
          <c:yMode val="edge"/>
          <c:x val="0.24183554555680534"/>
          <c:y val="3.2735730737131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Planilha1!$B$2:$B$21</c:f>
              <c:numCache>
                <c:formatCode>General</c:formatCode>
                <c:ptCount val="20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</c:numCache>
            </c:numRef>
          </c:cat>
          <c:val>
            <c:numRef>
              <c:f>Planilha1!$G$2:$G$21</c:f>
              <c:numCache>
                <c:formatCode>General</c:formatCode>
                <c:ptCount val="20"/>
                <c:pt idx="0">
                  <c:v>147</c:v>
                </c:pt>
                <c:pt idx="1">
                  <c:v>115</c:v>
                </c:pt>
                <c:pt idx="2">
                  <c:v>96</c:v>
                </c:pt>
                <c:pt idx="3">
                  <c:v>83</c:v>
                </c:pt>
                <c:pt idx="4">
                  <c:v>73</c:v>
                </c:pt>
                <c:pt idx="5">
                  <c:v>65</c:v>
                </c:pt>
                <c:pt idx="6">
                  <c:v>59</c:v>
                </c:pt>
                <c:pt idx="7">
                  <c:v>53</c:v>
                </c:pt>
                <c:pt idx="8">
                  <c:v>49</c:v>
                </c:pt>
                <c:pt idx="9">
                  <c:v>45</c:v>
                </c:pt>
                <c:pt idx="10">
                  <c:v>42</c:v>
                </c:pt>
                <c:pt idx="11">
                  <c:v>40</c:v>
                </c:pt>
                <c:pt idx="12">
                  <c:v>37</c:v>
                </c:pt>
                <c:pt idx="13">
                  <c:v>35</c:v>
                </c:pt>
                <c:pt idx="14">
                  <c:v>33</c:v>
                </c:pt>
                <c:pt idx="15">
                  <c:v>32</c:v>
                </c:pt>
                <c:pt idx="16">
                  <c:v>30</c:v>
                </c:pt>
                <c:pt idx="17">
                  <c:v>29</c:v>
                </c:pt>
                <c:pt idx="18">
                  <c:v>27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9-4C96-9602-B94B087BC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3711408"/>
        <c:axId val="2034163968"/>
      </c:barChart>
      <c:catAx>
        <c:axId val="20337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4163968"/>
        <c:crosses val="autoZero"/>
        <c:auto val="1"/>
        <c:lblAlgn val="ctr"/>
        <c:lblOffset val="100"/>
        <c:noMultiLvlLbl val="0"/>
      </c:catAx>
      <c:valAx>
        <c:axId val="20341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7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0</xdr:row>
      <xdr:rowOff>38627</xdr:rowOff>
    </xdr:from>
    <xdr:to>
      <xdr:col>24</xdr:col>
      <xdr:colOff>317500</xdr:colOff>
      <xdr:row>23</xdr:row>
      <xdr:rowOff>116416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E05CB2-F9D6-48AD-8238-E7F082BC6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116417</xdr:colOff>
      <xdr:row>24</xdr:row>
      <xdr:rowOff>105834</xdr:rowOff>
    </xdr:from>
    <xdr:to>
      <xdr:col>24</xdr:col>
      <xdr:colOff>338667</xdr:colOff>
      <xdr:row>45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A400A2B-6AEF-4560-800F-9CD1C30BB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259CF-4DA1-435F-859F-CDADF407460C}">
  <dimension ref="A1:P21"/>
  <sheetViews>
    <sheetView tabSelected="1" zoomScale="90" zoomScaleNormal="90" workbookViewId="0">
      <selection activeCell="D22" sqref="D22"/>
    </sheetView>
  </sheetViews>
  <sheetFormatPr defaultRowHeight="15" x14ac:dyDescent="0.25"/>
  <cols>
    <col min="4" max="4" width="11.5703125" customWidth="1"/>
    <col min="5" max="5" width="18.85546875" customWidth="1"/>
    <col min="10" max="10" width="14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6</v>
      </c>
      <c r="F1" s="2" t="s">
        <v>5</v>
      </c>
      <c r="G1" s="3" t="s">
        <v>4</v>
      </c>
      <c r="H1" s="1" t="s">
        <v>8</v>
      </c>
      <c r="I1" s="1" t="s">
        <v>7</v>
      </c>
      <c r="J1" s="2" t="s">
        <v>11</v>
      </c>
      <c r="K1" s="1" t="s">
        <v>9</v>
      </c>
      <c r="L1" s="1" t="s">
        <v>10</v>
      </c>
      <c r="N1" s="1"/>
      <c r="P1" s="1"/>
    </row>
    <row r="2" spans="1:16" x14ac:dyDescent="0.25">
      <c r="A2" s="1">
        <v>4</v>
      </c>
      <c r="B2" s="1">
        <v>160</v>
      </c>
      <c r="C2" s="1">
        <f>1/B2*1000000</f>
        <v>6250</v>
      </c>
      <c r="D2" s="1">
        <v>388200</v>
      </c>
      <c r="E2" s="1">
        <f>G2*F2+J2</f>
        <v>389643.75</v>
      </c>
      <c r="F2" s="1">
        <v>2650</v>
      </c>
      <c r="G2" s="1">
        <f>ROUNDUP(D2/F2,0)</f>
        <v>147</v>
      </c>
      <c r="H2">
        <f>1/I2*1000000</f>
        <v>160</v>
      </c>
      <c r="I2">
        <f>ROUNDUP(C2,0)</f>
        <v>6250</v>
      </c>
      <c r="J2">
        <v>93.75</v>
      </c>
      <c r="K2">
        <f>E2/1000</f>
        <v>389.64375000000001</v>
      </c>
      <c r="L2">
        <v>0</v>
      </c>
      <c r="N2" s="1"/>
    </row>
    <row r="3" spans="1:16" x14ac:dyDescent="0.25">
      <c r="A3" s="1">
        <v>5</v>
      </c>
      <c r="B3" s="1">
        <v>200</v>
      </c>
      <c r="C3" s="1">
        <f>1/B3*1000000</f>
        <v>5000</v>
      </c>
      <c r="D3" s="1">
        <v>311100</v>
      </c>
      <c r="E3" s="1">
        <f>G3*F3+J3</f>
        <v>311735</v>
      </c>
      <c r="F3" s="1">
        <v>2710</v>
      </c>
      <c r="G3" s="1">
        <f t="shared" ref="G3:G20" si="0">ROUNDUP(D3/F3,0)</f>
        <v>115</v>
      </c>
      <c r="H3">
        <f t="shared" ref="H3:H21" si="1">1/I3*1000000</f>
        <v>200</v>
      </c>
      <c r="I3">
        <f t="shared" ref="I3:I20" si="2">ROUNDUP(C3,0)</f>
        <v>5000</v>
      </c>
      <c r="J3">
        <v>85</v>
      </c>
      <c r="K3">
        <f t="shared" ref="K3:K20" si="3">E3/1000</f>
        <v>311.73500000000001</v>
      </c>
      <c r="L3">
        <v>1</v>
      </c>
      <c r="N3" s="1"/>
    </row>
    <row r="4" spans="1:16" x14ac:dyDescent="0.25">
      <c r="A4" s="1">
        <v>6</v>
      </c>
      <c r="B4" s="1">
        <v>240</v>
      </c>
      <c r="C4" s="1">
        <f t="shared" ref="C4:C21" si="4">1/B4*1000000</f>
        <v>4166.666666666667</v>
      </c>
      <c r="D4" s="1">
        <v>259720.77600000001</v>
      </c>
      <c r="E4" s="1">
        <f t="shared" ref="E4:E21" si="5">G4*F4+J4</f>
        <v>260099.97300000003</v>
      </c>
      <c r="F4" s="1">
        <v>2708.55</v>
      </c>
      <c r="G4" s="1">
        <f t="shared" si="0"/>
        <v>96</v>
      </c>
      <c r="H4">
        <f t="shared" si="1"/>
        <v>239.98080153587713</v>
      </c>
      <c r="I4">
        <f t="shared" si="2"/>
        <v>4167</v>
      </c>
      <c r="J4">
        <v>79.173000000000002</v>
      </c>
      <c r="K4">
        <f t="shared" si="3"/>
        <v>260.09997300000003</v>
      </c>
      <c r="L4">
        <v>2</v>
      </c>
      <c r="N4" s="1"/>
    </row>
    <row r="5" spans="1:16" x14ac:dyDescent="0.25">
      <c r="A5" s="1">
        <v>7</v>
      </c>
      <c r="B5" s="1">
        <v>280</v>
      </c>
      <c r="C5" s="1">
        <f t="shared" si="4"/>
        <v>3571.4285714285711</v>
      </c>
      <c r="D5" s="1">
        <v>223021.39199999999</v>
      </c>
      <c r="E5" s="1">
        <f t="shared" si="5"/>
        <v>224803.81999999998</v>
      </c>
      <c r="F5" s="1">
        <v>2707.576</v>
      </c>
      <c r="G5" s="1">
        <f t="shared" si="0"/>
        <v>83</v>
      </c>
      <c r="H5">
        <f t="shared" si="1"/>
        <v>279.95520716685331</v>
      </c>
      <c r="I5">
        <f t="shared" si="2"/>
        <v>3572</v>
      </c>
      <c r="J5">
        <v>75.012</v>
      </c>
      <c r="K5">
        <f t="shared" si="3"/>
        <v>224.80381999999997</v>
      </c>
      <c r="L5">
        <v>3</v>
      </c>
      <c r="N5" s="1"/>
    </row>
    <row r="6" spans="1:16" x14ac:dyDescent="0.25">
      <c r="A6" s="1">
        <v>8</v>
      </c>
      <c r="B6" s="1">
        <v>320</v>
      </c>
      <c r="C6" s="1">
        <f t="shared" si="4"/>
        <v>3125</v>
      </c>
      <c r="D6" s="1">
        <v>195450</v>
      </c>
      <c r="E6" s="1">
        <f t="shared" si="5"/>
        <v>197628.125</v>
      </c>
      <c r="F6" s="1">
        <v>2706.25</v>
      </c>
      <c r="G6" s="1">
        <f t="shared" si="0"/>
        <v>73</v>
      </c>
      <c r="H6">
        <f t="shared" si="1"/>
        <v>320</v>
      </c>
      <c r="I6">
        <f t="shared" si="2"/>
        <v>3125</v>
      </c>
      <c r="J6">
        <v>71.875</v>
      </c>
      <c r="K6">
        <f t="shared" si="3"/>
        <v>197.62812500000001</v>
      </c>
      <c r="L6">
        <v>4</v>
      </c>
      <c r="N6" s="1"/>
    </row>
    <row r="7" spans="1:16" x14ac:dyDescent="0.25">
      <c r="A7" s="1">
        <v>9</v>
      </c>
      <c r="B7" s="1">
        <v>360</v>
      </c>
      <c r="C7" s="1">
        <f t="shared" si="4"/>
        <v>2777.7777777777778</v>
      </c>
      <c r="D7" s="1">
        <v>174047.25599999999</v>
      </c>
      <c r="E7" s="1">
        <f t="shared" si="5"/>
        <v>175944.63</v>
      </c>
      <c r="F7" s="1">
        <v>2705.7719999999999</v>
      </c>
      <c r="G7" s="1">
        <f t="shared" si="0"/>
        <v>65</v>
      </c>
      <c r="H7">
        <f t="shared" si="1"/>
        <v>359.97120230381569</v>
      </c>
      <c r="I7">
        <f t="shared" si="2"/>
        <v>2778</v>
      </c>
      <c r="J7">
        <v>69.45</v>
      </c>
      <c r="K7">
        <f t="shared" si="3"/>
        <v>175.94463000000002</v>
      </c>
      <c r="L7">
        <v>5</v>
      </c>
      <c r="N7" s="1"/>
    </row>
    <row r="8" spans="1:16" x14ac:dyDescent="0.25">
      <c r="A8" s="1">
        <v>10</v>
      </c>
      <c r="B8" s="1">
        <v>400</v>
      </c>
      <c r="C8" s="1">
        <f t="shared" si="4"/>
        <v>2500</v>
      </c>
      <c r="D8" s="1">
        <v>156900</v>
      </c>
      <c r="E8" s="1">
        <f t="shared" si="5"/>
        <v>159662.5</v>
      </c>
      <c r="F8" s="1">
        <v>2705</v>
      </c>
      <c r="G8" s="1">
        <f t="shared" si="0"/>
        <v>59</v>
      </c>
      <c r="H8">
        <f t="shared" si="1"/>
        <v>400</v>
      </c>
      <c r="I8">
        <f t="shared" si="2"/>
        <v>2500</v>
      </c>
      <c r="J8">
        <v>67.5</v>
      </c>
      <c r="K8">
        <f t="shared" si="3"/>
        <v>159.66249999999999</v>
      </c>
      <c r="L8">
        <v>6</v>
      </c>
      <c r="N8" s="1"/>
    </row>
    <row r="9" spans="1:16" x14ac:dyDescent="0.25">
      <c r="A9" s="1">
        <v>11</v>
      </c>
      <c r="B9" s="1">
        <v>440</v>
      </c>
      <c r="C9" s="1">
        <f t="shared" si="4"/>
        <v>2272.7272727272725</v>
      </c>
      <c r="D9" s="1">
        <v>142898.96400000001</v>
      </c>
      <c r="E9" s="1">
        <f t="shared" si="5"/>
        <v>143424.02699999997</v>
      </c>
      <c r="F9" s="1">
        <v>2704.87</v>
      </c>
      <c r="G9" s="1">
        <f t="shared" si="0"/>
        <v>53</v>
      </c>
      <c r="H9">
        <f t="shared" si="1"/>
        <v>439.9472063352398</v>
      </c>
      <c r="I9">
        <f t="shared" si="2"/>
        <v>2273</v>
      </c>
      <c r="J9">
        <v>65.917000000000002</v>
      </c>
      <c r="K9">
        <f t="shared" si="3"/>
        <v>143.42402699999997</v>
      </c>
      <c r="L9">
        <v>7</v>
      </c>
      <c r="N9" s="1"/>
    </row>
    <row r="10" spans="1:16" x14ac:dyDescent="0.25">
      <c r="A10" s="1">
        <v>12</v>
      </c>
      <c r="B10" s="1">
        <v>480</v>
      </c>
      <c r="C10" s="1">
        <f t="shared" si="4"/>
        <v>2083.3333333333335</v>
      </c>
      <c r="D10" s="1">
        <v>131241.984</v>
      </c>
      <c r="E10" s="1">
        <f t="shared" si="5"/>
        <v>132572.85399999999</v>
      </c>
      <c r="F10" s="1">
        <v>2704.25</v>
      </c>
      <c r="G10" s="1">
        <f t="shared" si="0"/>
        <v>49</v>
      </c>
      <c r="H10">
        <f t="shared" si="1"/>
        <v>479.84644913627636</v>
      </c>
      <c r="I10">
        <f t="shared" si="2"/>
        <v>2084</v>
      </c>
      <c r="J10">
        <v>64.603999999999999</v>
      </c>
      <c r="K10">
        <f t="shared" si="3"/>
        <v>132.57285399999998</v>
      </c>
      <c r="L10">
        <v>8</v>
      </c>
      <c r="N10" s="1"/>
    </row>
    <row r="11" spans="1:16" x14ac:dyDescent="0.25">
      <c r="A11" s="1">
        <v>13</v>
      </c>
      <c r="B11" s="1">
        <v>520</v>
      </c>
      <c r="C11" s="1">
        <f t="shared" si="4"/>
        <v>1923.0769230769231</v>
      </c>
      <c r="D11" s="1">
        <v>121373.61599999999</v>
      </c>
      <c r="E11" s="1">
        <f t="shared" si="5"/>
        <v>121621.81199999999</v>
      </c>
      <c r="F11" s="1">
        <v>2701.2959999999998</v>
      </c>
      <c r="G11" s="1">
        <f t="shared" si="0"/>
        <v>45</v>
      </c>
      <c r="H11">
        <f t="shared" si="1"/>
        <v>519.75051975051974</v>
      </c>
      <c r="I11">
        <f t="shared" si="2"/>
        <v>1924</v>
      </c>
      <c r="J11">
        <v>63.491999999999997</v>
      </c>
      <c r="K11">
        <f t="shared" si="3"/>
        <v>121.62181199999999</v>
      </c>
      <c r="L11">
        <v>9</v>
      </c>
      <c r="N11" s="1"/>
    </row>
    <row r="12" spans="1:16" x14ac:dyDescent="0.25">
      <c r="A12" s="1">
        <v>14</v>
      </c>
      <c r="B12" s="1">
        <v>560</v>
      </c>
      <c r="C12" s="1">
        <f t="shared" si="4"/>
        <v>1785.7142857142856</v>
      </c>
      <c r="D12" s="1">
        <v>112860.912</v>
      </c>
      <c r="E12" s="1">
        <f t="shared" si="5"/>
        <v>113480.65399999998</v>
      </c>
      <c r="F12" s="1">
        <v>2700.4319999999998</v>
      </c>
      <c r="G12" s="1">
        <f t="shared" si="0"/>
        <v>42</v>
      </c>
      <c r="H12">
        <f t="shared" si="1"/>
        <v>559.91041433370663</v>
      </c>
      <c r="I12">
        <f t="shared" si="2"/>
        <v>1786</v>
      </c>
      <c r="J12">
        <v>62.51</v>
      </c>
      <c r="K12">
        <f t="shared" si="3"/>
        <v>113.48065399999999</v>
      </c>
      <c r="L12">
        <v>10</v>
      </c>
      <c r="N12" s="1"/>
    </row>
    <row r="13" spans="1:16" x14ac:dyDescent="0.25">
      <c r="A13" s="1">
        <v>15</v>
      </c>
      <c r="B13" s="1">
        <v>600</v>
      </c>
      <c r="C13" s="1">
        <f t="shared" si="4"/>
        <v>1666.6666666666667</v>
      </c>
      <c r="D13" s="1">
        <v>105521.1</v>
      </c>
      <c r="E13" s="1">
        <f t="shared" si="5"/>
        <v>108083.27900000001</v>
      </c>
      <c r="F13" s="1">
        <v>2700.54</v>
      </c>
      <c r="G13" s="1">
        <f t="shared" si="0"/>
        <v>40</v>
      </c>
      <c r="H13">
        <f t="shared" si="1"/>
        <v>599.88002399520087</v>
      </c>
      <c r="I13">
        <f t="shared" si="2"/>
        <v>1667</v>
      </c>
      <c r="J13">
        <v>61.679000000000002</v>
      </c>
      <c r="K13">
        <f t="shared" si="3"/>
        <v>108.083279</v>
      </c>
      <c r="L13">
        <v>11</v>
      </c>
      <c r="N13" s="1"/>
    </row>
    <row r="14" spans="1:16" x14ac:dyDescent="0.25">
      <c r="A14" s="1">
        <v>16</v>
      </c>
      <c r="B14" s="1">
        <v>640</v>
      </c>
      <c r="C14" s="1">
        <f t="shared" si="4"/>
        <v>1562.5</v>
      </c>
      <c r="D14" s="1">
        <v>99106.703999999998</v>
      </c>
      <c r="E14" s="1">
        <f t="shared" si="5"/>
        <v>99992.925000000003</v>
      </c>
      <c r="F14" s="1">
        <v>2700.864</v>
      </c>
      <c r="G14" s="1">
        <f t="shared" si="0"/>
        <v>37</v>
      </c>
      <c r="H14">
        <f t="shared" si="1"/>
        <v>639.79526551503511</v>
      </c>
      <c r="I14">
        <f t="shared" si="2"/>
        <v>1563</v>
      </c>
      <c r="J14">
        <v>60.957000000000001</v>
      </c>
      <c r="K14">
        <f t="shared" si="3"/>
        <v>99.992925</v>
      </c>
      <c r="L14">
        <v>12</v>
      </c>
      <c r="N14" s="1"/>
    </row>
    <row r="15" spans="1:16" x14ac:dyDescent="0.25">
      <c r="A15" s="1">
        <v>17</v>
      </c>
      <c r="B15" s="1">
        <v>680</v>
      </c>
      <c r="C15" s="1">
        <f t="shared" si="4"/>
        <v>1470.5882352941176</v>
      </c>
      <c r="D15" s="1">
        <v>93432.035999999993</v>
      </c>
      <c r="E15" s="1">
        <f t="shared" si="5"/>
        <v>94586.770999999993</v>
      </c>
      <c r="F15" s="1">
        <v>2700.7559999999999</v>
      </c>
      <c r="G15" s="1">
        <f t="shared" si="0"/>
        <v>35</v>
      </c>
      <c r="H15">
        <f t="shared" si="1"/>
        <v>679.80965329707681</v>
      </c>
      <c r="I15">
        <f t="shared" si="2"/>
        <v>1471</v>
      </c>
      <c r="J15">
        <v>60.311</v>
      </c>
      <c r="K15">
        <f t="shared" si="3"/>
        <v>94.586770999999999</v>
      </c>
      <c r="L15">
        <v>13</v>
      </c>
      <c r="N15" s="1"/>
    </row>
    <row r="16" spans="1:16" x14ac:dyDescent="0.25">
      <c r="A16" s="1">
        <v>18</v>
      </c>
      <c r="B16" s="1">
        <v>720</v>
      </c>
      <c r="C16" s="1">
        <f t="shared" si="4"/>
        <v>1388.8888888888889</v>
      </c>
      <c r="D16" s="1">
        <v>88373.736000000004</v>
      </c>
      <c r="E16" s="1">
        <f t="shared" si="5"/>
        <v>89166.854999999996</v>
      </c>
      <c r="F16" s="1">
        <v>2700.2159999999999</v>
      </c>
      <c r="G16" s="1">
        <f t="shared" si="0"/>
        <v>33</v>
      </c>
      <c r="H16">
        <f t="shared" si="1"/>
        <v>719.94240460763137</v>
      </c>
      <c r="I16">
        <f t="shared" si="2"/>
        <v>1389</v>
      </c>
      <c r="J16">
        <v>59.726999999999997</v>
      </c>
      <c r="K16">
        <f t="shared" si="3"/>
        <v>89.166854999999998</v>
      </c>
      <c r="L16">
        <v>14</v>
      </c>
      <c r="N16" s="1"/>
    </row>
    <row r="17" spans="1:14" x14ac:dyDescent="0.25">
      <c r="A17" s="1">
        <v>19</v>
      </c>
      <c r="B17" s="1">
        <v>760</v>
      </c>
      <c r="C17" s="1">
        <f t="shared" si="4"/>
        <v>1315.7894736842104</v>
      </c>
      <c r="D17" s="1">
        <v>83871.312000000005</v>
      </c>
      <c r="E17" s="1">
        <f t="shared" si="5"/>
        <v>86473.043999999994</v>
      </c>
      <c r="F17" s="1">
        <v>2700.4319999999998</v>
      </c>
      <c r="G17" s="1">
        <f t="shared" si="0"/>
        <v>32</v>
      </c>
      <c r="H17">
        <f t="shared" si="1"/>
        <v>759.87841945288756</v>
      </c>
      <c r="I17">
        <f t="shared" si="2"/>
        <v>1316</v>
      </c>
      <c r="J17">
        <v>59.22</v>
      </c>
      <c r="K17">
        <f t="shared" si="3"/>
        <v>86.473043999999987</v>
      </c>
      <c r="L17">
        <v>15</v>
      </c>
      <c r="N17" s="1"/>
    </row>
    <row r="18" spans="1:14" x14ac:dyDescent="0.25">
      <c r="A18" s="1">
        <v>20</v>
      </c>
      <c r="B18" s="1">
        <v>800</v>
      </c>
      <c r="C18" s="1">
        <f t="shared" si="4"/>
        <v>1250</v>
      </c>
      <c r="D18" s="1">
        <v>79800</v>
      </c>
      <c r="E18" s="1">
        <f t="shared" si="5"/>
        <v>81058.75</v>
      </c>
      <c r="F18" s="1">
        <v>2700</v>
      </c>
      <c r="G18" s="1">
        <f t="shared" si="0"/>
        <v>30</v>
      </c>
      <c r="H18">
        <f t="shared" si="1"/>
        <v>800</v>
      </c>
      <c r="I18">
        <f t="shared" si="2"/>
        <v>1250</v>
      </c>
      <c r="J18">
        <v>58.75</v>
      </c>
      <c r="K18">
        <f t="shared" si="3"/>
        <v>81.058750000000003</v>
      </c>
      <c r="L18">
        <v>16</v>
      </c>
      <c r="N18" s="1"/>
    </row>
    <row r="19" spans="1:14" x14ac:dyDescent="0.25">
      <c r="A19" s="1">
        <v>21</v>
      </c>
      <c r="B19" s="1">
        <v>840</v>
      </c>
      <c r="C19" s="1">
        <f t="shared" si="4"/>
        <v>1190.4761904761906</v>
      </c>
      <c r="D19" s="1">
        <v>76162.067999999999</v>
      </c>
      <c r="E19" s="1">
        <f t="shared" si="5"/>
        <v>78392.811000000002</v>
      </c>
      <c r="F19" s="1">
        <v>2701.1880000000001</v>
      </c>
      <c r="G19" s="1">
        <f t="shared" si="0"/>
        <v>29</v>
      </c>
      <c r="H19">
        <f t="shared" si="1"/>
        <v>839.63056255247693</v>
      </c>
      <c r="I19">
        <f t="shared" si="2"/>
        <v>1191</v>
      </c>
      <c r="J19">
        <v>58.359000000000002</v>
      </c>
      <c r="K19">
        <f t="shared" si="3"/>
        <v>78.392810999999995</v>
      </c>
      <c r="L19">
        <v>17</v>
      </c>
      <c r="N19" s="1"/>
    </row>
    <row r="20" spans="1:14" x14ac:dyDescent="0.25">
      <c r="A20" s="1">
        <v>22</v>
      </c>
      <c r="B20" s="1">
        <v>880</v>
      </c>
      <c r="C20" s="1">
        <f t="shared" si="4"/>
        <v>1136.3636363636363</v>
      </c>
      <c r="D20" s="1">
        <v>72831.672000000006</v>
      </c>
      <c r="E20" s="1">
        <f t="shared" si="5"/>
        <v>72937.412999999986</v>
      </c>
      <c r="F20" s="1">
        <v>2699.2379999999998</v>
      </c>
      <c r="G20" s="1">
        <f t="shared" si="0"/>
        <v>27</v>
      </c>
      <c r="H20">
        <f t="shared" si="1"/>
        <v>879.50747581354449</v>
      </c>
      <c r="I20">
        <f t="shared" si="2"/>
        <v>1137</v>
      </c>
      <c r="J20">
        <v>57.987000000000002</v>
      </c>
      <c r="K20">
        <f t="shared" si="3"/>
        <v>72.937412999999992</v>
      </c>
      <c r="L20">
        <v>18</v>
      </c>
      <c r="N20" s="1"/>
    </row>
    <row r="21" spans="1:14" x14ac:dyDescent="0.25">
      <c r="A21" s="1">
        <v>23</v>
      </c>
      <c r="B21" s="1">
        <v>920</v>
      </c>
      <c r="C21" s="1">
        <f t="shared" si="4"/>
        <v>1086.9565217391305</v>
      </c>
      <c r="D21" s="1">
        <v>69746.267999999996</v>
      </c>
      <c r="E21" s="1">
        <f t="shared" si="5"/>
        <v>70260.419000000009</v>
      </c>
      <c r="F21" s="1">
        <v>2700.1080000000002</v>
      </c>
      <c r="G21" s="1">
        <f t="shared" ref="G21" si="6">ROUNDUP(D21/F21,0)</f>
        <v>26</v>
      </c>
      <c r="H21">
        <f t="shared" si="1"/>
        <v>919.96320147194115</v>
      </c>
      <c r="I21">
        <f t="shared" ref="I21" si="7">ROUNDUP(C21,0)</f>
        <v>1087</v>
      </c>
      <c r="J21">
        <v>57.610999999999997</v>
      </c>
      <c r="K21">
        <f t="shared" ref="K21" si="8">E21/1000</f>
        <v>70.260419000000013</v>
      </c>
      <c r="L21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Aguiar</dc:creator>
  <cp:lastModifiedBy>Melissa Aguiar</cp:lastModifiedBy>
  <dcterms:created xsi:type="dcterms:W3CDTF">2020-05-06T20:07:47Z</dcterms:created>
  <dcterms:modified xsi:type="dcterms:W3CDTF">2020-05-07T03:15:13Z</dcterms:modified>
</cp:coreProperties>
</file>