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GitDesk\"/>
    </mc:Choice>
  </mc:AlternateContent>
  <xr:revisionPtr revIDLastSave="0" documentId="13_ncr:1_{62E09514-B613-42F3-A997-C81D4464B939}" xr6:coauthVersionLast="45" xr6:coauthVersionMax="45" xr10:uidLastSave="{00000000-0000-0000-0000-000000000000}"/>
  <bookViews>
    <workbookView xWindow="-120" yWindow="-120" windowWidth="20730" windowHeight="11310" tabRatio="481" xr2:uid="{7C13D048-D369-4CF7-941B-2AB5863FD600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Q20" i="1" l="1"/>
  <c r="E23" i="1" l="1"/>
  <c r="K23" i="1"/>
  <c r="E22" i="1"/>
  <c r="K22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28" i="1"/>
  <c r="H28" i="1" s="1"/>
  <c r="I29" i="1"/>
  <c r="H29" i="1" s="1"/>
  <c r="I30" i="1"/>
  <c r="H30" i="1" s="1"/>
  <c r="I31" i="1"/>
  <c r="H31" i="1" s="1"/>
  <c r="I32" i="1"/>
  <c r="H32" i="1" s="1"/>
  <c r="I33" i="1"/>
  <c r="H33" i="1" s="1"/>
  <c r="I34" i="1"/>
  <c r="H34" i="1" s="1"/>
  <c r="I35" i="1"/>
  <c r="H35" i="1" s="1"/>
  <c r="I36" i="1"/>
  <c r="H36" i="1" s="1"/>
  <c r="I37" i="1"/>
  <c r="H37" i="1" s="1"/>
  <c r="I38" i="1"/>
  <c r="H38" i="1" s="1"/>
  <c r="I39" i="1"/>
  <c r="H39" i="1" s="1"/>
  <c r="I40" i="1"/>
  <c r="H40" i="1" s="1"/>
  <c r="I41" i="1"/>
  <c r="H41" i="1" s="1"/>
  <c r="I42" i="1"/>
  <c r="H42" i="1" s="1"/>
  <c r="I43" i="1"/>
  <c r="H43" i="1" s="1"/>
  <c r="I44" i="1"/>
  <c r="H44" i="1" s="1"/>
  <c r="I45" i="1"/>
  <c r="H45" i="1" s="1"/>
  <c r="I46" i="1"/>
  <c r="H46" i="1" s="1"/>
  <c r="I47" i="1"/>
  <c r="H47" i="1" s="1"/>
  <c r="I48" i="1"/>
  <c r="H48" i="1" s="1"/>
  <c r="I49" i="1"/>
  <c r="H49" i="1" s="1"/>
  <c r="I50" i="1"/>
  <c r="H50" i="1" s="1"/>
  <c r="I51" i="1"/>
  <c r="H51" i="1" s="1"/>
  <c r="I52" i="1"/>
  <c r="H52" i="1" s="1"/>
  <c r="I53" i="1"/>
  <c r="H53" i="1" s="1"/>
  <c r="I54" i="1"/>
  <c r="H54" i="1" s="1"/>
  <c r="I55" i="1"/>
  <c r="H55" i="1" s="1"/>
  <c r="I56" i="1"/>
  <c r="H56" i="1" s="1"/>
  <c r="I57" i="1"/>
  <c r="H57" i="1" s="1"/>
  <c r="I58" i="1"/>
  <c r="H58" i="1" s="1"/>
  <c r="I59" i="1"/>
  <c r="H59" i="1" s="1"/>
  <c r="I60" i="1"/>
  <c r="H60" i="1" s="1"/>
  <c r="I61" i="1"/>
  <c r="H61" i="1" s="1"/>
  <c r="I62" i="1"/>
  <c r="H62" i="1" s="1"/>
  <c r="I63" i="1"/>
  <c r="H63" i="1" s="1"/>
  <c r="I64" i="1"/>
  <c r="H64" i="1" s="1"/>
  <c r="I65" i="1"/>
  <c r="H65" i="1" s="1"/>
  <c r="I66" i="1"/>
  <c r="H66" i="1" s="1"/>
  <c r="I67" i="1"/>
  <c r="H67" i="1" s="1"/>
  <c r="I68" i="1"/>
  <c r="H68" i="1" s="1"/>
  <c r="I69" i="1"/>
  <c r="H69" i="1" s="1"/>
  <c r="I70" i="1"/>
  <c r="H70" i="1" s="1"/>
  <c r="I71" i="1"/>
  <c r="H71" i="1" s="1"/>
  <c r="I72" i="1"/>
  <c r="H72" i="1" s="1"/>
  <c r="I73" i="1"/>
  <c r="H73" i="1" s="1"/>
  <c r="I74" i="1"/>
  <c r="H74" i="1" s="1"/>
  <c r="I75" i="1"/>
  <c r="H75" i="1" s="1"/>
  <c r="I76" i="1"/>
  <c r="H76" i="1" s="1"/>
  <c r="I77" i="1"/>
  <c r="H77" i="1" s="1"/>
  <c r="I78" i="1"/>
  <c r="H78" i="1" s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E21" i="1" l="1"/>
  <c r="K21" i="1" s="1"/>
  <c r="H21" i="1"/>
  <c r="I21" i="1"/>
  <c r="C21" i="1"/>
  <c r="E2" i="1"/>
  <c r="K2" i="1"/>
  <c r="K3" i="1"/>
  <c r="E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E4" i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C3" i="1"/>
</calcChain>
</file>

<file path=xl/sharedStrings.xml><?xml version="1.0" encoding="utf-8"?>
<sst xmlns="http://schemas.openxmlformats.org/spreadsheetml/2006/main" count="21" uniqueCount="20">
  <si>
    <t>clocks</t>
  </si>
  <si>
    <t>MHz</t>
  </si>
  <si>
    <t>_tb</t>
  </si>
  <si>
    <t>janela ns</t>
  </si>
  <si>
    <t>procs</t>
  </si>
  <si>
    <t>janela 1p</t>
  </si>
  <si>
    <t>delta_t [ns]</t>
  </si>
  <si>
    <t>_tb int</t>
  </si>
  <si>
    <t>MHz exato</t>
  </si>
  <si>
    <t>delta_t us</t>
  </si>
  <si>
    <t>MLT -1</t>
  </si>
  <si>
    <t>t IN starts [ns]</t>
  </si>
  <si>
    <t>EL</t>
  </si>
  <si>
    <t>MULT</t>
  </si>
  <si>
    <t>Processadores</t>
  </si>
  <si>
    <t>Tempo de Atraso</t>
  </si>
  <si>
    <t>Índice do Ganho</t>
  </si>
  <si>
    <t>RMS do Erro</t>
  </si>
  <si>
    <t>Elementos Lógicos</t>
  </si>
  <si>
    <t>Multiplicadores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</si>
</sst>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delta_t (atraso pra</a:t>
            </a:r>
            <a:r>
              <a:rPr lang="pt-BR" baseline="0"/>
              <a:t> começar a sair dados) [us] x  freq [MHz]</a:t>
            </a:r>
          </a:p>
        </c:rich>
      </c:tx>
      <c:layout>
        <c:manualLayout>
          <c:xMode val="edge"/>
          <c:yMode val="edge"/>
          <c:x val="0.24415244736991812"/>
          <c:y val="1.712313330667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570075363167169E-2"/>
          <c:y val="0.16361410419606748"/>
          <c:w val="0.88697888818222237"/>
          <c:h val="0.710621688006003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Planilha1!$K$2:$K$23</c:f>
              <c:numCache>
                <c:formatCode>General</c:formatCode>
                <c:ptCount val="22"/>
                <c:pt idx="0">
                  <c:v>389.64375000000001</c:v>
                </c:pt>
                <c:pt idx="1">
                  <c:v>311.73500000000001</c:v>
                </c:pt>
                <c:pt idx="2">
                  <c:v>260.09997300000003</c:v>
                </c:pt>
                <c:pt idx="3">
                  <c:v>224.80381999999997</c:v>
                </c:pt>
                <c:pt idx="4">
                  <c:v>197.62812500000001</c:v>
                </c:pt>
                <c:pt idx="5">
                  <c:v>175.94463000000002</c:v>
                </c:pt>
                <c:pt idx="6">
                  <c:v>159.66249999999999</c:v>
                </c:pt>
                <c:pt idx="7">
                  <c:v>143.42402699999997</c:v>
                </c:pt>
                <c:pt idx="8">
                  <c:v>132.57285399999998</c:v>
                </c:pt>
                <c:pt idx="9">
                  <c:v>121.62181199999999</c:v>
                </c:pt>
                <c:pt idx="10">
                  <c:v>113.48065399999999</c:v>
                </c:pt>
                <c:pt idx="11">
                  <c:v>108.083279</c:v>
                </c:pt>
                <c:pt idx="12">
                  <c:v>99.992925</c:v>
                </c:pt>
                <c:pt idx="13">
                  <c:v>94.586770999999999</c:v>
                </c:pt>
                <c:pt idx="14">
                  <c:v>89.166854999999998</c:v>
                </c:pt>
                <c:pt idx="15">
                  <c:v>86.473043999999987</c:v>
                </c:pt>
                <c:pt idx="16">
                  <c:v>81.058750000000003</c:v>
                </c:pt>
                <c:pt idx="17">
                  <c:v>78.392810999999995</c:v>
                </c:pt>
                <c:pt idx="18">
                  <c:v>72.937412999999992</c:v>
                </c:pt>
                <c:pt idx="19">
                  <c:v>70.260419000000013</c:v>
                </c:pt>
                <c:pt idx="20">
                  <c:v>67.631009999999989</c:v>
                </c:pt>
                <c:pt idx="21">
                  <c:v>64.954999999999998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3-40C3-A367-E2C42A2B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6674256"/>
        <c:axId val="2028674784"/>
      </c:barChart>
      <c:catAx>
        <c:axId val="19466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674784"/>
        <c:crosses val="autoZero"/>
        <c:auto val="1"/>
        <c:lblAlgn val="ctr"/>
        <c:lblOffset val="100"/>
        <c:noMultiLvlLbl val="0"/>
      </c:catAx>
      <c:valAx>
        <c:axId val="20286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674256"/>
        <c:crosses val="autoZero"/>
        <c:crossBetween val="between"/>
      </c:valAx>
      <c:spPr>
        <a:noFill/>
        <a:ln>
          <a:gradFill>
            <a:gsLst>
              <a:gs pos="2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Planilha3!$D$1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Planilha3!$D$2:$D$23</c:f>
              <c:numCache>
                <c:formatCode>General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F-432C-9AEC-3985CE15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Planilha3!$E$1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Planilha3!$E$2:$E$23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390</c:v>
                </c:pt>
                <c:pt idx="6">
                  <c:v>308</c:v>
                </c:pt>
                <c:pt idx="7">
                  <c:v>308</c:v>
                </c:pt>
                <c:pt idx="8">
                  <c:v>294</c:v>
                </c:pt>
                <c:pt idx="9">
                  <c:v>270</c:v>
                </c:pt>
                <c:pt idx="10">
                  <c:v>232</c:v>
                </c:pt>
                <c:pt idx="11">
                  <c:v>232</c:v>
                </c:pt>
                <c:pt idx="12">
                  <c:v>222</c:v>
                </c:pt>
                <c:pt idx="13">
                  <c:v>210</c:v>
                </c:pt>
                <c:pt idx="14">
                  <c:v>198</c:v>
                </c:pt>
                <c:pt idx="15">
                  <c:v>192</c:v>
                </c:pt>
                <c:pt idx="16">
                  <c:v>180</c:v>
                </c:pt>
                <c:pt idx="17">
                  <c:v>174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F-432C-9AEC-3985CE15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12476347433314"/>
          <c:y val="0.1670193804570990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n° de procs x </a:t>
            </a:r>
            <a:r>
              <a:rPr lang="pt-BR" baseline="0"/>
              <a:t>frequência [MHz]</a:t>
            </a:r>
          </a:p>
        </c:rich>
      </c:tx>
      <c:layout>
        <c:manualLayout>
          <c:xMode val="edge"/>
          <c:yMode val="edge"/>
          <c:x val="0.24183554555680534"/>
          <c:y val="3.2735730737131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Planilha1!$G$2:$G$23</c:f>
              <c:numCache>
                <c:formatCode>General</c:formatCode>
                <c:ptCount val="22"/>
                <c:pt idx="0">
                  <c:v>147</c:v>
                </c:pt>
                <c:pt idx="1">
                  <c:v>115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  <c:pt idx="10">
                  <c:v>42</c:v>
                </c:pt>
                <c:pt idx="11">
                  <c:v>40</c:v>
                </c:pt>
                <c:pt idx="12">
                  <c:v>37</c:v>
                </c:pt>
                <c:pt idx="13">
                  <c:v>35</c:v>
                </c:pt>
                <c:pt idx="14">
                  <c:v>33</c:v>
                </c:pt>
                <c:pt idx="15">
                  <c:v>32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9-4C96-9602-B94B087B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3711408"/>
        <c:axId val="2034163968"/>
      </c:barChart>
      <c:catAx>
        <c:axId val="20337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4163968"/>
        <c:crosses val="autoZero"/>
        <c:auto val="1"/>
        <c:lblAlgn val="ctr"/>
        <c:lblOffset val="100"/>
        <c:noMultiLvlLbl val="0"/>
      </c:catAx>
      <c:valAx>
        <c:axId val="20341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Planilha1!$N$2:$N$23</c:f>
              <c:numCache>
                <c:formatCode>#,##0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9-42A8-AFF7-DF1B09A0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46674256"/>
        <c:axId val="2028674784"/>
      </c:barChart>
      <c:catAx>
        <c:axId val="19466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Operational frequency </a:t>
                </a:r>
                <a:r>
                  <a:rPr lang="pt-BR" baseline="0"/>
                  <a:t>[MHz]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674784"/>
        <c:crosses val="autoZero"/>
        <c:auto val="1"/>
        <c:lblAlgn val="ctr"/>
        <c:lblOffset val="100"/>
        <c:noMultiLvlLbl val="0"/>
      </c:catAx>
      <c:valAx>
        <c:axId val="20286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logical</a:t>
                </a:r>
                <a:r>
                  <a:rPr lang="pt-BR" baseline="0"/>
                  <a:t> elements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674256"/>
        <c:crosses val="autoZero"/>
        <c:crossBetween val="between"/>
      </c:valAx>
      <c:spPr>
        <a:noFill/>
        <a:ln>
          <a:gradFill>
            <a:gsLst>
              <a:gs pos="2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Planilha1!$N$2:$N$23</c:f>
              <c:numCache>
                <c:formatCode>#,##0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F-4677-8475-E12B57F43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46674256"/>
        <c:axId val="2028674784"/>
      </c:barChart>
      <c:catAx>
        <c:axId val="19466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Operational frequency</a:t>
                </a:r>
                <a:r>
                  <a:rPr lang="pt-BR" sz="1600" baseline="0">
                    <a:solidFill>
                      <a:sysClr val="windowText" lastClr="000000"/>
                    </a:solidFill>
                  </a:rPr>
                  <a:t>[MHz]</a:t>
                </a:r>
                <a:endParaRPr lang="pt-BR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036325086273741"/>
              <c:y val="0.88310794636652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674784"/>
        <c:crosses val="autoZero"/>
        <c:auto val="1"/>
        <c:lblAlgn val="ctr"/>
        <c:lblOffset val="100"/>
        <c:noMultiLvlLbl val="0"/>
      </c:catAx>
      <c:valAx>
        <c:axId val="20286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Latency [</a:t>
                </a:r>
                <a:r>
                  <a:rPr lang="pt-BR" sz="1600" b="0" i="0" u="none" strike="noStrike" baseline="0">
                    <a:solidFill>
                      <a:sysClr val="windowText" lastClr="000000"/>
                    </a:solidFill>
                    <a:effectLst/>
                  </a:rPr>
                  <a:t>µs</a:t>
                </a:r>
                <a:r>
                  <a:rPr lang="pt-BR" sz="1600">
                    <a:solidFill>
                      <a:sysClr val="windowText" lastClr="000000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1449014810021854E-2"/>
              <c:y val="0.23903815394105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674256"/>
        <c:crosses val="autoZero"/>
        <c:crossBetween val="between"/>
      </c:valAx>
      <c:spPr>
        <a:noFill/>
        <a:ln>
          <a:gradFill>
            <a:gsLst>
              <a:gs pos="2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Planilha1!$G$2:$G$23</c:f>
              <c:numCache>
                <c:formatCode>General</c:formatCode>
                <c:ptCount val="22"/>
                <c:pt idx="0">
                  <c:v>147</c:v>
                </c:pt>
                <c:pt idx="1">
                  <c:v>115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  <c:pt idx="10">
                  <c:v>42</c:v>
                </c:pt>
                <c:pt idx="11">
                  <c:v>40</c:v>
                </c:pt>
                <c:pt idx="12">
                  <c:v>37</c:v>
                </c:pt>
                <c:pt idx="13">
                  <c:v>35</c:v>
                </c:pt>
                <c:pt idx="14">
                  <c:v>33</c:v>
                </c:pt>
                <c:pt idx="15">
                  <c:v>32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E-4B29-9917-C6716C74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46674256"/>
        <c:axId val="2028674784"/>
      </c:barChart>
      <c:catAx>
        <c:axId val="19466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Operational frequency </a:t>
                </a:r>
                <a:r>
                  <a:rPr lang="pt-BR" baseline="0"/>
                  <a:t>[MHz]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674784"/>
        <c:crosses val="autoZero"/>
        <c:auto val="1"/>
        <c:lblAlgn val="ctr"/>
        <c:lblOffset val="100"/>
        <c:noMultiLvlLbl val="0"/>
      </c:catAx>
      <c:valAx>
        <c:axId val="20286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674256"/>
        <c:crosses val="autoZero"/>
        <c:crossBetween val="between"/>
      </c:valAx>
      <c:spPr>
        <a:noFill/>
        <a:ln>
          <a:gradFill>
            <a:gsLst>
              <a:gs pos="2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56316780193595"/>
          <c:y val="3.554555680539933E-2"/>
          <c:w val="0.78804645064157064"/>
          <c:h val="0.679135226580089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Planilha1!$K$2:$K$23</c:f>
              <c:numCache>
                <c:formatCode>General</c:formatCode>
                <c:ptCount val="22"/>
                <c:pt idx="0">
                  <c:v>389.64375000000001</c:v>
                </c:pt>
                <c:pt idx="1">
                  <c:v>311.73500000000001</c:v>
                </c:pt>
                <c:pt idx="2">
                  <c:v>260.09997300000003</c:v>
                </c:pt>
                <c:pt idx="3">
                  <c:v>224.80381999999997</c:v>
                </c:pt>
                <c:pt idx="4">
                  <c:v>197.62812500000001</c:v>
                </c:pt>
                <c:pt idx="5">
                  <c:v>175.94463000000002</c:v>
                </c:pt>
                <c:pt idx="6">
                  <c:v>159.66249999999999</c:v>
                </c:pt>
                <c:pt idx="7">
                  <c:v>143.42402699999997</c:v>
                </c:pt>
                <c:pt idx="8">
                  <c:v>132.57285399999998</c:v>
                </c:pt>
                <c:pt idx="9">
                  <c:v>121.62181199999999</c:v>
                </c:pt>
                <c:pt idx="10">
                  <c:v>113.48065399999999</c:v>
                </c:pt>
                <c:pt idx="11">
                  <c:v>108.083279</c:v>
                </c:pt>
                <c:pt idx="12">
                  <c:v>99.992925</c:v>
                </c:pt>
                <c:pt idx="13">
                  <c:v>94.586770999999999</c:v>
                </c:pt>
                <c:pt idx="14">
                  <c:v>89.166854999999998</c:v>
                </c:pt>
                <c:pt idx="15">
                  <c:v>86.473043999999987</c:v>
                </c:pt>
                <c:pt idx="16">
                  <c:v>81.058750000000003</c:v>
                </c:pt>
                <c:pt idx="17">
                  <c:v>78.392810999999995</c:v>
                </c:pt>
                <c:pt idx="18">
                  <c:v>72.937412999999992</c:v>
                </c:pt>
                <c:pt idx="19">
                  <c:v>70.260419000000013</c:v>
                </c:pt>
                <c:pt idx="20">
                  <c:v>67.631009999999989</c:v>
                </c:pt>
                <c:pt idx="21">
                  <c:v>64.954999999999998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7-46BB-A268-4F5F6370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46674256"/>
        <c:axId val="2028674784"/>
      </c:barChart>
      <c:catAx>
        <c:axId val="19466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Operational frequency</a:t>
                </a:r>
                <a:r>
                  <a:rPr lang="pt-BR" sz="1600" baseline="0">
                    <a:solidFill>
                      <a:sysClr val="windowText" lastClr="000000"/>
                    </a:solidFill>
                  </a:rPr>
                  <a:t>[MHz]</a:t>
                </a:r>
                <a:endParaRPr lang="pt-BR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7201817690970348"/>
              <c:y val="0.80353895336542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674784"/>
        <c:crosses val="autoZero"/>
        <c:auto val="1"/>
        <c:lblAlgn val="ctr"/>
        <c:lblOffset val="100"/>
        <c:noMultiLvlLbl val="0"/>
      </c:catAx>
      <c:valAx>
        <c:axId val="20286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Latency [</a:t>
                </a:r>
                <a:r>
                  <a:rPr lang="pt-BR" sz="1600" b="0" i="0" u="none" strike="noStrike" baseline="0">
                    <a:solidFill>
                      <a:sysClr val="windowText" lastClr="000000"/>
                    </a:solidFill>
                    <a:effectLst/>
                  </a:rPr>
                  <a:t>µs</a:t>
                </a:r>
                <a:r>
                  <a:rPr lang="pt-BR" sz="1600">
                    <a:solidFill>
                      <a:sysClr val="windowText" lastClr="000000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1965219134981924E-2"/>
              <c:y val="0.28789167941685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674256"/>
        <c:crosses val="autoZero"/>
        <c:crossBetween val="between"/>
      </c:valAx>
      <c:spPr>
        <a:noFill/>
        <a:ln>
          <a:gradFill>
            <a:gsLst>
              <a:gs pos="2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92064593035035"/>
          <c:y val="3.5545521264818199E-2"/>
          <c:w val="0.78804645064157064"/>
          <c:h val="0.679135226580089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Planilha1!$N$2:$N$23</c:f>
              <c:numCache>
                <c:formatCode>#,##0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E-49E6-BE59-9FB52E4E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46674256"/>
        <c:axId val="2028674784"/>
      </c:barChart>
      <c:catAx>
        <c:axId val="19466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Frequência Operacional </a:t>
                </a:r>
                <a:r>
                  <a:rPr lang="pt-BR" sz="1600" baseline="0">
                    <a:solidFill>
                      <a:sysClr val="windowText" lastClr="000000"/>
                    </a:solidFill>
                  </a:rPr>
                  <a:t>[MHz]</a:t>
                </a:r>
                <a:endParaRPr lang="pt-BR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1898491845743632"/>
              <c:y val="0.80353895336542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674784"/>
        <c:crosses val="autoZero"/>
        <c:auto val="1"/>
        <c:lblAlgn val="ctr"/>
        <c:lblOffset val="100"/>
        <c:noMultiLvlLbl val="0"/>
      </c:catAx>
      <c:valAx>
        <c:axId val="20286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Número de Elementos Lógicos</a:t>
                </a:r>
              </a:p>
            </c:rich>
          </c:tx>
          <c:layout>
            <c:manualLayout>
              <c:xMode val="edge"/>
              <c:yMode val="edge"/>
              <c:x val="4.1374288770264422E-3"/>
              <c:y val="8.88395467154283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674256"/>
        <c:crosses val="autoZero"/>
        <c:crossBetween val="between"/>
        <c:majorUnit val="10000"/>
      </c:valAx>
      <c:spPr>
        <a:noFill/>
        <a:ln>
          <a:gradFill>
            <a:gsLst>
              <a:gs pos="2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Planilha3!$F$2:$F$17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Planilha3!$G$2:$G$17</c:f>
              <c:numCache>
                <c:formatCode>General</c:formatCode>
                <c:ptCount val="16"/>
                <c:pt idx="0">
                  <c:v>16.212379662449301</c:v>
                </c:pt>
                <c:pt idx="1">
                  <c:v>6.1994799217063896</c:v>
                </c:pt>
                <c:pt idx="2">
                  <c:v>6.4429156459154902</c:v>
                </c:pt>
                <c:pt idx="3">
                  <c:v>3.4009593119310302</c:v>
                </c:pt>
                <c:pt idx="4">
                  <c:v>2.4363095817896099</c:v>
                </c:pt>
                <c:pt idx="5">
                  <c:v>2.1643141369056398</c:v>
                </c:pt>
                <c:pt idx="6">
                  <c:v>2.1967323589023602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2.1986445153728802</c:v>
                </c:pt>
                <c:pt idx="11">
                  <c:v>2.20296187623845</c:v>
                </c:pt>
                <c:pt idx="12">
                  <c:v>2.1994092317612699</c:v>
                </c:pt>
                <c:pt idx="13">
                  <c:v>2.20021136956119</c:v>
                </c:pt>
                <c:pt idx="14">
                  <c:v>2.2008451582039701</c:v>
                </c:pt>
                <c:pt idx="15">
                  <c:v>2.2006481796600599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F-4333-9712-759F6D12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ÍNDICE DO 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RMS DO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Planilha3!$B$2:$B$23</c:f>
              <c:numCache>
                <c:formatCode>General</c:formatCode>
                <c:ptCount val="22"/>
                <c:pt idx="0">
                  <c:v>147</c:v>
                </c:pt>
                <c:pt idx="1">
                  <c:v>115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  <c:pt idx="10">
                  <c:v>42</c:v>
                </c:pt>
                <c:pt idx="11">
                  <c:v>40</c:v>
                </c:pt>
                <c:pt idx="12">
                  <c:v>37</c:v>
                </c:pt>
                <c:pt idx="13">
                  <c:v>35</c:v>
                </c:pt>
                <c:pt idx="14">
                  <c:v>33</c:v>
                </c:pt>
                <c:pt idx="15">
                  <c:v>32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7-4108-96C0-DC05A929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Planilha3!$C$1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2700" cap="rnd" cmpd="sng">
              <a:solidFill>
                <a:schemeClr val="accent2">
                  <a:alpha val="97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Planilha3!$C$2:$C$23</c:f>
              <c:numCache>
                <c:formatCode>General</c:formatCode>
                <c:ptCount val="22"/>
                <c:pt idx="0">
                  <c:v>389.64375000000001</c:v>
                </c:pt>
                <c:pt idx="1">
                  <c:v>311.73500000000001</c:v>
                </c:pt>
                <c:pt idx="2">
                  <c:v>260.09997300000003</c:v>
                </c:pt>
                <c:pt idx="3">
                  <c:v>224.80381999999997</c:v>
                </c:pt>
                <c:pt idx="4">
                  <c:v>197.62812500000001</c:v>
                </c:pt>
                <c:pt idx="5">
                  <c:v>175.94463000000002</c:v>
                </c:pt>
                <c:pt idx="6">
                  <c:v>159.66249999999999</c:v>
                </c:pt>
                <c:pt idx="7">
                  <c:v>143.42402699999997</c:v>
                </c:pt>
                <c:pt idx="8">
                  <c:v>132.57285399999998</c:v>
                </c:pt>
                <c:pt idx="9">
                  <c:v>121.62181199999999</c:v>
                </c:pt>
                <c:pt idx="10">
                  <c:v>113.48065399999999</c:v>
                </c:pt>
                <c:pt idx="11">
                  <c:v>108.083279</c:v>
                </c:pt>
                <c:pt idx="12">
                  <c:v>99.992925</c:v>
                </c:pt>
                <c:pt idx="13">
                  <c:v>94.586770999999999</c:v>
                </c:pt>
                <c:pt idx="14">
                  <c:v>89.166854999999998</c:v>
                </c:pt>
                <c:pt idx="15">
                  <c:v>86.473043999999987</c:v>
                </c:pt>
                <c:pt idx="16">
                  <c:v>81.058750000000003</c:v>
                </c:pt>
                <c:pt idx="17">
                  <c:v>78.392810999999995</c:v>
                </c:pt>
                <c:pt idx="18">
                  <c:v>72.937412999999992</c:v>
                </c:pt>
                <c:pt idx="19">
                  <c:v>70.260419000000013</c:v>
                </c:pt>
                <c:pt idx="20">
                  <c:v>67.631009999999989</c:v>
                </c:pt>
                <c:pt idx="21">
                  <c:v>64.954999999999998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7-4108-96C0-DC05A929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</a:t>
                </a:r>
                <a:r>
                  <a:rPr lang="pt-BR" sz="900" b="0" i="0" u="none" strike="noStrike" cap="all" baseline="0">
                    <a:effectLst/>
                  </a:rPr>
                  <a:t>microssegundos</a:t>
                </a:r>
                <a:r>
                  <a:rPr lang="pt-BR"/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2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81671114410113"/>
          <c:y val="0.1559662608939461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147902</xdr:colOff>
      <xdr:row>24</xdr:row>
      <xdr:rowOff>71437</xdr:rowOff>
    </xdr:from>
    <xdr:to>
      <xdr:col>30</xdr:col>
      <xdr:colOff>321468</xdr:colOff>
      <xdr:row>43</xdr:row>
      <xdr:rowOff>178594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05CB2-F9D6-48AD-8238-E7F082BC6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116418</xdr:colOff>
      <xdr:row>24</xdr:row>
      <xdr:rowOff>105834</xdr:rowOff>
    </xdr:from>
    <xdr:to>
      <xdr:col>20</xdr:col>
      <xdr:colOff>595314</xdr:colOff>
      <xdr:row>43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400A2B-6AEF-4560-800F-9CD1C30B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359229</xdr:colOff>
      <xdr:row>0</xdr:row>
      <xdr:rowOff>138794</xdr:rowOff>
    </xdr:from>
    <xdr:to>
      <xdr:col>23</xdr:col>
      <xdr:colOff>57150</xdr:colOff>
      <xdr:row>17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F26EED-4914-4B40-9C6E-0226303C5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611187</xdr:colOff>
      <xdr:row>1</xdr:row>
      <xdr:rowOff>0</xdr:rowOff>
    </xdr:from>
    <xdr:to>
      <xdr:col>31</xdr:col>
      <xdr:colOff>238125</xdr:colOff>
      <xdr:row>17</xdr:row>
      <xdr:rowOff>51706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56610D-E469-4EDA-9EB7-820B58DF8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39</xdr:col>
      <xdr:colOff>307521</xdr:colOff>
      <xdr:row>17</xdr:row>
      <xdr:rowOff>51706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21BB1C-5212-4578-A0BE-01D07C55A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20</xdr:row>
      <xdr:rowOff>0</xdr:rowOff>
    </xdr:from>
    <xdr:to>
      <xdr:col>39</xdr:col>
      <xdr:colOff>588962</xdr:colOff>
      <xdr:row>41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6A8EBA9-9DA0-402C-B45E-59BF9212D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0</xdr:rowOff>
    </xdr:from>
    <xdr:to>
      <xdr:col>7</xdr:col>
      <xdr:colOff>314325</xdr:colOff>
      <xdr:row>21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9D1CE9-122C-4D59-9085-A08242842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180976</xdr:rowOff>
    </xdr:from>
    <xdr:to>
      <xdr:col>14</xdr:col>
      <xdr:colOff>238125</xdr:colOff>
      <xdr:row>15</xdr:row>
      <xdr:rowOff>190500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58BBC5-5F6C-47C2-8892-EDC51E814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4</xdr:row>
      <xdr:rowOff>190499</xdr:rowOff>
    </xdr:from>
    <xdr:to>
      <xdr:col>11</xdr:col>
      <xdr:colOff>76199</xdr:colOff>
      <xdr:row>21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505F29-4B9F-422C-8486-7240EBDD7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238125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5FB948-B6DC-4620-AA63-1BEF3EF08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59CF-4DA1-435F-859F-CDADF407460C}">
  <dimension ref="A1:Q78"/>
  <sheetViews>
    <sheetView tabSelected="1" zoomScaleNormal="100" workbookViewId="0">
      <selection activeCell="E2" sqref="E2"/>
    </sheetView>
  </sheetViews>
  <sheetFormatPr defaultRowHeight="15" x14ac:dyDescent="0.25"/>
  <cols>
    <col min="4" max="4" width="11.5703125" customWidth="1"/>
    <col min="5" max="5" width="18.85546875" customWidth="1"/>
    <col min="10" max="10" width="14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6</v>
      </c>
      <c r="F1" s="2" t="s">
        <v>5</v>
      </c>
      <c r="G1" s="3" t="s">
        <v>4</v>
      </c>
      <c r="H1" s="1" t="s">
        <v>8</v>
      </c>
      <c r="I1" s="1" t="s">
        <v>7</v>
      </c>
      <c r="J1" s="2" t="s">
        <v>11</v>
      </c>
      <c r="K1" s="1" t="s">
        <v>9</v>
      </c>
      <c r="L1" s="1" t="s">
        <v>10</v>
      </c>
      <c r="M1" s="2"/>
      <c r="N1" s="2" t="s">
        <v>12</v>
      </c>
      <c r="O1" s="2" t="s">
        <v>13</v>
      </c>
      <c r="P1" s="1"/>
    </row>
    <row r="2" spans="1:16" x14ac:dyDescent="0.25">
      <c r="A2" s="1">
        <v>4</v>
      </c>
      <c r="B2" s="1">
        <v>160</v>
      </c>
      <c r="C2" s="1">
        <f>1/B2*1000000</f>
        <v>6250</v>
      </c>
      <c r="D2" s="1">
        <v>388200</v>
      </c>
      <c r="E2" s="1">
        <f>G2*F2+J2</f>
        <v>389643.75</v>
      </c>
      <c r="F2" s="1">
        <v>2650</v>
      </c>
      <c r="G2" s="1">
        <f>ROUNDUP(D2/F2,0)</f>
        <v>147</v>
      </c>
      <c r="H2">
        <f>1/I2*1000000</f>
        <v>160</v>
      </c>
      <c r="I2">
        <f>ROUNDUP(C2,0)</f>
        <v>6250</v>
      </c>
      <c r="J2">
        <v>93.75</v>
      </c>
      <c r="K2">
        <f>E2/1000</f>
        <v>389.64375000000001</v>
      </c>
      <c r="L2">
        <v>0</v>
      </c>
      <c r="M2" s="4"/>
      <c r="N2" s="5">
        <v>101665</v>
      </c>
      <c r="O2">
        <v>532</v>
      </c>
    </row>
    <row r="3" spans="1:16" x14ac:dyDescent="0.25">
      <c r="A3" s="1">
        <v>5</v>
      </c>
      <c r="B3" s="1">
        <v>200</v>
      </c>
      <c r="C3" s="1">
        <f>1/B3*1000000</f>
        <v>5000</v>
      </c>
      <c r="D3" s="1">
        <v>311100</v>
      </c>
      <c r="E3" s="1">
        <f>G3*F3+J3</f>
        <v>311735</v>
      </c>
      <c r="F3" s="1">
        <v>2710</v>
      </c>
      <c r="G3" s="1">
        <f t="shared" ref="G3:G20" si="0">ROUNDUP(D3/F3,0)</f>
        <v>115</v>
      </c>
      <c r="H3">
        <f t="shared" ref="H3:H21" si="1">1/I3*1000000</f>
        <v>200</v>
      </c>
      <c r="I3">
        <f t="shared" ref="I3:I20" si="2">ROUNDUP(C3,0)</f>
        <v>5000</v>
      </c>
      <c r="J3">
        <v>85</v>
      </c>
      <c r="K3">
        <f t="shared" ref="K3:K20" si="3">E3/1000</f>
        <v>311.73500000000001</v>
      </c>
      <c r="L3">
        <v>1</v>
      </c>
      <c r="M3" s="4"/>
      <c r="N3" s="5">
        <v>76576</v>
      </c>
      <c r="O3">
        <v>532</v>
      </c>
    </row>
    <row r="4" spans="1:16" x14ac:dyDescent="0.25">
      <c r="A4" s="1">
        <v>6</v>
      </c>
      <c r="B4" s="1">
        <v>240</v>
      </c>
      <c r="C4" s="1">
        <f t="shared" ref="C4:C67" si="4">1/B4*1000000</f>
        <v>4166.666666666667</v>
      </c>
      <c r="D4" s="1">
        <v>259720.77600000001</v>
      </c>
      <c r="E4" s="1">
        <f t="shared" ref="E4:E23" si="5">G4*F4+J4</f>
        <v>260099.97300000003</v>
      </c>
      <c r="F4" s="1">
        <v>2708.55</v>
      </c>
      <c r="G4" s="1">
        <f t="shared" si="0"/>
        <v>96</v>
      </c>
      <c r="H4">
        <f t="shared" si="1"/>
        <v>239.98080153587713</v>
      </c>
      <c r="I4">
        <f t="shared" si="2"/>
        <v>4167</v>
      </c>
      <c r="J4">
        <v>79.173000000000002</v>
      </c>
      <c r="K4">
        <f t="shared" si="3"/>
        <v>260.09997300000003</v>
      </c>
      <c r="L4">
        <v>2</v>
      </c>
      <c r="M4" s="4"/>
      <c r="N4" s="5">
        <v>61612</v>
      </c>
      <c r="O4">
        <v>532</v>
      </c>
    </row>
    <row r="5" spans="1:16" x14ac:dyDescent="0.25">
      <c r="A5" s="1">
        <v>7</v>
      </c>
      <c r="B5" s="1">
        <v>280</v>
      </c>
      <c r="C5" s="1">
        <f t="shared" si="4"/>
        <v>3571.4285714285711</v>
      </c>
      <c r="D5" s="1">
        <v>223021.39199999999</v>
      </c>
      <c r="E5" s="1">
        <f t="shared" si="5"/>
        <v>224803.81999999998</v>
      </c>
      <c r="F5" s="1">
        <v>2707.576</v>
      </c>
      <c r="G5" s="1">
        <f t="shared" si="0"/>
        <v>83</v>
      </c>
      <c r="H5">
        <f t="shared" si="1"/>
        <v>279.95520716685331</v>
      </c>
      <c r="I5">
        <f t="shared" si="2"/>
        <v>3572</v>
      </c>
      <c r="J5">
        <v>75.012</v>
      </c>
      <c r="K5">
        <f t="shared" si="3"/>
        <v>224.80381999999997</v>
      </c>
      <c r="L5">
        <v>3</v>
      </c>
      <c r="M5" s="4"/>
      <c r="N5" s="5">
        <v>60352</v>
      </c>
      <c r="O5">
        <v>400</v>
      </c>
    </row>
    <row r="6" spans="1:16" x14ac:dyDescent="0.25">
      <c r="A6" s="1">
        <v>8</v>
      </c>
      <c r="B6" s="1">
        <v>320</v>
      </c>
      <c r="C6" s="1">
        <f t="shared" si="4"/>
        <v>3125</v>
      </c>
      <c r="D6" s="1">
        <v>195450</v>
      </c>
      <c r="E6" s="1">
        <f t="shared" si="5"/>
        <v>197628.125</v>
      </c>
      <c r="F6" s="1">
        <v>2706.25</v>
      </c>
      <c r="G6" s="1">
        <f t="shared" si="0"/>
        <v>73</v>
      </c>
      <c r="H6">
        <f t="shared" si="1"/>
        <v>320</v>
      </c>
      <c r="I6">
        <f t="shared" si="2"/>
        <v>3125</v>
      </c>
      <c r="J6">
        <v>71.875</v>
      </c>
      <c r="K6">
        <f t="shared" si="3"/>
        <v>197.62812500000001</v>
      </c>
      <c r="L6">
        <v>4</v>
      </c>
      <c r="M6" s="4"/>
      <c r="N6" s="5">
        <v>52500</v>
      </c>
      <c r="O6">
        <v>400</v>
      </c>
    </row>
    <row r="7" spans="1:16" x14ac:dyDescent="0.25">
      <c r="A7" s="1">
        <v>9</v>
      </c>
      <c r="B7" s="1">
        <v>360</v>
      </c>
      <c r="C7" s="1">
        <f t="shared" si="4"/>
        <v>2777.7777777777778</v>
      </c>
      <c r="D7" s="1">
        <v>174047.25599999999</v>
      </c>
      <c r="E7" s="1">
        <f t="shared" si="5"/>
        <v>175944.63</v>
      </c>
      <c r="F7" s="1">
        <v>2705.7719999999999</v>
      </c>
      <c r="G7" s="1">
        <f t="shared" si="0"/>
        <v>65</v>
      </c>
      <c r="H7">
        <f t="shared" si="1"/>
        <v>359.97120230381569</v>
      </c>
      <c r="I7">
        <f t="shared" si="2"/>
        <v>2778</v>
      </c>
      <c r="J7">
        <v>69.45</v>
      </c>
      <c r="K7">
        <f t="shared" si="3"/>
        <v>175.94463000000002</v>
      </c>
      <c r="L7">
        <v>5</v>
      </c>
      <c r="M7" s="4"/>
      <c r="N7" s="5">
        <v>47234</v>
      </c>
      <c r="O7">
        <v>390</v>
      </c>
    </row>
    <row r="8" spans="1:16" x14ac:dyDescent="0.25">
      <c r="A8" s="1">
        <v>10</v>
      </c>
      <c r="B8" s="1">
        <v>400</v>
      </c>
      <c r="C8" s="1">
        <f t="shared" si="4"/>
        <v>2500</v>
      </c>
      <c r="D8" s="1">
        <v>156900</v>
      </c>
      <c r="E8" s="1">
        <f t="shared" si="5"/>
        <v>159662.5</v>
      </c>
      <c r="F8" s="1">
        <v>2705</v>
      </c>
      <c r="G8" s="1">
        <f t="shared" si="0"/>
        <v>59</v>
      </c>
      <c r="H8">
        <f t="shared" si="1"/>
        <v>400</v>
      </c>
      <c r="I8">
        <f t="shared" si="2"/>
        <v>2500</v>
      </c>
      <c r="J8">
        <v>67.5</v>
      </c>
      <c r="K8">
        <f t="shared" si="3"/>
        <v>159.66249999999999</v>
      </c>
      <c r="L8">
        <v>6</v>
      </c>
      <c r="M8" s="4"/>
      <c r="N8" s="5">
        <v>47750</v>
      </c>
      <c r="O8">
        <v>308</v>
      </c>
    </row>
    <row r="9" spans="1:16" x14ac:dyDescent="0.25">
      <c r="A9" s="1">
        <v>11</v>
      </c>
      <c r="B9" s="1">
        <v>440</v>
      </c>
      <c r="C9" s="1">
        <f t="shared" si="4"/>
        <v>2272.7272727272725</v>
      </c>
      <c r="D9" s="1">
        <v>142898.96400000001</v>
      </c>
      <c r="E9" s="1">
        <f t="shared" si="5"/>
        <v>143424.02699999997</v>
      </c>
      <c r="F9" s="1">
        <v>2704.87</v>
      </c>
      <c r="G9" s="1">
        <f t="shared" si="0"/>
        <v>53</v>
      </c>
      <c r="H9">
        <f t="shared" si="1"/>
        <v>439.9472063352398</v>
      </c>
      <c r="I9">
        <f t="shared" si="2"/>
        <v>2273</v>
      </c>
      <c r="J9">
        <v>65.917000000000002</v>
      </c>
      <c r="K9">
        <f t="shared" si="3"/>
        <v>143.42402699999997</v>
      </c>
      <c r="L9">
        <v>7</v>
      </c>
      <c r="M9" s="4"/>
      <c r="N9" s="5">
        <v>43048</v>
      </c>
      <c r="O9">
        <v>308</v>
      </c>
    </row>
    <row r="10" spans="1:16" x14ac:dyDescent="0.25">
      <c r="A10" s="1">
        <v>12</v>
      </c>
      <c r="B10" s="1">
        <v>480</v>
      </c>
      <c r="C10" s="1">
        <f t="shared" si="4"/>
        <v>2083.3333333333335</v>
      </c>
      <c r="D10" s="1">
        <v>131241.984</v>
      </c>
      <c r="E10" s="1">
        <f t="shared" si="5"/>
        <v>132572.85399999999</v>
      </c>
      <c r="F10" s="1">
        <v>2704.25</v>
      </c>
      <c r="G10" s="1">
        <f t="shared" si="0"/>
        <v>49</v>
      </c>
      <c r="H10">
        <f t="shared" si="1"/>
        <v>479.84644913627636</v>
      </c>
      <c r="I10">
        <f t="shared" si="2"/>
        <v>2084</v>
      </c>
      <c r="J10">
        <v>64.603999999999999</v>
      </c>
      <c r="K10">
        <f t="shared" si="3"/>
        <v>132.57285399999998</v>
      </c>
      <c r="L10">
        <v>8</v>
      </c>
      <c r="M10" s="4"/>
      <c r="N10" s="5">
        <v>41088</v>
      </c>
      <c r="O10">
        <v>294</v>
      </c>
    </row>
    <row r="11" spans="1:16" x14ac:dyDescent="0.25">
      <c r="A11" s="1">
        <v>13</v>
      </c>
      <c r="B11" s="1">
        <v>520</v>
      </c>
      <c r="C11" s="1">
        <f t="shared" si="4"/>
        <v>1923.0769230769231</v>
      </c>
      <c r="D11" s="1">
        <v>121373.61599999999</v>
      </c>
      <c r="E11" s="1">
        <f t="shared" si="5"/>
        <v>121621.81199999999</v>
      </c>
      <c r="F11" s="1">
        <v>2701.2959999999998</v>
      </c>
      <c r="G11" s="1">
        <f t="shared" si="0"/>
        <v>45</v>
      </c>
      <c r="H11">
        <f t="shared" si="1"/>
        <v>519.75051975051974</v>
      </c>
      <c r="I11">
        <f t="shared" si="2"/>
        <v>1924</v>
      </c>
      <c r="J11">
        <v>63.491999999999997</v>
      </c>
      <c r="K11">
        <f t="shared" si="3"/>
        <v>121.62181199999999</v>
      </c>
      <c r="L11">
        <v>9</v>
      </c>
      <c r="M11" s="4"/>
      <c r="N11" s="5">
        <v>39557</v>
      </c>
      <c r="O11">
        <v>270</v>
      </c>
    </row>
    <row r="12" spans="1:16" x14ac:dyDescent="0.25">
      <c r="A12" s="1">
        <v>14</v>
      </c>
      <c r="B12" s="1">
        <v>560</v>
      </c>
      <c r="C12" s="1">
        <f t="shared" si="4"/>
        <v>1785.7142857142856</v>
      </c>
      <c r="D12" s="1">
        <v>112860.912</v>
      </c>
      <c r="E12" s="1">
        <f t="shared" si="5"/>
        <v>113480.65399999998</v>
      </c>
      <c r="F12" s="1">
        <v>2700.4319999999998</v>
      </c>
      <c r="G12" s="1">
        <f t="shared" si="0"/>
        <v>42</v>
      </c>
      <c r="H12">
        <f t="shared" si="1"/>
        <v>559.91041433370663</v>
      </c>
      <c r="I12">
        <f t="shared" si="2"/>
        <v>1786</v>
      </c>
      <c r="J12">
        <v>62.51</v>
      </c>
      <c r="K12">
        <f t="shared" si="3"/>
        <v>113.48065399999999</v>
      </c>
      <c r="L12">
        <v>10</v>
      </c>
      <c r="M12" s="4"/>
      <c r="N12" s="5">
        <v>39564</v>
      </c>
      <c r="O12">
        <v>232</v>
      </c>
    </row>
    <row r="13" spans="1:16" x14ac:dyDescent="0.25">
      <c r="A13" s="1">
        <v>15</v>
      </c>
      <c r="B13" s="1">
        <v>600</v>
      </c>
      <c r="C13" s="1">
        <f t="shared" si="4"/>
        <v>1666.6666666666667</v>
      </c>
      <c r="D13" s="1">
        <v>105521.1</v>
      </c>
      <c r="E13" s="1">
        <f t="shared" si="5"/>
        <v>108083.27900000001</v>
      </c>
      <c r="F13" s="1">
        <v>2700.54</v>
      </c>
      <c r="G13" s="1">
        <f t="shared" si="0"/>
        <v>40</v>
      </c>
      <c r="H13">
        <f t="shared" si="1"/>
        <v>599.88002399520087</v>
      </c>
      <c r="I13">
        <f t="shared" si="2"/>
        <v>1667</v>
      </c>
      <c r="J13">
        <v>61.679000000000002</v>
      </c>
      <c r="K13">
        <f t="shared" si="3"/>
        <v>108.083279</v>
      </c>
      <c r="L13">
        <v>11</v>
      </c>
      <c r="M13" s="4"/>
      <c r="N13" s="5">
        <v>38043</v>
      </c>
      <c r="O13">
        <v>232</v>
      </c>
    </row>
    <row r="14" spans="1:16" x14ac:dyDescent="0.25">
      <c r="A14" s="1">
        <v>16</v>
      </c>
      <c r="B14" s="1">
        <v>640</v>
      </c>
      <c r="C14" s="1">
        <f t="shared" si="4"/>
        <v>1562.5</v>
      </c>
      <c r="D14" s="1">
        <v>99106.703999999998</v>
      </c>
      <c r="E14" s="1">
        <f t="shared" si="5"/>
        <v>99992.925000000003</v>
      </c>
      <c r="F14" s="1">
        <v>2700.864</v>
      </c>
      <c r="G14" s="1">
        <f t="shared" si="0"/>
        <v>37</v>
      </c>
      <c r="H14">
        <f t="shared" si="1"/>
        <v>639.79526551503511</v>
      </c>
      <c r="I14">
        <f t="shared" si="2"/>
        <v>1563</v>
      </c>
      <c r="J14">
        <v>60.957000000000001</v>
      </c>
      <c r="K14">
        <f t="shared" si="3"/>
        <v>99.992925</v>
      </c>
      <c r="L14">
        <v>12</v>
      </c>
      <c r="M14" s="4"/>
      <c r="N14" s="5">
        <v>36477</v>
      </c>
      <c r="O14">
        <v>222</v>
      </c>
    </row>
    <row r="15" spans="1:16" x14ac:dyDescent="0.25">
      <c r="A15" s="1">
        <v>17</v>
      </c>
      <c r="B15" s="1">
        <v>680</v>
      </c>
      <c r="C15" s="1">
        <f t="shared" si="4"/>
        <v>1470.5882352941176</v>
      </c>
      <c r="D15" s="1">
        <v>93432.035999999993</v>
      </c>
      <c r="E15" s="1">
        <f t="shared" si="5"/>
        <v>94586.770999999993</v>
      </c>
      <c r="F15" s="1">
        <v>2700.7559999999999</v>
      </c>
      <c r="G15" s="1">
        <f t="shared" si="0"/>
        <v>35</v>
      </c>
      <c r="H15">
        <f t="shared" si="1"/>
        <v>679.80965329707681</v>
      </c>
      <c r="I15">
        <f t="shared" si="2"/>
        <v>1471</v>
      </c>
      <c r="J15">
        <v>60.311</v>
      </c>
      <c r="K15">
        <f t="shared" si="3"/>
        <v>94.586770999999999</v>
      </c>
      <c r="L15">
        <v>13</v>
      </c>
      <c r="M15" s="4"/>
      <c r="N15" s="5">
        <v>35712</v>
      </c>
      <c r="O15">
        <v>210</v>
      </c>
    </row>
    <row r="16" spans="1:16" x14ac:dyDescent="0.25">
      <c r="A16" s="1">
        <v>18</v>
      </c>
      <c r="B16" s="1">
        <v>720</v>
      </c>
      <c r="C16" s="1">
        <f t="shared" si="4"/>
        <v>1388.8888888888889</v>
      </c>
      <c r="D16" s="1">
        <v>88373.736000000004</v>
      </c>
      <c r="E16" s="1">
        <f t="shared" si="5"/>
        <v>89166.854999999996</v>
      </c>
      <c r="F16" s="1">
        <v>2700.2159999999999</v>
      </c>
      <c r="G16" s="1">
        <f t="shared" si="0"/>
        <v>33</v>
      </c>
      <c r="H16">
        <f t="shared" si="1"/>
        <v>719.94240460763137</v>
      </c>
      <c r="I16">
        <f t="shared" si="2"/>
        <v>1389</v>
      </c>
      <c r="J16">
        <v>59.726999999999997</v>
      </c>
      <c r="K16">
        <f t="shared" si="3"/>
        <v>89.166854999999998</v>
      </c>
      <c r="L16">
        <v>14</v>
      </c>
      <c r="M16" s="4"/>
      <c r="N16" s="5">
        <v>34946</v>
      </c>
      <c r="O16">
        <v>198</v>
      </c>
    </row>
    <row r="17" spans="1:17" x14ac:dyDescent="0.25">
      <c r="A17" s="1">
        <v>19</v>
      </c>
      <c r="B17" s="1">
        <v>760</v>
      </c>
      <c r="C17" s="1">
        <f t="shared" si="4"/>
        <v>1315.7894736842104</v>
      </c>
      <c r="D17" s="1">
        <v>83871.312000000005</v>
      </c>
      <c r="E17" s="1">
        <f t="shared" si="5"/>
        <v>86473.043999999994</v>
      </c>
      <c r="F17" s="1">
        <v>2700.4319999999998</v>
      </c>
      <c r="G17" s="1">
        <f t="shared" si="0"/>
        <v>32</v>
      </c>
      <c r="H17">
        <f t="shared" si="1"/>
        <v>759.87841945288756</v>
      </c>
      <c r="I17">
        <f t="shared" si="2"/>
        <v>1316</v>
      </c>
      <c r="J17">
        <v>59.22</v>
      </c>
      <c r="K17">
        <f t="shared" si="3"/>
        <v>86.473043999999987</v>
      </c>
      <c r="L17">
        <v>15</v>
      </c>
      <c r="M17" s="4"/>
      <c r="N17" s="5">
        <v>34554</v>
      </c>
      <c r="O17">
        <v>192</v>
      </c>
    </row>
    <row r="18" spans="1:17" x14ac:dyDescent="0.25">
      <c r="A18" s="1">
        <v>20</v>
      </c>
      <c r="B18" s="1">
        <v>800</v>
      </c>
      <c r="C18" s="1">
        <f t="shared" si="4"/>
        <v>1250</v>
      </c>
      <c r="D18" s="1">
        <v>79800</v>
      </c>
      <c r="E18" s="1">
        <f t="shared" si="5"/>
        <v>81058.75</v>
      </c>
      <c r="F18" s="1">
        <v>2700</v>
      </c>
      <c r="G18" s="1">
        <f t="shared" si="0"/>
        <v>30</v>
      </c>
      <c r="H18">
        <f t="shared" si="1"/>
        <v>800</v>
      </c>
      <c r="I18">
        <f t="shared" si="2"/>
        <v>1250</v>
      </c>
      <c r="J18">
        <v>58.75</v>
      </c>
      <c r="K18">
        <f t="shared" si="3"/>
        <v>81.058750000000003</v>
      </c>
      <c r="L18">
        <v>16</v>
      </c>
      <c r="M18" s="4"/>
      <c r="N18" s="5">
        <v>35743</v>
      </c>
      <c r="O18">
        <v>180</v>
      </c>
    </row>
    <row r="19" spans="1:17" x14ac:dyDescent="0.25">
      <c r="A19" s="1">
        <v>21</v>
      </c>
      <c r="B19" s="1">
        <v>840</v>
      </c>
      <c r="C19" s="1">
        <f t="shared" si="4"/>
        <v>1190.4761904761906</v>
      </c>
      <c r="D19" s="1">
        <v>76162.067999999999</v>
      </c>
      <c r="E19" s="1">
        <f t="shared" si="5"/>
        <v>78392.811000000002</v>
      </c>
      <c r="F19" s="1">
        <v>2701.1880000000001</v>
      </c>
      <c r="G19" s="1">
        <f t="shared" si="0"/>
        <v>29</v>
      </c>
      <c r="H19">
        <f t="shared" si="1"/>
        <v>839.63056255247693</v>
      </c>
      <c r="I19">
        <f t="shared" si="2"/>
        <v>1191</v>
      </c>
      <c r="J19">
        <v>58.359000000000002</v>
      </c>
      <c r="K19">
        <f t="shared" si="3"/>
        <v>78.392810999999995</v>
      </c>
      <c r="L19">
        <v>17</v>
      </c>
      <c r="M19" s="4"/>
      <c r="N19" s="5">
        <v>35177</v>
      </c>
      <c r="O19">
        <v>174</v>
      </c>
    </row>
    <row r="20" spans="1:17" x14ac:dyDescent="0.25">
      <c r="A20" s="1">
        <v>22</v>
      </c>
      <c r="B20" s="1">
        <v>880</v>
      </c>
      <c r="C20" s="1">
        <f t="shared" si="4"/>
        <v>1136.3636363636363</v>
      </c>
      <c r="D20" s="1">
        <v>72831.672000000006</v>
      </c>
      <c r="E20" s="1">
        <f t="shared" si="5"/>
        <v>72937.412999999986</v>
      </c>
      <c r="F20" s="1">
        <v>2699.2379999999998</v>
      </c>
      <c r="G20" s="1">
        <f t="shared" si="0"/>
        <v>27</v>
      </c>
      <c r="H20">
        <f t="shared" si="1"/>
        <v>879.50747581354449</v>
      </c>
      <c r="I20">
        <f t="shared" si="2"/>
        <v>1137</v>
      </c>
      <c r="J20">
        <v>57.987000000000002</v>
      </c>
      <c r="K20">
        <f t="shared" si="3"/>
        <v>72.937412999999992</v>
      </c>
      <c r="L20">
        <v>18</v>
      </c>
      <c r="M20" s="4"/>
      <c r="N20" s="5">
        <v>33993</v>
      </c>
      <c r="O20">
        <v>162</v>
      </c>
      <c r="Q20" s="4">
        <f>N2-N23</f>
        <v>68016</v>
      </c>
    </row>
    <row r="21" spans="1:17" x14ac:dyDescent="0.25">
      <c r="A21" s="1">
        <v>23</v>
      </c>
      <c r="B21" s="1">
        <v>920</v>
      </c>
      <c r="C21" s="1">
        <f t="shared" si="4"/>
        <v>1086.9565217391305</v>
      </c>
      <c r="D21" s="1">
        <v>69746.267999999996</v>
      </c>
      <c r="E21" s="1">
        <f t="shared" si="5"/>
        <v>70260.419000000009</v>
      </c>
      <c r="F21" s="1">
        <v>2700.1080000000002</v>
      </c>
      <c r="G21" s="1">
        <f t="shared" ref="G21:G23" si="6">ROUNDUP(D21/F21,0)</f>
        <v>26</v>
      </c>
      <c r="H21">
        <f t="shared" si="1"/>
        <v>919.96320147194115</v>
      </c>
      <c r="I21">
        <f t="shared" ref="I21:I23" si="7">ROUNDUP(C21,0)</f>
        <v>1087</v>
      </c>
      <c r="J21">
        <v>57.610999999999997</v>
      </c>
      <c r="K21">
        <f t="shared" ref="K21:K23" si="8">E21/1000</f>
        <v>70.260419000000013</v>
      </c>
      <c r="L21">
        <v>19</v>
      </c>
      <c r="M21" s="4"/>
      <c r="N21" s="4">
        <v>33389</v>
      </c>
      <c r="O21">
        <v>156</v>
      </c>
    </row>
    <row r="22" spans="1:17" x14ac:dyDescent="0.25">
      <c r="A22" s="1">
        <v>24</v>
      </c>
      <c r="B22" s="1">
        <v>960</v>
      </c>
      <c r="C22" s="1">
        <f t="shared" si="4"/>
        <v>1041.6666666666667</v>
      </c>
      <c r="D22" s="1">
        <v>66975.592000000004</v>
      </c>
      <c r="E22" s="1">
        <f t="shared" si="5"/>
        <v>67631.009999999995</v>
      </c>
      <c r="F22" s="1">
        <v>2702.9479999999999</v>
      </c>
      <c r="G22" s="1">
        <f t="shared" si="6"/>
        <v>25</v>
      </c>
      <c r="H22">
        <f t="shared" ref="H22:H78" si="9">1/I22*1000000</f>
        <v>959.69289827255272</v>
      </c>
      <c r="I22">
        <f t="shared" si="7"/>
        <v>1042</v>
      </c>
      <c r="J22">
        <v>57.31</v>
      </c>
      <c r="K22">
        <f t="shared" si="8"/>
        <v>67.631009999999989</v>
      </c>
      <c r="L22">
        <v>20</v>
      </c>
      <c r="N22" s="4">
        <v>33649</v>
      </c>
      <c r="O22">
        <v>150</v>
      </c>
    </row>
    <row r="23" spans="1:17" x14ac:dyDescent="0.25">
      <c r="A23" s="1">
        <v>25</v>
      </c>
      <c r="B23" s="1">
        <v>1000</v>
      </c>
      <c r="C23" s="1">
        <f t="shared" si="4"/>
        <v>1000</v>
      </c>
      <c r="D23" s="1">
        <v>64276</v>
      </c>
      <c r="E23" s="1">
        <f t="shared" si="5"/>
        <v>64955</v>
      </c>
      <c r="F23" s="1">
        <v>2596</v>
      </c>
      <c r="G23" s="1">
        <f t="shared" si="6"/>
        <v>25</v>
      </c>
      <c r="H23">
        <f t="shared" si="9"/>
        <v>1000</v>
      </c>
      <c r="I23">
        <f t="shared" si="7"/>
        <v>1000</v>
      </c>
      <c r="J23">
        <v>55</v>
      </c>
      <c r="K23">
        <f t="shared" si="8"/>
        <v>64.954999999999998</v>
      </c>
      <c r="L23">
        <v>21</v>
      </c>
      <c r="N23" s="4">
        <v>33649</v>
      </c>
      <c r="O23">
        <v>150</v>
      </c>
    </row>
    <row r="24" spans="1:17" x14ac:dyDescent="0.25">
      <c r="A24" s="1">
        <v>26</v>
      </c>
      <c r="B24" s="1">
        <v>1040</v>
      </c>
      <c r="C24" s="1">
        <f t="shared" si="4"/>
        <v>961.53846153846155</v>
      </c>
      <c r="H24">
        <f t="shared" si="9"/>
        <v>1039.5010395010395</v>
      </c>
      <c r="I24">
        <f t="shared" ref="I24:I78" si="10">ROUNDUP(C24,0)</f>
        <v>962</v>
      </c>
      <c r="L24">
        <v>22</v>
      </c>
    </row>
    <row r="25" spans="1:17" x14ac:dyDescent="0.25">
      <c r="A25" s="1">
        <v>27</v>
      </c>
      <c r="B25" s="1">
        <v>1080</v>
      </c>
      <c r="C25" s="1">
        <f t="shared" si="4"/>
        <v>925.92592592592598</v>
      </c>
      <c r="H25">
        <f t="shared" si="9"/>
        <v>1079.9136069114472</v>
      </c>
      <c r="I25">
        <f t="shared" si="10"/>
        <v>926</v>
      </c>
      <c r="L25">
        <v>23</v>
      </c>
    </row>
    <row r="26" spans="1:17" x14ac:dyDescent="0.25">
      <c r="A26" s="1">
        <v>28</v>
      </c>
      <c r="B26" s="1">
        <v>1120</v>
      </c>
      <c r="C26" s="1">
        <f t="shared" si="4"/>
        <v>892.85714285714278</v>
      </c>
      <c r="H26">
        <f t="shared" si="9"/>
        <v>1119.8208286674133</v>
      </c>
      <c r="I26">
        <f t="shared" si="10"/>
        <v>893</v>
      </c>
      <c r="L26">
        <v>24</v>
      </c>
    </row>
    <row r="27" spans="1:17" x14ac:dyDescent="0.25">
      <c r="A27" s="1">
        <v>29</v>
      </c>
      <c r="B27" s="1">
        <v>1160</v>
      </c>
      <c r="C27" s="1">
        <f t="shared" si="4"/>
        <v>862.06896551724139</v>
      </c>
      <c r="H27">
        <f t="shared" si="9"/>
        <v>1158.7485515643104</v>
      </c>
      <c r="I27">
        <f t="shared" si="10"/>
        <v>863</v>
      </c>
      <c r="L27">
        <v>25</v>
      </c>
    </row>
    <row r="28" spans="1:17" x14ac:dyDescent="0.25">
      <c r="A28" s="1">
        <v>30</v>
      </c>
      <c r="B28" s="1">
        <v>1200</v>
      </c>
      <c r="C28" s="1">
        <f t="shared" si="4"/>
        <v>833.33333333333337</v>
      </c>
      <c r="H28">
        <f t="shared" si="9"/>
        <v>1199.0407673860911</v>
      </c>
      <c r="I28">
        <f t="shared" si="10"/>
        <v>834</v>
      </c>
      <c r="L28">
        <v>26</v>
      </c>
    </row>
    <row r="29" spans="1:17" x14ac:dyDescent="0.25">
      <c r="A29" s="1">
        <v>31</v>
      </c>
      <c r="B29" s="1">
        <v>1240</v>
      </c>
      <c r="C29" s="1">
        <f t="shared" si="4"/>
        <v>806.45161290322585</v>
      </c>
      <c r="H29">
        <f t="shared" si="9"/>
        <v>1239.1573729863692</v>
      </c>
      <c r="I29">
        <f t="shared" si="10"/>
        <v>807</v>
      </c>
      <c r="L29">
        <v>27</v>
      </c>
    </row>
    <row r="30" spans="1:17" x14ac:dyDescent="0.25">
      <c r="A30" s="1">
        <v>32</v>
      </c>
      <c r="B30" s="1">
        <v>1280</v>
      </c>
      <c r="C30" s="1">
        <f t="shared" si="4"/>
        <v>781.25</v>
      </c>
      <c r="H30">
        <f t="shared" si="9"/>
        <v>1278.7723785166243</v>
      </c>
      <c r="I30">
        <f t="shared" si="10"/>
        <v>782</v>
      </c>
      <c r="L30">
        <v>28</v>
      </c>
    </row>
    <row r="31" spans="1:17" x14ac:dyDescent="0.25">
      <c r="A31" s="1">
        <v>33</v>
      </c>
      <c r="B31" s="1">
        <v>1320</v>
      </c>
      <c r="C31" s="1">
        <f t="shared" si="4"/>
        <v>757.57575757575762</v>
      </c>
      <c r="H31">
        <f t="shared" si="9"/>
        <v>1319.2612137203166</v>
      </c>
      <c r="I31">
        <f t="shared" si="10"/>
        <v>758</v>
      </c>
      <c r="L31">
        <v>29</v>
      </c>
    </row>
    <row r="32" spans="1:17" x14ac:dyDescent="0.25">
      <c r="A32" s="1">
        <v>34</v>
      </c>
      <c r="B32" s="1">
        <v>1360</v>
      </c>
      <c r="C32" s="1">
        <f t="shared" si="4"/>
        <v>735.29411764705878</v>
      </c>
      <c r="H32">
        <f t="shared" si="9"/>
        <v>1358.695652173913</v>
      </c>
      <c r="I32">
        <f t="shared" si="10"/>
        <v>736</v>
      </c>
      <c r="L32">
        <v>30</v>
      </c>
    </row>
    <row r="33" spans="1:12" x14ac:dyDescent="0.25">
      <c r="A33" s="1">
        <v>35</v>
      </c>
      <c r="B33" s="1">
        <v>1400</v>
      </c>
      <c r="C33" s="1">
        <f t="shared" si="4"/>
        <v>714.28571428571433</v>
      </c>
      <c r="H33">
        <f t="shared" si="9"/>
        <v>1398.6013986013986</v>
      </c>
      <c r="I33">
        <f t="shared" si="10"/>
        <v>715</v>
      </c>
      <c r="L33">
        <v>31</v>
      </c>
    </row>
    <row r="34" spans="1:12" x14ac:dyDescent="0.25">
      <c r="A34" s="1">
        <v>36</v>
      </c>
      <c r="B34" s="1">
        <v>1440</v>
      </c>
      <c r="C34" s="1">
        <f t="shared" si="4"/>
        <v>694.44444444444446</v>
      </c>
      <c r="H34">
        <f t="shared" si="9"/>
        <v>1438.8489208633093</v>
      </c>
      <c r="I34">
        <f t="shared" si="10"/>
        <v>695</v>
      </c>
      <c r="L34">
        <v>32</v>
      </c>
    </row>
    <row r="35" spans="1:12" x14ac:dyDescent="0.25">
      <c r="A35" s="1">
        <v>37</v>
      </c>
      <c r="B35" s="1">
        <v>1480</v>
      </c>
      <c r="C35" s="1">
        <f t="shared" si="4"/>
        <v>675.67567567567573</v>
      </c>
      <c r="H35">
        <f t="shared" si="9"/>
        <v>1479.2899408284022</v>
      </c>
      <c r="I35">
        <f t="shared" si="10"/>
        <v>676</v>
      </c>
      <c r="L35">
        <v>33</v>
      </c>
    </row>
    <row r="36" spans="1:12" x14ac:dyDescent="0.25">
      <c r="A36" s="1">
        <v>38</v>
      </c>
      <c r="B36" s="1">
        <v>1520</v>
      </c>
      <c r="C36" s="1">
        <f t="shared" si="4"/>
        <v>657.8947368421052</v>
      </c>
      <c r="H36">
        <f t="shared" si="9"/>
        <v>1519.7568389057751</v>
      </c>
      <c r="I36">
        <f t="shared" si="10"/>
        <v>658</v>
      </c>
      <c r="L36">
        <v>34</v>
      </c>
    </row>
    <row r="37" spans="1:12" x14ac:dyDescent="0.25">
      <c r="A37" s="1">
        <v>39</v>
      </c>
      <c r="B37" s="1">
        <v>1560</v>
      </c>
      <c r="C37" s="1">
        <f t="shared" si="4"/>
        <v>641.02564102564099</v>
      </c>
      <c r="H37">
        <f t="shared" si="9"/>
        <v>1557.632398753894</v>
      </c>
      <c r="I37">
        <f t="shared" si="10"/>
        <v>642</v>
      </c>
      <c r="L37">
        <v>35</v>
      </c>
    </row>
    <row r="38" spans="1:12" x14ac:dyDescent="0.25">
      <c r="A38" s="1">
        <v>40</v>
      </c>
      <c r="B38" s="1">
        <v>1600</v>
      </c>
      <c r="C38" s="1">
        <f t="shared" si="4"/>
        <v>625</v>
      </c>
      <c r="H38">
        <f t="shared" si="9"/>
        <v>1600</v>
      </c>
      <c r="I38">
        <f t="shared" si="10"/>
        <v>625</v>
      </c>
      <c r="L38">
        <v>36</v>
      </c>
    </row>
    <row r="39" spans="1:12" x14ac:dyDescent="0.25">
      <c r="A39" s="1">
        <v>41</v>
      </c>
      <c r="B39" s="1">
        <v>1640</v>
      </c>
      <c r="C39" s="1">
        <f t="shared" si="4"/>
        <v>609.7560975609756</v>
      </c>
      <c r="H39">
        <f t="shared" si="9"/>
        <v>1639.344262295082</v>
      </c>
      <c r="I39">
        <f t="shared" si="10"/>
        <v>610</v>
      </c>
      <c r="L39">
        <v>37</v>
      </c>
    </row>
    <row r="40" spans="1:12" x14ac:dyDescent="0.25">
      <c r="A40" s="1">
        <v>42</v>
      </c>
      <c r="B40" s="1">
        <v>1680</v>
      </c>
      <c r="C40" s="1">
        <f t="shared" si="4"/>
        <v>595.2380952380953</v>
      </c>
      <c r="H40">
        <f t="shared" si="9"/>
        <v>1677.8523489932886</v>
      </c>
      <c r="I40">
        <f t="shared" si="10"/>
        <v>596</v>
      </c>
      <c r="L40">
        <v>38</v>
      </c>
    </row>
    <row r="41" spans="1:12" x14ac:dyDescent="0.25">
      <c r="A41" s="1">
        <v>43</v>
      </c>
      <c r="B41" s="1">
        <v>1720</v>
      </c>
      <c r="C41" s="1">
        <f t="shared" si="4"/>
        <v>581.39534883720933</v>
      </c>
      <c r="H41">
        <f t="shared" si="9"/>
        <v>1718.2130584192439</v>
      </c>
      <c r="I41">
        <f t="shared" si="10"/>
        <v>582</v>
      </c>
      <c r="L41">
        <v>39</v>
      </c>
    </row>
    <row r="42" spans="1:12" x14ac:dyDescent="0.25">
      <c r="A42" s="1">
        <v>44</v>
      </c>
      <c r="B42" s="1">
        <v>1760</v>
      </c>
      <c r="C42" s="1">
        <f t="shared" si="4"/>
        <v>568.18181818181813</v>
      </c>
      <c r="H42">
        <f t="shared" si="9"/>
        <v>1757.4692442882249</v>
      </c>
      <c r="I42">
        <f t="shared" si="10"/>
        <v>569</v>
      </c>
      <c r="L42">
        <v>40</v>
      </c>
    </row>
    <row r="43" spans="1:12" x14ac:dyDescent="0.25">
      <c r="A43" s="1">
        <v>45</v>
      </c>
      <c r="B43" s="1">
        <v>1800</v>
      </c>
      <c r="C43" s="1">
        <f t="shared" si="4"/>
        <v>555.55555555555554</v>
      </c>
      <c r="H43">
        <f t="shared" si="9"/>
        <v>1798.5611510791368</v>
      </c>
      <c r="I43">
        <f t="shared" si="10"/>
        <v>556</v>
      </c>
      <c r="L43">
        <v>41</v>
      </c>
    </row>
    <row r="44" spans="1:12" x14ac:dyDescent="0.25">
      <c r="A44" s="1">
        <v>46</v>
      </c>
      <c r="B44" s="1">
        <v>1840</v>
      </c>
      <c r="C44" s="1">
        <f t="shared" si="4"/>
        <v>543.47826086956525</v>
      </c>
      <c r="H44">
        <f t="shared" si="9"/>
        <v>1838.2352941176471</v>
      </c>
      <c r="I44">
        <f t="shared" si="10"/>
        <v>544</v>
      </c>
      <c r="L44">
        <v>42</v>
      </c>
    </row>
    <row r="45" spans="1:12" x14ac:dyDescent="0.25">
      <c r="A45" s="1">
        <v>47</v>
      </c>
      <c r="B45" s="1">
        <v>1880</v>
      </c>
      <c r="C45" s="1">
        <f t="shared" si="4"/>
        <v>531.91489361702133</v>
      </c>
      <c r="H45">
        <f t="shared" si="9"/>
        <v>1879.6992481203006</v>
      </c>
      <c r="I45">
        <f t="shared" si="10"/>
        <v>532</v>
      </c>
      <c r="L45">
        <v>43</v>
      </c>
    </row>
    <row r="46" spans="1:12" x14ac:dyDescent="0.25">
      <c r="A46" s="1">
        <v>48</v>
      </c>
      <c r="B46" s="1">
        <v>1920</v>
      </c>
      <c r="C46" s="1">
        <f t="shared" si="4"/>
        <v>520.83333333333337</v>
      </c>
      <c r="H46">
        <f t="shared" si="9"/>
        <v>1919.3857965451054</v>
      </c>
      <c r="I46">
        <f t="shared" si="10"/>
        <v>521</v>
      </c>
      <c r="L46">
        <v>44</v>
      </c>
    </row>
    <row r="47" spans="1:12" x14ac:dyDescent="0.25">
      <c r="A47" s="1">
        <v>49</v>
      </c>
      <c r="B47" s="1">
        <v>1960</v>
      </c>
      <c r="C47" s="1">
        <f t="shared" si="4"/>
        <v>510.20408163265313</v>
      </c>
      <c r="H47">
        <f t="shared" si="9"/>
        <v>1956.9471624266143</v>
      </c>
      <c r="I47">
        <f t="shared" si="10"/>
        <v>511</v>
      </c>
      <c r="L47">
        <v>45</v>
      </c>
    </row>
    <row r="48" spans="1:12" x14ac:dyDescent="0.25">
      <c r="A48" s="1">
        <v>50</v>
      </c>
      <c r="B48" s="1">
        <v>2000</v>
      </c>
      <c r="C48" s="1">
        <f t="shared" si="4"/>
        <v>500</v>
      </c>
      <c r="H48">
        <f t="shared" si="9"/>
        <v>2000</v>
      </c>
      <c r="I48">
        <f t="shared" si="10"/>
        <v>500</v>
      </c>
      <c r="L48">
        <v>46</v>
      </c>
    </row>
    <row r="49" spans="1:12" x14ac:dyDescent="0.25">
      <c r="A49" s="1">
        <v>51</v>
      </c>
      <c r="B49" s="1">
        <v>2040</v>
      </c>
      <c r="C49" s="1">
        <f t="shared" si="4"/>
        <v>490.19607843137254</v>
      </c>
      <c r="H49">
        <f t="shared" si="9"/>
        <v>2036.6598778004072</v>
      </c>
      <c r="I49">
        <f t="shared" si="10"/>
        <v>491</v>
      </c>
      <c r="L49">
        <v>47</v>
      </c>
    </row>
    <row r="50" spans="1:12" x14ac:dyDescent="0.25">
      <c r="A50" s="1">
        <v>52</v>
      </c>
      <c r="B50" s="1">
        <v>2080</v>
      </c>
      <c r="C50" s="1">
        <f t="shared" si="4"/>
        <v>480.76923076923077</v>
      </c>
      <c r="H50">
        <f t="shared" si="9"/>
        <v>2079.002079002079</v>
      </c>
      <c r="I50">
        <f t="shared" si="10"/>
        <v>481</v>
      </c>
      <c r="L50">
        <v>48</v>
      </c>
    </row>
    <row r="51" spans="1:12" x14ac:dyDescent="0.25">
      <c r="A51" s="1">
        <v>53</v>
      </c>
      <c r="B51" s="1">
        <v>2120</v>
      </c>
      <c r="C51" s="1">
        <f t="shared" si="4"/>
        <v>471.69811320754718</v>
      </c>
      <c r="H51">
        <f t="shared" si="9"/>
        <v>2118.6440677966102</v>
      </c>
      <c r="I51">
        <f t="shared" si="10"/>
        <v>472</v>
      </c>
      <c r="L51">
        <v>49</v>
      </c>
    </row>
    <row r="52" spans="1:12" x14ac:dyDescent="0.25">
      <c r="A52" s="1">
        <v>54</v>
      </c>
      <c r="B52" s="1">
        <v>2160</v>
      </c>
      <c r="C52" s="1">
        <f t="shared" si="4"/>
        <v>462.96296296296299</v>
      </c>
      <c r="H52">
        <f t="shared" si="9"/>
        <v>2159.8272138228945</v>
      </c>
      <c r="I52">
        <f t="shared" si="10"/>
        <v>463</v>
      </c>
      <c r="L52">
        <v>50</v>
      </c>
    </row>
    <row r="53" spans="1:12" x14ac:dyDescent="0.25">
      <c r="A53" s="1">
        <v>55</v>
      </c>
      <c r="B53" s="1">
        <v>2200</v>
      </c>
      <c r="C53" s="1">
        <f t="shared" si="4"/>
        <v>454.54545454545456</v>
      </c>
      <c r="H53">
        <f t="shared" si="9"/>
        <v>2197.802197802198</v>
      </c>
      <c r="I53">
        <f t="shared" si="10"/>
        <v>455</v>
      </c>
      <c r="L53">
        <v>51</v>
      </c>
    </row>
    <row r="54" spans="1:12" x14ac:dyDescent="0.25">
      <c r="A54" s="1">
        <v>56</v>
      </c>
      <c r="B54" s="1">
        <v>2240</v>
      </c>
      <c r="C54" s="1">
        <f t="shared" si="4"/>
        <v>446.42857142857139</v>
      </c>
      <c r="H54">
        <f t="shared" si="9"/>
        <v>2237.1364653243845</v>
      </c>
      <c r="I54">
        <f t="shared" si="10"/>
        <v>447</v>
      </c>
      <c r="L54">
        <v>52</v>
      </c>
    </row>
    <row r="55" spans="1:12" x14ac:dyDescent="0.25">
      <c r="A55" s="1">
        <v>57</v>
      </c>
      <c r="B55" s="1">
        <v>2280</v>
      </c>
      <c r="C55" s="1">
        <f t="shared" si="4"/>
        <v>438.59649122807019</v>
      </c>
      <c r="H55">
        <f t="shared" si="9"/>
        <v>2277.9043280182232</v>
      </c>
      <c r="I55">
        <f t="shared" si="10"/>
        <v>439</v>
      </c>
      <c r="L55">
        <v>53</v>
      </c>
    </row>
    <row r="56" spans="1:12" x14ac:dyDescent="0.25">
      <c r="A56" s="1">
        <v>58</v>
      </c>
      <c r="B56" s="1">
        <v>2320</v>
      </c>
      <c r="C56" s="1">
        <f t="shared" si="4"/>
        <v>431.0344827586207</v>
      </c>
      <c r="H56">
        <f t="shared" si="9"/>
        <v>2314.8148148148148</v>
      </c>
      <c r="I56">
        <f t="shared" si="10"/>
        <v>432</v>
      </c>
      <c r="L56">
        <v>54</v>
      </c>
    </row>
    <row r="57" spans="1:12" x14ac:dyDescent="0.25">
      <c r="A57" s="1">
        <v>59</v>
      </c>
      <c r="B57" s="1">
        <v>2360</v>
      </c>
      <c r="C57" s="1">
        <f t="shared" si="4"/>
        <v>423.72881355932202</v>
      </c>
      <c r="H57">
        <f t="shared" si="9"/>
        <v>2358.4905660377358</v>
      </c>
      <c r="I57">
        <f t="shared" si="10"/>
        <v>424</v>
      </c>
      <c r="L57">
        <v>55</v>
      </c>
    </row>
    <row r="58" spans="1:12" x14ac:dyDescent="0.25">
      <c r="A58" s="1">
        <v>60</v>
      </c>
      <c r="B58" s="1">
        <v>2400</v>
      </c>
      <c r="C58" s="1">
        <f t="shared" si="4"/>
        <v>416.66666666666669</v>
      </c>
      <c r="H58">
        <f t="shared" si="9"/>
        <v>2398.0815347721823</v>
      </c>
      <c r="I58">
        <f t="shared" si="10"/>
        <v>417</v>
      </c>
      <c r="L58">
        <v>56</v>
      </c>
    </row>
    <row r="59" spans="1:12" x14ac:dyDescent="0.25">
      <c r="A59" s="1">
        <v>61</v>
      </c>
      <c r="B59" s="1">
        <v>2440</v>
      </c>
      <c r="C59" s="1">
        <f t="shared" si="4"/>
        <v>409.8360655737705</v>
      </c>
      <c r="H59">
        <f t="shared" si="9"/>
        <v>2439.0243902439024</v>
      </c>
      <c r="I59">
        <f t="shared" si="10"/>
        <v>410</v>
      </c>
      <c r="L59">
        <v>57</v>
      </c>
    </row>
    <row r="60" spans="1:12" x14ac:dyDescent="0.25">
      <c r="A60" s="1">
        <v>62</v>
      </c>
      <c r="B60" s="1">
        <v>2480</v>
      </c>
      <c r="C60" s="1">
        <f t="shared" si="4"/>
        <v>403.22580645161293</v>
      </c>
      <c r="H60">
        <f t="shared" si="9"/>
        <v>2475.2475247524753</v>
      </c>
      <c r="I60">
        <f t="shared" si="10"/>
        <v>404</v>
      </c>
      <c r="L60">
        <v>58</v>
      </c>
    </row>
    <row r="61" spans="1:12" x14ac:dyDescent="0.25">
      <c r="A61" s="1">
        <v>63</v>
      </c>
      <c r="B61" s="1">
        <v>2520</v>
      </c>
      <c r="C61" s="1">
        <f t="shared" si="4"/>
        <v>396.82539682539681</v>
      </c>
      <c r="H61">
        <f t="shared" si="9"/>
        <v>2518.8916876574308</v>
      </c>
      <c r="I61">
        <f t="shared" si="10"/>
        <v>397</v>
      </c>
      <c r="L61">
        <v>59</v>
      </c>
    </row>
    <row r="62" spans="1:12" x14ac:dyDescent="0.25">
      <c r="A62" s="1">
        <v>64</v>
      </c>
      <c r="B62" s="1">
        <v>2560</v>
      </c>
      <c r="C62" s="1">
        <f t="shared" si="4"/>
        <v>390.625</v>
      </c>
      <c r="H62">
        <f t="shared" si="9"/>
        <v>2557.5447570332485</v>
      </c>
      <c r="I62">
        <f t="shared" si="10"/>
        <v>391</v>
      </c>
      <c r="L62">
        <v>60</v>
      </c>
    </row>
    <row r="63" spans="1:12" x14ac:dyDescent="0.25">
      <c r="A63" s="1">
        <v>65</v>
      </c>
      <c r="B63" s="1">
        <v>2600</v>
      </c>
      <c r="C63" s="1">
        <f t="shared" si="4"/>
        <v>384.61538461538464</v>
      </c>
      <c r="H63">
        <f t="shared" si="9"/>
        <v>2597.4025974025976</v>
      </c>
      <c r="I63">
        <f t="shared" si="10"/>
        <v>385</v>
      </c>
      <c r="L63">
        <v>61</v>
      </c>
    </row>
    <row r="64" spans="1:12" x14ac:dyDescent="0.25">
      <c r="A64" s="1">
        <v>66</v>
      </c>
      <c r="B64" s="1">
        <v>2640</v>
      </c>
      <c r="C64" s="1">
        <f t="shared" si="4"/>
        <v>378.78787878787881</v>
      </c>
      <c r="H64">
        <f t="shared" si="9"/>
        <v>2638.5224274406332</v>
      </c>
      <c r="I64">
        <f t="shared" si="10"/>
        <v>379</v>
      </c>
      <c r="L64">
        <v>62</v>
      </c>
    </row>
    <row r="65" spans="1:12" x14ac:dyDescent="0.25">
      <c r="A65" s="1">
        <v>67</v>
      </c>
      <c r="B65" s="1">
        <v>2680</v>
      </c>
      <c r="C65" s="1">
        <f t="shared" si="4"/>
        <v>373.13432835820896</v>
      </c>
      <c r="H65">
        <f t="shared" si="9"/>
        <v>2673.79679144385</v>
      </c>
      <c r="I65">
        <f t="shared" si="10"/>
        <v>374</v>
      </c>
      <c r="L65">
        <v>63</v>
      </c>
    </row>
    <row r="66" spans="1:12" x14ac:dyDescent="0.25">
      <c r="A66" s="1">
        <v>68</v>
      </c>
      <c r="B66" s="1">
        <v>2720</v>
      </c>
      <c r="C66" s="1">
        <f t="shared" si="4"/>
        <v>367.64705882352939</v>
      </c>
      <c r="H66">
        <f t="shared" si="9"/>
        <v>2717.391304347826</v>
      </c>
      <c r="I66">
        <f t="shared" si="10"/>
        <v>368</v>
      </c>
      <c r="L66">
        <v>64</v>
      </c>
    </row>
    <row r="67" spans="1:12" x14ac:dyDescent="0.25">
      <c r="A67" s="1">
        <v>69</v>
      </c>
      <c r="B67" s="1">
        <v>2760</v>
      </c>
      <c r="C67" s="1">
        <f t="shared" si="4"/>
        <v>362.31884057971013</v>
      </c>
      <c r="H67">
        <f t="shared" si="9"/>
        <v>2754.8209366391184</v>
      </c>
      <c r="I67">
        <f t="shared" si="10"/>
        <v>363</v>
      </c>
      <c r="L67">
        <v>65</v>
      </c>
    </row>
    <row r="68" spans="1:12" x14ac:dyDescent="0.25">
      <c r="A68" s="1">
        <v>70</v>
      </c>
      <c r="B68" s="1">
        <v>2800</v>
      </c>
      <c r="C68" s="1">
        <f t="shared" ref="C68:C78" si="11">1/B68*1000000</f>
        <v>357.14285714285717</v>
      </c>
      <c r="H68">
        <f t="shared" si="9"/>
        <v>2793.2960893854752</v>
      </c>
      <c r="I68">
        <f t="shared" si="10"/>
        <v>358</v>
      </c>
      <c r="L68">
        <v>66</v>
      </c>
    </row>
    <row r="69" spans="1:12" x14ac:dyDescent="0.25">
      <c r="A69" s="1">
        <v>71</v>
      </c>
      <c r="B69" s="1">
        <v>2840</v>
      </c>
      <c r="C69" s="1">
        <f t="shared" si="11"/>
        <v>352.11267605633805</v>
      </c>
      <c r="H69">
        <f t="shared" si="9"/>
        <v>2832.8611898016998</v>
      </c>
      <c r="I69">
        <f t="shared" si="10"/>
        <v>353</v>
      </c>
      <c r="L69">
        <v>67</v>
      </c>
    </row>
    <row r="70" spans="1:12" x14ac:dyDescent="0.25">
      <c r="A70" s="1">
        <v>72</v>
      </c>
      <c r="B70" s="1">
        <v>2880</v>
      </c>
      <c r="C70" s="1">
        <f t="shared" si="11"/>
        <v>347.22222222222223</v>
      </c>
      <c r="H70">
        <f t="shared" si="9"/>
        <v>2873.5632183908046</v>
      </c>
      <c r="I70">
        <f t="shared" si="10"/>
        <v>348</v>
      </c>
      <c r="L70">
        <v>68</v>
      </c>
    </row>
    <row r="71" spans="1:12" x14ac:dyDescent="0.25">
      <c r="A71" s="1">
        <v>73</v>
      </c>
      <c r="B71" s="1">
        <v>2920</v>
      </c>
      <c r="C71" s="1">
        <f t="shared" si="11"/>
        <v>342.46575342465752</v>
      </c>
      <c r="H71">
        <f t="shared" si="9"/>
        <v>2915.4518950437318</v>
      </c>
      <c r="I71">
        <f t="shared" si="10"/>
        <v>343</v>
      </c>
      <c r="L71">
        <v>69</v>
      </c>
    </row>
    <row r="72" spans="1:12" x14ac:dyDescent="0.25">
      <c r="A72" s="1">
        <v>74</v>
      </c>
      <c r="B72" s="1">
        <v>2960</v>
      </c>
      <c r="C72" s="1">
        <f t="shared" si="11"/>
        <v>337.83783783783787</v>
      </c>
      <c r="H72">
        <f t="shared" si="9"/>
        <v>2958.5798816568044</v>
      </c>
      <c r="I72">
        <f t="shared" si="10"/>
        <v>338</v>
      </c>
      <c r="L72">
        <v>70</v>
      </c>
    </row>
    <row r="73" spans="1:12" x14ac:dyDescent="0.25">
      <c r="A73" s="1">
        <v>75</v>
      </c>
      <c r="B73" s="1">
        <v>3000</v>
      </c>
      <c r="C73" s="1">
        <f t="shared" si="11"/>
        <v>333.33333333333331</v>
      </c>
      <c r="H73">
        <f t="shared" si="9"/>
        <v>2994.0119760479042</v>
      </c>
      <c r="I73">
        <f t="shared" si="10"/>
        <v>334</v>
      </c>
      <c r="L73">
        <v>71</v>
      </c>
    </row>
    <row r="74" spans="1:12" x14ac:dyDescent="0.25">
      <c r="A74" s="1">
        <v>76</v>
      </c>
      <c r="B74" s="1">
        <v>3040</v>
      </c>
      <c r="C74" s="1">
        <f t="shared" si="11"/>
        <v>328.9473684210526</v>
      </c>
      <c r="H74">
        <f t="shared" si="9"/>
        <v>3039.5136778115502</v>
      </c>
      <c r="I74">
        <f t="shared" si="10"/>
        <v>329</v>
      </c>
      <c r="L74">
        <v>72</v>
      </c>
    </row>
    <row r="75" spans="1:12" x14ac:dyDescent="0.25">
      <c r="A75" s="1">
        <v>77</v>
      </c>
      <c r="B75" s="1">
        <v>3080</v>
      </c>
      <c r="C75" s="1">
        <f t="shared" si="11"/>
        <v>324.6753246753247</v>
      </c>
      <c r="H75">
        <f t="shared" si="9"/>
        <v>3076.9230769230771</v>
      </c>
      <c r="I75">
        <f t="shared" si="10"/>
        <v>325</v>
      </c>
      <c r="L75">
        <v>73</v>
      </c>
    </row>
    <row r="76" spans="1:12" x14ac:dyDescent="0.25">
      <c r="A76" s="1">
        <v>78</v>
      </c>
      <c r="B76" s="1">
        <v>3120</v>
      </c>
      <c r="C76" s="1">
        <f t="shared" si="11"/>
        <v>320.5128205128205</v>
      </c>
      <c r="H76">
        <f t="shared" si="9"/>
        <v>3115.264797507788</v>
      </c>
      <c r="I76">
        <f t="shared" si="10"/>
        <v>321</v>
      </c>
      <c r="L76">
        <v>74</v>
      </c>
    </row>
    <row r="77" spans="1:12" x14ac:dyDescent="0.25">
      <c r="A77" s="1">
        <v>79</v>
      </c>
      <c r="B77" s="1">
        <v>3160</v>
      </c>
      <c r="C77" s="1">
        <f t="shared" si="11"/>
        <v>316.45569620253167</v>
      </c>
      <c r="H77">
        <f t="shared" si="9"/>
        <v>3154.5741324921137</v>
      </c>
      <c r="I77">
        <f t="shared" si="10"/>
        <v>317</v>
      </c>
      <c r="L77">
        <v>75</v>
      </c>
    </row>
    <row r="78" spans="1:12" x14ac:dyDescent="0.25">
      <c r="A78" s="1">
        <v>80</v>
      </c>
      <c r="B78" s="1">
        <v>3200</v>
      </c>
      <c r="C78" s="1">
        <f t="shared" si="11"/>
        <v>312.5</v>
      </c>
      <c r="H78">
        <f t="shared" si="9"/>
        <v>3194.8881789137381</v>
      </c>
      <c r="I78">
        <f t="shared" si="10"/>
        <v>313</v>
      </c>
      <c r="L78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15B5-A6A6-496A-B2B2-0C52CE8D3F5D}">
  <dimension ref="A1"/>
  <sheetViews>
    <sheetView view="pageLayout" topLeftCell="A4" zoomScaleNormal="100" workbookViewId="0">
      <selection activeCell="J19" sqref="J19"/>
    </sheetView>
  </sheetViews>
  <sheetFormatPr defaultRowHeight="15" x14ac:dyDescent="0.25"/>
  <sheetData/>
  <pageMargins left="0.25" right="0.25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3D75-590D-4E01-9070-2E13EF8BFE53}">
  <dimension ref="A1:P23"/>
  <sheetViews>
    <sheetView workbookViewId="0">
      <selection activeCell="E23" sqref="A1:E23"/>
    </sheetView>
  </sheetViews>
  <sheetFormatPr defaultRowHeight="15" x14ac:dyDescent="0.25"/>
  <cols>
    <col min="2" max="2" width="14.5703125" customWidth="1"/>
    <col min="3" max="3" width="18.140625" customWidth="1"/>
    <col min="4" max="4" width="19.7109375" customWidth="1"/>
    <col min="5" max="5" width="16.140625" customWidth="1"/>
    <col min="6" max="6" width="16.85546875" customWidth="1"/>
    <col min="7" max="7" width="12.140625" customWidth="1"/>
  </cols>
  <sheetData>
    <row r="1" spans="1:16" x14ac:dyDescent="0.25">
      <c r="A1" s="2" t="s">
        <v>1</v>
      </c>
      <c r="B1" s="7" t="s">
        <v>14</v>
      </c>
      <c r="C1" s="7" t="s">
        <v>15</v>
      </c>
      <c r="D1" s="7" t="s">
        <v>18</v>
      </c>
      <c r="E1" s="7" t="s">
        <v>19</v>
      </c>
      <c r="F1" s="7" t="s">
        <v>16</v>
      </c>
      <c r="G1" s="7" t="s">
        <v>17</v>
      </c>
    </row>
    <row r="2" spans="1:16" x14ac:dyDescent="0.25">
      <c r="A2" s="1">
        <v>160</v>
      </c>
      <c r="B2" s="6">
        <v>147</v>
      </c>
      <c r="C2" s="6">
        <v>389.64375000000001</v>
      </c>
      <c r="D2" s="6">
        <v>101665</v>
      </c>
      <c r="E2" s="6">
        <v>532</v>
      </c>
      <c r="F2" s="8">
        <v>0</v>
      </c>
      <c r="G2" s="8">
        <v>16.212379662449301</v>
      </c>
    </row>
    <row r="3" spans="1:16" ht="15.75" x14ac:dyDescent="0.25">
      <c r="A3" s="1">
        <v>200</v>
      </c>
      <c r="B3" s="6">
        <v>115</v>
      </c>
      <c r="C3" s="6">
        <v>311.73500000000001</v>
      </c>
      <c r="D3" s="6">
        <v>76576</v>
      </c>
      <c r="E3" s="6">
        <v>532</v>
      </c>
      <c r="F3" s="9">
        <v>1</v>
      </c>
      <c r="G3" s="8">
        <v>6.1994799217063896</v>
      </c>
      <c r="H3" s="10"/>
      <c r="I3" s="10"/>
      <c r="J3" s="10"/>
      <c r="K3" s="10"/>
      <c r="L3" s="10"/>
      <c r="M3" s="10"/>
      <c r="N3" s="10"/>
      <c r="O3" s="10"/>
      <c r="P3" s="10"/>
    </row>
    <row r="4" spans="1:16" ht="15.75" x14ac:dyDescent="0.25">
      <c r="A4" s="1">
        <v>240</v>
      </c>
      <c r="B4" s="6">
        <v>96</v>
      </c>
      <c r="C4" s="6">
        <v>260.09997300000003</v>
      </c>
      <c r="D4" s="6">
        <v>61612</v>
      </c>
      <c r="E4" s="6">
        <v>532</v>
      </c>
      <c r="F4" s="9">
        <v>2</v>
      </c>
      <c r="G4" s="8">
        <v>6.4429156459154902</v>
      </c>
      <c r="H4" s="10"/>
      <c r="I4" s="10"/>
      <c r="J4" s="10"/>
      <c r="K4" s="10"/>
      <c r="L4" s="10"/>
      <c r="M4" s="10"/>
      <c r="N4" s="10"/>
      <c r="O4" s="10"/>
      <c r="P4" s="10"/>
    </row>
    <row r="5" spans="1:16" ht="15.75" x14ac:dyDescent="0.25">
      <c r="A5" s="1">
        <v>280</v>
      </c>
      <c r="B5" s="6">
        <v>83</v>
      </c>
      <c r="C5" s="6">
        <v>224.80381999999997</v>
      </c>
      <c r="D5" s="6">
        <v>60352</v>
      </c>
      <c r="E5" s="6">
        <v>400</v>
      </c>
      <c r="F5" s="9">
        <v>3</v>
      </c>
      <c r="G5" s="8">
        <v>3.4009593119310302</v>
      </c>
      <c r="H5" s="10"/>
      <c r="I5" s="10"/>
      <c r="J5" s="10"/>
      <c r="K5" s="10"/>
      <c r="L5" s="10"/>
      <c r="M5" s="10"/>
      <c r="N5" s="10"/>
      <c r="O5" s="10"/>
      <c r="P5" s="10"/>
    </row>
    <row r="6" spans="1:16" ht="15.75" x14ac:dyDescent="0.25">
      <c r="A6" s="1">
        <v>320</v>
      </c>
      <c r="B6" s="6">
        <v>73</v>
      </c>
      <c r="C6" s="6">
        <v>197.62812500000001</v>
      </c>
      <c r="D6" s="6">
        <v>52500</v>
      </c>
      <c r="E6" s="6">
        <v>400</v>
      </c>
      <c r="F6" s="9">
        <v>4</v>
      </c>
      <c r="G6" s="8">
        <v>2.4363095817896099</v>
      </c>
      <c r="H6" s="10"/>
      <c r="I6" s="10"/>
      <c r="J6" s="10"/>
      <c r="K6" s="10"/>
      <c r="L6" s="10"/>
      <c r="M6" s="10"/>
      <c r="N6" s="10"/>
      <c r="O6" s="10"/>
      <c r="P6" s="10"/>
    </row>
    <row r="7" spans="1:16" ht="15.75" x14ac:dyDescent="0.25">
      <c r="A7" s="1">
        <v>360</v>
      </c>
      <c r="B7" s="6">
        <v>65</v>
      </c>
      <c r="C7" s="6">
        <v>175.94463000000002</v>
      </c>
      <c r="D7" s="6">
        <v>47234</v>
      </c>
      <c r="E7" s="6">
        <v>390</v>
      </c>
      <c r="F7" s="9">
        <v>5</v>
      </c>
      <c r="G7" s="8">
        <v>2.1643141369056398</v>
      </c>
      <c r="H7" s="10"/>
      <c r="I7" s="10"/>
      <c r="J7" s="10"/>
      <c r="K7" s="10"/>
      <c r="L7" s="10"/>
      <c r="M7" s="10"/>
      <c r="N7" s="10"/>
      <c r="O7" s="10"/>
      <c r="P7" s="10"/>
    </row>
    <row r="8" spans="1:16" ht="15.75" x14ac:dyDescent="0.25">
      <c r="A8" s="1">
        <v>400</v>
      </c>
      <c r="B8" s="6">
        <v>59</v>
      </c>
      <c r="C8" s="6">
        <v>159.66249999999999</v>
      </c>
      <c r="D8" s="6">
        <v>47750</v>
      </c>
      <c r="E8" s="6">
        <v>308</v>
      </c>
      <c r="F8" s="9">
        <v>6</v>
      </c>
      <c r="G8" s="8">
        <v>2.1967323589023602</v>
      </c>
      <c r="H8" s="10"/>
      <c r="I8" s="10"/>
      <c r="J8" s="10"/>
      <c r="K8" s="10"/>
      <c r="L8" s="10"/>
      <c r="M8" s="10"/>
      <c r="N8" s="10"/>
      <c r="O8" s="10"/>
      <c r="P8" s="10"/>
    </row>
    <row r="9" spans="1:16" ht="15.75" x14ac:dyDescent="0.25">
      <c r="A9" s="1">
        <v>440</v>
      </c>
      <c r="B9" s="6">
        <v>53</v>
      </c>
      <c r="C9" s="6">
        <v>143.42402699999997</v>
      </c>
      <c r="D9" s="6">
        <v>43048</v>
      </c>
      <c r="E9" s="6">
        <v>308</v>
      </c>
      <c r="F9" s="9">
        <v>7</v>
      </c>
      <c r="G9" s="8">
        <v>2.15821763569675</v>
      </c>
      <c r="H9" s="10"/>
      <c r="I9" s="10"/>
      <c r="J9" s="10"/>
      <c r="K9" s="10"/>
      <c r="L9" s="10"/>
      <c r="M9" s="10"/>
      <c r="N9" s="10"/>
      <c r="O9" s="10"/>
      <c r="P9" s="10"/>
    </row>
    <row r="10" spans="1:16" ht="15.75" x14ac:dyDescent="0.25">
      <c r="A10" s="1">
        <v>480</v>
      </c>
      <c r="B10" s="6">
        <v>49</v>
      </c>
      <c r="C10" s="6">
        <v>132.57285399999998</v>
      </c>
      <c r="D10" s="6">
        <v>41088</v>
      </c>
      <c r="E10" s="6">
        <v>294</v>
      </c>
      <c r="F10" s="9">
        <v>8</v>
      </c>
      <c r="G10" s="8">
        <v>2.19944143780836</v>
      </c>
      <c r="H10" s="10"/>
      <c r="I10" s="10"/>
      <c r="J10" s="10"/>
      <c r="K10" s="10"/>
      <c r="L10" s="10"/>
      <c r="M10" s="10"/>
      <c r="N10" s="10"/>
      <c r="O10" s="10"/>
      <c r="P10" s="10"/>
    </row>
    <row r="11" spans="1:16" ht="15.75" x14ac:dyDescent="0.25">
      <c r="A11" s="1">
        <v>520</v>
      </c>
      <c r="B11" s="6">
        <v>45</v>
      </c>
      <c r="C11" s="6">
        <v>121.62181199999999</v>
      </c>
      <c r="D11" s="6">
        <v>39557</v>
      </c>
      <c r="E11" s="6">
        <v>270</v>
      </c>
      <c r="F11" s="9">
        <v>9</v>
      </c>
      <c r="G11" s="8">
        <v>2.18471846914899</v>
      </c>
      <c r="H11" s="10"/>
      <c r="I11" s="10"/>
      <c r="J11" s="10"/>
      <c r="K11" s="10"/>
      <c r="L11" s="10"/>
      <c r="M11" s="10"/>
      <c r="N11" s="10"/>
      <c r="O11" s="10"/>
      <c r="P11" s="10"/>
    </row>
    <row r="12" spans="1:16" ht="15.75" x14ac:dyDescent="0.25">
      <c r="A12" s="1">
        <v>560</v>
      </c>
      <c r="B12" s="6">
        <v>42</v>
      </c>
      <c r="C12" s="6">
        <v>113.48065399999999</v>
      </c>
      <c r="D12" s="6">
        <v>39564</v>
      </c>
      <c r="E12" s="6">
        <v>232</v>
      </c>
      <c r="F12" s="9">
        <v>10</v>
      </c>
      <c r="G12" s="8">
        <v>2.1986445153728802</v>
      </c>
      <c r="H12" s="10"/>
      <c r="I12" s="10"/>
      <c r="J12" s="10"/>
      <c r="K12" s="10"/>
      <c r="L12" s="10"/>
      <c r="M12" s="10"/>
      <c r="N12" s="10"/>
      <c r="O12" s="10"/>
      <c r="P12" s="10"/>
    </row>
    <row r="13" spans="1:16" ht="15.75" x14ac:dyDescent="0.25">
      <c r="A13" s="1">
        <v>600</v>
      </c>
      <c r="B13" s="6">
        <v>40</v>
      </c>
      <c r="C13" s="6">
        <v>108.083279</v>
      </c>
      <c r="D13" s="6">
        <v>38043</v>
      </c>
      <c r="E13" s="6">
        <v>232</v>
      </c>
      <c r="F13" s="9">
        <v>11</v>
      </c>
      <c r="G13" s="8">
        <v>2.20296187623845</v>
      </c>
      <c r="H13" s="10"/>
      <c r="I13" s="10"/>
      <c r="J13" s="10"/>
      <c r="K13" s="10"/>
      <c r="L13" s="10"/>
      <c r="M13" s="10"/>
      <c r="N13" s="10"/>
      <c r="O13" s="10"/>
      <c r="P13" s="10"/>
    </row>
    <row r="14" spans="1:16" ht="15.75" x14ac:dyDescent="0.25">
      <c r="A14" s="1">
        <v>640</v>
      </c>
      <c r="B14" s="6">
        <v>37</v>
      </c>
      <c r="C14" s="6">
        <v>99.992925</v>
      </c>
      <c r="D14" s="6">
        <v>36477</v>
      </c>
      <c r="E14" s="6">
        <v>222</v>
      </c>
      <c r="F14" s="9">
        <v>12</v>
      </c>
      <c r="G14" s="8">
        <v>2.1994092317612699</v>
      </c>
      <c r="H14" s="10"/>
      <c r="I14" s="10"/>
      <c r="J14" s="10"/>
      <c r="K14" s="10"/>
      <c r="L14" s="10"/>
      <c r="M14" s="10"/>
      <c r="N14" s="10"/>
      <c r="O14" s="10"/>
      <c r="P14" s="10"/>
    </row>
    <row r="15" spans="1:16" ht="15.75" x14ac:dyDescent="0.25">
      <c r="A15" s="1">
        <v>680</v>
      </c>
      <c r="B15" s="6">
        <v>35</v>
      </c>
      <c r="C15" s="6">
        <v>94.586770999999999</v>
      </c>
      <c r="D15" s="6">
        <v>35712</v>
      </c>
      <c r="E15" s="6">
        <v>210</v>
      </c>
      <c r="F15" s="9">
        <v>13</v>
      </c>
      <c r="G15" s="8">
        <v>2.20021136956119</v>
      </c>
      <c r="H15" s="10"/>
      <c r="I15" s="10"/>
      <c r="J15" s="10"/>
      <c r="K15" s="10"/>
      <c r="L15" s="10"/>
      <c r="M15" s="10"/>
      <c r="N15" s="10"/>
      <c r="O15" s="10"/>
      <c r="P15" s="10"/>
    </row>
    <row r="16" spans="1:16" ht="15.75" x14ac:dyDescent="0.25">
      <c r="A16" s="1">
        <v>720</v>
      </c>
      <c r="B16" s="6">
        <v>33</v>
      </c>
      <c r="C16" s="6">
        <v>89.166854999999998</v>
      </c>
      <c r="D16" s="6">
        <v>34946</v>
      </c>
      <c r="E16" s="6">
        <v>198</v>
      </c>
      <c r="F16" s="9">
        <v>14</v>
      </c>
      <c r="G16" s="8">
        <v>2.2008451582039701</v>
      </c>
      <c r="H16" s="10"/>
      <c r="I16" s="10"/>
      <c r="J16" s="10"/>
      <c r="K16" s="10"/>
      <c r="L16" s="10"/>
      <c r="M16" s="10"/>
      <c r="N16" s="10"/>
      <c r="O16" s="10"/>
      <c r="P16" s="10"/>
    </row>
    <row r="17" spans="1:16" ht="15.75" x14ac:dyDescent="0.25">
      <c r="A17" s="1">
        <v>760</v>
      </c>
      <c r="B17" s="6">
        <v>32</v>
      </c>
      <c r="C17" s="6">
        <v>86.473043999999987</v>
      </c>
      <c r="D17" s="6">
        <v>34554</v>
      </c>
      <c r="E17" s="6">
        <v>192</v>
      </c>
      <c r="F17" s="9">
        <v>15</v>
      </c>
      <c r="G17" s="8">
        <v>2.2006481796600599</v>
      </c>
      <c r="H17" s="10"/>
      <c r="I17" s="10"/>
      <c r="J17" s="10"/>
      <c r="K17" s="10"/>
      <c r="L17" s="10"/>
      <c r="M17" s="10"/>
      <c r="N17" s="10"/>
      <c r="O17" s="10"/>
      <c r="P17" s="10"/>
    </row>
    <row r="18" spans="1:16" x14ac:dyDescent="0.25">
      <c r="A18" s="1">
        <v>800</v>
      </c>
      <c r="B18" s="6">
        <v>30</v>
      </c>
      <c r="C18" s="6">
        <v>81.058750000000003</v>
      </c>
      <c r="D18" s="6">
        <v>35743</v>
      </c>
      <c r="E18" s="6">
        <v>180</v>
      </c>
      <c r="H18" s="10"/>
      <c r="I18" s="10"/>
      <c r="J18" s="10"/>
      <c r="K18" s="10"/>
      <c r="L18" s="10"/>
      <c r="M18" s="10"/>
      <c r="N18" s="10"/>
      <c r="O18" s="10"/>
      <c r="P18" s="10"/>
    </row>
    <row r="19" spans="1:16" x14ac:dyDescent="0.25">
      <c r="A19" s="1">
        <v>840</v>
      </c>
      <c r="B19" s="6">
        <v>29</v>
      </c>
      <c r="C19" s="6">
        <v>78.392810999999995</v>
      </c>
      <c r="D19" s="6">
        <v>35177</v>
      </c>
      <c r="E19" s="6">
        <v>174</v>
      </c>
      <c r="H19" s="10"/>
      <c r="I19" s="10"/>
      <c r="J19" s="10"/>
      <c r="K19" s="10"/>
      <c r="L19" s="10"/>
      <c r="M19" s="10"/>
      <c r="N19" s="10"/>
      <c r="O19" s="10"/>
      <c r="P19" s="10"/>
    </row>
    <row r="20" spans="1:16" x14ac:dyDescent="0.25">
      <c r="A20" s="1">
        <v>880</v>
      </c>
      <c r="B20" s="6">
        <v>27</v>
      </c>
      <c r="C20" s="6">
        <v>72.937412999999992</v>
      </c>
      <c r="D20" s="6">
        <v>33993</v>
      </c>
      <c r="E20" s="6">
        <v>162</v>
      </c>
      <c r="H20" s="10"/>
      <c r="I20" s="10"/>
      <c r="J20" s="10"/>
      <c r="K20" s="10"/>
      <c r="L20" s="10"/>
      <c r="M20" s="10"/>
      <c r="N20" s="10"/>
      <c r="O20" s="10"/>
      <c r="P20" s="10"/>
    </row>
    <row r="21" spans="1:16" x14ac:dyDescent="0.25">
      <c r="A21" s="1">
        <v>920</v>
      </c>
      <c r="B21" s="6">
        <v>26</v>
      </c>
      <c r="C21" s="6">
        <v>70.260419000000013</v>
      </c>
      <c r="D21" s="6">
        <v>33389</v>
      </c>
      <c r="E21" s="6">
        <v>156</v>
      </c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A22" s="1">
        <v>960</v>
      </c>
      <c r="B22" s="6">
        <v>25</v>
      </c>
      <c r="C22" s="6">
        <v>67.631009999999989</v>
      </c>
      <c r="D22" s="6">
        <v>33649</v>
      </c>
      <c r="E22" s="6">
        <v>150</v>
      </c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A23" s="1">
        <v>1000</v>
      </c>
      <c r="B23" s="6">
        <v>25</v>
      </c>
      <c r="C23" s="6">
        <v>64.954999999999998</v>
      </c>
      <c r="D23" s="6">
        <v>33649</v>
      </c>
      <c r="E23" s="6">
        <v>150</v>
      </c>
    </row>
  </sheetData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8130-3D55-4681-BC9B-C0CFD0D72F17}">
  <dimension ref="A1"/>
  <sheetViews>
    <sheetView topLeftCell="A5" zoomScale="110" zoomScaleNormal="110" workbookViewId="0">
      <selection activeCell="M17" sqref="M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2CD7-0F75-45A2-BA1A-AFAB0AA7A42B}">
  <dimension ref="A1"/>
  <sheetViews>
    <sheetView zoomScaleNormal="100" workbookViewId="0">
      <selection activeCell="O14" sqref="O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cp:lastPrinted>2020-06-03T21:32:57Z</cp:lastPrinted>
  <dcterms:created xsi:type="dcterms:W3CDTF">2020-05-06T20:07:47Z</dcterms:created>
  <dcterms:modified xsi:type="dcterms:W3CDTF">2020-06-08T22:11:46Z</dcterms:modified>
</cp:coreProperties>
</file>