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rcwa.sharepoint.com/sites/DataCommunications/Shared Documents/Travel by People of Color/"/>
    </mc:Choice>
  </mc:AlternateContent>
  <xr:revisionPtr revIDLastSave="0" documentId="8_{0BD49A9C-1BFD-4212-B517-332BA5018CD5}" xr6:coauthVersionLast="45" xr6:coauthVersionMax="45" xr10:uidLastSave="{00000000-0000-0000-0000-000000000000}"/>
  <bookViews>
    <workbookView xWindow="-110" yWindow="-110" windowWidth="22780" windowHeight="14660" firstSheet="8" activeTab="8" xr2:uid="{28015A75-C676-4C18-863F-2C18F9D94DF1}"/>
  </bookViews>
  <sheets>
    <sheet name="1_ACS_race" sheetId="6" r:id="rId1"/>
    <sheet name="1_race_grouped" sheetId="18" r:id="rId2"/>
    <sheet name="2_auto_ownership" sheetId="4" r:id="rId3"/>
    <sheet name="3. mode_share_simple " sheetId="8" r:id="rId4"/>
    <sheet name="5. commute_mode" sheetId="10" r:id="rId5"/>
    <sheet name="6. TNC use" sheetId="1" r:id="rId6"/>
    <sheet name="7. walkingfrequency" sheetId="12" r:id="rId7"/>
    <sheet name="9. bikingfrequency" sheetId="15" r:id="rId8"/>
    <sheet name="10.WorkingParkingCost" sheetId="19" r:id="rId9"/>
    <sheet name="auto_ownership_with_MOE" sheetId="5" r:id="rId10"/>
    <sheet name="autosperperson" sheetId="16" r:id="rId11"/>
    <sheet name="carshare use" sheetId="3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8" l="1"/>
  <c r="C3" i="18"/>
  <c r="C2" i="18"/>
  <c r="B2" i="18"/>
</calcChain>
</file>

<file path=xl/sharedStrings.xml><?xml version="1.0" encoding="utf-8"?>
<sst xmlns="http://schemas.openxmlformats.org/spreadsheetml/2006/main" count="241" uniqueCount="95">
  <si>
    <t>Person Race</t>
  </si>
  <si>
    <t>Regional Total</t>
  </si>
  <si>
    <t>Regional Share</t>
  </si>
  <si>
    <t>American Indian and Alaska Native</t>
  </si>
  <si>
    <t>Asian</t>
  </si>
  <si>
    <t>Black or African American</t>
  </si>
  <si>
    <t>Native Hawaiian and Other Pacific Islander</t>
  </si>
  <si>
    <t>Some other race</t>
  </si>
  <si>
    <t>Two or More Races</t>
  </si>
  <si>
    <t>White</t>
  </si>
  <si>
    <t>African American, Hispanic, Multiracial, and Other</t>
  </si>
  <si>
    <t>Asian Only</t>
  </si>
  <si>
    <t>Non-Hispanic White Only</t>
  </si>
  <si>
    <t>Race category</t>
  </si>
  <si>
    <t>0 (no vehicles)</t>
  </si>
  <si>
    <t>3+</t>
  </si>
  <si>
    <t>African-American/Hispanic/Other</t>
  </si>
  <si>
    <t>White Only</t>
  </si>
  <si>
    <t>Bike</t>
  </si>
  <si>
    <t>Drive</t>
  </si>
  <si>
    <t>Other</t>
  </si>
  <si>
    <t>Transit</t>
  </si>
  <si>
    <t>Walk</t>
  </si>
  <si>
    <t>African-American, Hispanic, Multiracial, and Other</t>
  </si>
  <si>
    <t>Drive Alone</t>
  </si>
  <si>
    <t>Carpool</t>
  </si>
  <si>
    <t>C</t>
  </si>
  <si>
    <t>race_category</t>
  </si>
  <si>
    <t>sum_wt_comb</t>
  </si>
  <si>
    <t>sum_wt_2017</t>
  </si>
  <si>
    <t>sum_wt_2019</t>
  </si>
  <si>
    <t>perc_comb</t>
  </si>
  <si>
    <t>perc_2017</t>
  </si>
  <si>
    <t>perc_2019</t>
  </si>
  <si>
    <t>delta</t>
  </si>
  <si>
    <t>hhincome_broad</t>
  </si>
  <si>
    <t>I do this, but not in the past 30 days</t>
  </si>
  <si>
    <t>I never do this</t>
  </si>
  <si>
    <t>Used in the last 30 days</t>
  </si>
  <si>
    <t>Share 1 day/week Region</t>
  </si>
  <si>
    <t>Share 1-3 times in the past 30 days Region</t>
  </si>
  <si>
    <t>Share 2-4 days/week Region</t>
  </si>
  <si>
    <t>Share 5 days/week Region</t>
  </si>
  <si>
    <t>Share 6-7 days/week Region</t>
  </si>
  <si>
    <t>Share I do this, but not in the past 30 days Region</t>
  </si>
  <si>
    <t>Share I never do this Region</t>
  </si>
  <si>
    <t>Share 1 day/week Seattle</t>
  </si>
  <si>
    <t>Share 1-3 times in the past 30 days Seattle</t>
  </si>
  <si>
    <t>Share 2-4 days/week Seattle</t>
  </si>
  <si>
    <t>Share 5 days/week Seattle</t>
  </si>
  <si>
    <t>Share 6-7 days/week Seattle</t>
  </si>
  <si>
    <t>Share I do this, but not in the past 30 days Seattle</t>
  </si>
  <si>
    <t>Share I never do this Seattle</t>
  </si>
  <si>
    <t>Total 1 day/week Region</t>
  </si>
  <si>
    <t>Total 1-3 times in the past 30 days Region</t>
  </si>
  <si>
    <t>Total 2-4 days/week Region</t>
  </si>
  <si>
    <t>Total 5 days/week Region</t>
  </si>
  <si>
    <t>Total 6-7 days/week Region</t>
  </si>
  <si>
    <t>Total I do this, but not in the past 30 days Region</t>
  </si>
  <si>
    <t>Total I never do this Region</t>
  </si>
  <si>
    <t>Total 1 day/week Seattle</t>
  </si>
  <si>
    <t>Total 1-3 times in the past 30 days Seattle</t>
  </si>
  <si>
    <t>Total 2-4 days/week Seattle</t>
  </si>
  <si>
    <t>Total 5 days/week Seattle</t>
  </si>
  <si>
    <t>Total 6-7 days/week Seattle</t>
  </si>
  <si>
    <t>Total I do this, but not in the past 30 days Seattle</t>
  </si>
  <si>
    <t>Total I never do this Seattle</t>
  </si>
  <si>
    <t>Sample Count 1 day/week Region</t>
  </si>
  <si>
    <t>Sample Count 1-3 times in the past 30 days Region</t>
  </si>
  <si>
    <t>Sample Count 2-4 days/week Region</t>
  </si>
  <si>
    <t>Sample Count 5 days/week Region</t>
  </si>
  <si>
    <t>Sample Count 6-7 days/week Region</t>
  </si>
  <si>
    <t>Sample Count I do this, but not in the past 30 days Region</t>
  </si>
  <si>
    <t>Sample Count I never do this Region</t>
  </si>
  <si>
    <t>Sample Count 1 day/week Seattle</t>
  </si>
  <si>
    <t>Sample Count 1-3 times in the past 30 days Seattle</t>
  </si>
  <si>
    <t>Sample Count 2-4 days/week Seattle</t>
  </si>
  <si>
    <t>Sample Count 5 days/week Seattle</t>
  </si>
  <si>
    <t>Sample Count 6-7 days/week Seattle</t>
  </si>
  <si>
    <t>Sample Count I do this, but not in the past 30 days Seattle</t>
  </si>
  <si>
    <t>Sample Count I never do this Seattle</t>
  </si>
  <si>
    <t>Parking is free for me at my work</t>
  </si>
  <si>
    <t>I have to pay for parking</t>
  </si>
  <si>
    <t>My work pays for parking</t>
  </si>
  <si>
    <t>Dropped Off</t>
  </si>
  <si>
    <t>0 (no vehicles)_MOE</t>
  </si>
  <si>
    <t>1_MOE</t>
  </si>
  <si>
    <t>2_MOE</t>
  </si>
  <si>
    <t>3_MOE</t>
  </si>
  <si>
    <t>+/-2.7%</t>
  </si>
  <si>
    <t>+/-2.8%</t>
  </si>
  <si>
    <t>+/-1.2%</t>
  </si>
  <si>
    <t>Vehicles per HH</t>
  </si>
  <si>
    <t>Vehicles per Person</t>
  </si>
  <si>
    <t>mode_freq_4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</si>
</sst>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3" fontId="2" fillId="0" borderId="6" xfId="0" applyNumberFormat="1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9" fontId="2" fillId="0" borderId="5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autosperperson!$D$2</c:f>
              <c:strCache>
                <c:ptCount val="1"/>
                <c:pt idx="0">
                  <c:v>Vehicles per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autosperperson!$B$3:$B$5</c:f>
              <c:strCache>
                <c:ptCount val="3"/>
                <c:pt idx="0">
                  <c:v>Asian Only</c:v>
                </c:pt>
                <c:pt idx="1">
                  <c:v>African-American, Hispanic, Multiracial, and Other</c:v>
                </c:pt>
                <c:pt idx="2">
                  <c:v>White Only</c:v>
                </c:pt>
              </c:strCache>
            </c:strRef>
          </c:cat>
          <c:val>
            <c:numRef>
              <c:f>autosperperson!$D$3:$D$5</c:f>
              <c:numCache>
                <c:formatCode>General</c:formatCode>
                <c:ptCount val="3"/>
                <c:pt idx="0">
                  <c:v>0.64264064859538828</c:v>
                </c:pt>
                <c:pt idx="1">
                  <c:v>0.6906732884273501</c:v>
                </c:pt>
                <c:pt idx="2">
                  <c:v>0.78593779787988882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B7F-841B-DD3FD8ED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122304"/>
        <c:axId val="371396576"/>
      </c:barChart>
      <c:catAx>
        <c:axId val="2841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6576"/>
        <c:crosses val="autoZero"/>
        <c:auto val="1"/>
        <c:lblAlgn val="ctr"/>
        <c:lblOffset val="100"/>
        <c:noMultiLvlLbl val="0"/>
      </c:catAx>
      <c:valAx>
        <c:axId val="371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12</xdr:row>
      <xdr:rowOff>85725</xdr:rowOff>
    </xdr:from>
    <xdr:to>
      <xdr:col>15</xdr:col>
      <xdr:colOff>79375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90D77-E57C-46EE-BA51-70D7C8794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D076-4943-43EF-BC32-1E76F4B957F1}">
  <dimension ref="A1:C8"/>
  <sheetViews>
    <sheetView workbookViewId="0">
      <selection sqref="A1:C8"/>
    </sheetView>
  </sheetViews>
  <sheetFormatPr defaultRowHeight="14.45"/>
  <cols>
    <col min="1" max="3" width="23.140625" customWidth="1"/>
  </cols>
  <sheetData>
    <row r="1" spans="1:3" ht="15" thickBot="1">
      <c r="A1" s="6" t="s">
        <v>0</v>
      </c>
      <c r="B1" s="6" t="s">
        <v>1</v>
      </c>
      <c r="C1" s="6" t="s">
        <v>2</v>
      </c>
    </row>
    <row r="2" spans="1:3" ht="72.95" thickBot="1">
      <c r="A2" s="7" t="s">
        <v>3</v>
      </c>
      <c r="B2" s="8">
        <v>34464</v>
      </c>
      <c r="C2" s="9">
        <v>0.01</v>
      </c>
    </row>
    <row r="3" spans="1:3" ht="15" thickBot="1">
      <c r="A3" s="10" t="s">
        <v>4</v>
      </c>
      <c r="B3" s="11">
        <v>566746</v>
      </c>
      <c r="C3" s="12">
        <v>0.13</v>
      </c>
    </row>
    <row r="4" spans="1:3" ht="44.1" thickBot="1">
      <c r="A4" s="13" t="s">
        <v>5</v>
      </c>
      <c r="B4" s="14">
        <v>243215</v>
      </c>
      <c r="C4" s="15">
        <v>0.06</v>
      </c>
    </row>
    <row r="5" spans="1:3" ht="87.6" thickBot="1">
      <c r="A5" s="10" t="s">
        <v>6</v>
      </c>
      <c r="B5" s="11">
        <v>38374</v>
      </c>
      <c r="C5" s="12">
        <v>0.01</v>
      </c>
    </row>
    <row r="6" spans="1:3" ht="44.1" thickBot="1">
      <c r="A6" s="13" t="s">
        <v>7</v>
      </c>
      <c r="B6" s="14">
        <v>149035</v>
      </c>
      <c r="C6" s="15">
        <v>0.04</v>
      </c>
    </row>
    <row r="7" spans="1:3" ht="44.1" thickBot="1">
      <c r="A7" s="10" t="s">
        <v>8</v>
      </c>
      <c r="B7" s="11">
        <v>292275</v>
      </c>
      <c r="C7" s="12">
        <v>7.0000000000000007E-2</v>
      </c>
    </row>
    <row r="8" spans="1:3" ht="15" thickBot="1">
      <c r="A8" s="13" t="s">
        <v>9</v>
      </c>
      <c r="B8" s="14">
        <v>2885059</v>
      </c>
      <c r="C8" s="15">
        <v>0.69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465-7978-481E-92B7-830F8C51E29E}">
  <dimension ref="A1:I4"/>
  <sheetViews>
    <sheetView workbookViewId="0">
      <selection activeCell="H21" sqref="H21"/>
    </sheetView>
  </sheetViews>
  <sheetFormatPr defaultRowHeight="14.45"/>
  <sheetData>
    <row r="1" spans="1:9">
      <c r="A1" s="16" t="s">
        <v>13</v>
      </c>
      <c r="B1" s="16" t="s">
        <v>14</v>
      </c>
      <c r="C1" s="16" t="s">
        <v>85</v>
      </c>
      <c r="D1" s="17">
        <v>1</v>
      </c>
      <c r="E1" s="16" t="s">
        <v>86</v>
      </c>
      <c r="F1" s="17">
        <v>2</v>
      </c>
      <c r="G1" s="16" t="s">
        <v>87</v>
      </c>
      <c r="H1" s="17">
        <v>3</v>
      </c>
      <c r="I1" s="16" t="s">
        <v>88</v>
      </c>
    </row>
    <row r="2" spans="1:9">
      <c r="A2" s="16" t="s">
        <v>11</v>
      </c>
      <c r="B2" s="18">
        <v>7.0999999999999994E-2</v>
      </c>
      <c r="C2" s="16" t="s">
        <v>89</v>
      </c>
      <c r="D2" s="18">
        <v>0.307</v>
      </c>
      <c r="E2" s="16" t="s">
        <v>89</v>
      </c>
      <c r="F2" s="18">
        <v>0.433</v>
      </c>
      <c r="G2" s="16" t="s">
        <v>89</v>
      </c>
      <c r="H2" s="18">
        <v>0.189</v>
      </c>
      <c r="I2" s="16" t="s">
        <v>89</v>
      </c>
    </row>
    <row r="3" spans="1:9">
      <c r="A3" s="16" t="s">
        <v>23</v>
      </c>
      <c r="B3" s="18">
        <v>0.106</v>
      </c>
      <c r="C3" s="16" t="s">
        <v>90</v>
      </c>
      <c r="D3" s="18">
        <v>0.34899999999999998</v>
      </c>
      <c r="E3" s="16" t="s">
        <v>90</v>
      </c>
      <c r="F3" s="18">
        <v>0.35</v>
      </c>
      <c r="G3" s="16" t="s">
        <v>90</v>
      </c>
      <c r="H3" s="18">
        <v>0.19600000000000001</v>
      </c>
      <c r="I3" s="16" t="s">
        <v>90</v>
      </c>
    </row>
    <row r="4" spans="1:9">
      <c r="A4" s="16" t="s">
        <v>17</v>
      </c>
      <c r="B4" s="18">
        <v>4.4999999999999998E-2</v>
      </c>
      <c r="C4" s="16" t="s">
        <v>91</v>
      </c>
      <c r="D4" s="18">
        <v>0.17399999999999999</v>
      </c>
      <c r="E4" s="16" t="s">
        <v>91</v>
      </c>
      <c r="F4" s="18">
        <v>0.41799999999999998</v>
      </c>
      <c r="G4" s="16" t="s">
        <v>91</v>
      </c>
      <c r="H4" s="18">
        <v>0.36199999999999999</v>
      </c>
      <c r="I4" s="1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B3CF-9EA5-44D3-BD82-81B29DEFF572}">
  <dimension ref="A2:D5"/>
  <sheetViews>
    <sheetView workbookViewId="0">
      <selection activeCell="E24" sqref="E24"/>
    </sheetView>
  </sheetViews>
  <sheetFormatPr defaultRowHeight="14.45"/>
  <sheetData>
    <row r="2" spans="1:4">
      <c r="B2" t="s">
        <v>13</v>
      </c>
      <c r="C2" t="s">
        <v>92</v>
      </c>
      <c r="D2" t="s">
        <v>93</v>
      </c>
    </row>
    <row r="3" spans="1:4">
      <c r="A3" s="22"/>
      <c r="B3" t="s">
        <v>11</v>
      </c>
      <c r="C3">
        <v>1.797627290157648</v>
      </c>
      <c r="D3">
        <v>0.64264064859538828</v>
      </c>
    </row>
    <row r="4" spans="1:4" ht="15" customHeight="1">
      <c r="A4" s="22"/>
      <c r="B4" t="s">
        <v>23</v>
      </c>
      <c r="C4">
        <v>1.7449013487982616</v>
      </c>
      <c r="D4">
        <v>0.6906732884273501</v>
      </c>
    </row>
    <row r="5" spans="1:4">
      <c r="A5" s="22"/>
      <c r="B5" t="s">
        <v>17</v>
      </c>
      <c r="C5">
        <v>2.3506009343446115</v>
      </c>
      <c r="D5">
        <v>0.78593779787988882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62B3-CAAA-411D-B001-10AB4BF88856}">
  <dimension ref="A1:J10"/>
  <sheetViews>
    <sheetView workbookViewId="0">
      <selection activeCell="I26" sqref="I26"/>
    </sheetView>
  </sheetViews>
  <sheetFormatPr defaultRowHeight="14.45"/>
  <cols>
    <col min="2" max="2" width="34.5703125" customWidth="1"/>
  </cols>
  <sheetData>
    <row r="1" spans="1:10">
      <c r="B1" t="s">
        <v>94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>
        <v>1</v>
      </c>
      <c r="B2" t="s">
        <v>36</v>
      </c>
      <c r="C2" t="s">
        <v>23</v>
      </c>
      <c r="D2">
        <v>30112.764913209201</v>
      </c>
      <c r="E2">
        <v>13855.9138439786</v>
      </c>
      <c r="F2">
        <v>33916.487832259103</v>
      </c>
      <c r="G2">
        <v>5.4124868445494503</v>
      </c>
      <c r="H2">
        <v>4.5181820211359298</v>
      </c>
      <c r="I2">
        <v>6.41333319483876</v>
      </c>
      <c r="J2">
        <v>1.8951511737028399</v>
      </c>
    </row>
    <row r="3" spans="1:10">
      <c r="A3">
        <v>2</v>
      </c>
      <c r="B3" t="s">
        <v>36</v>
      </c>
      <c r="C3" t="s">
        <v>11</v>
      </c>
      <c r="D3">
        <v>18730.944931305101</v>
      </c>
      <c r="E3">
        <v>5993.3962110756502</v>
      </c>
      <c r="F3">
        <v>46231.235731513603</v>
      </c>
      <c r="G3">
        <v>6.3755354792308996</v>
      </c>
      <c r="H3">
        <v>2.16487602976694</v>
      </c>
      <c r="I3">
        <v>16.436416541012001</v>
      </c>
      <c r="J3">
        <v>14.271540511245</v>
      </c>
    </row>
    <row r="4" spans="1:10">
      <c r="A4">
        <v>3</v>
      </c>
      <c r="B4" t="s">
        <v>36</v>
      </c>
      <c r="C4" t="s">
        <v>17</v>
      </c>
      <c r="D4">
        <v>63519.2479581238</v>
      </c>
      <c r="E4">
        <v>44887.526017591001</v>
      </c>
      <c r="F4">
        <v>91971.065316535503</v>
      </c>
      <c r="G4">
        <v>3.6597231201023499</v>
      </c>
      <c r="H4">
        <v>2.3275012667562001</v>
      </c>
      <c r="I4">
        <v>5.3286852987759401</v>
      </c>
      <c r="J4">
        <v>3.00118403201974</v>
      </c>
    </row>
    <row r="5" spans="1:10">
      <c r="A5">
        <v>4</v>
      </c>
      <c r="B5" t="s">
        <v>37</v>
      </c>
      <c r="C5" t="s">
        <v>23</v>
      </c>
      <c r="D5">
        <v>488800.618240988</v>
      </c>
      <c r="E5">
        <v>261327.369545058</v>
      </c>
      <c r="F5">
        <v>466444.09791017399</v>
      </c>
      <c r="G5">
        <v>87.857323080832899</v>
      </c>
      <c r="H5">
        <v>85.214489351226803</v>
      </c>
      <c r="I5">
        <v>88.200801670822202</v>
      </c>
      <c r="J5">
        <v>2.98631231959541</v>
      </c>
    </row>
    <row r="6" spans="1:10">
      <c r="A6">
        <v>5</v>
      </c>
      <c r="B6" t="s">
        <v>37</v>
      </c>
      <c r="C6" t="s">
        <v>11</v>
      </c>
      <c r="D6">
        <v>254456.92697806199</v>
      </c>
      <c r="E6">
        <v>246434.00879350799</v>
      </c>
      <c r="F6">
        <v>220285.777670738</v>
      </c>
      <c r="G6">
        <v>86.610642006284905</v>
      </c>
      <c r="H6">
        <v>89.014485238027305</v>
      </c>
      <c r="I6">
        <v>78.317370119288</v>
      </c>
      <c r="J6">
        <v>-10.697115118739401</v>
      </c>
    </row>
    <row r="7" spans="1:10">
      <c r="A7">
        <v>6</v>
      </c>
      <c r="B7" t="s">
        <v>37</v>
      </c>
      <c r="C7" t="s">
        <v>17</v>
      </c>
      <c r="D7">
        <v>1611271.2558993399</v>
      </c>
      <c r="E7">
        <v>1797988.5393240701</v>
      </c>
      <c r="F7">
        <v>1584933.3756647501</v>
      </c>
      <c r="G7">
        <v>92.834957237824099</v>
      </c>
      <c r="H7">
        <v>93.229032075634805</v>
      </c>
      <c r="I7">
        <v>91.829002408278299</v>
      </c>
      <c r="J7">
        <v>-1.40002966735648</v>
      </c>
    </row>
    <row r="8" spans="1:10">
      <c r="A8">
        <v>7</v>
      </c>
      <c r="B8" t="s">
        <v>38</v>
      </c>
      <c r="C8" t="s">
        <v>23</v>
      </c>
      <c r="D8">
        <v>37443.9028414938</v>
      </c>
      <c r="E8">
        <v>31486.8281549643</v>
      </c>
      <c r="F8">
        <v>28482.791045692698</v>
      </c>
      <c r="G8">
        <v>6.7301900746176004</v>
      </c>
      <c r="H8">
        <v>10.2673286276372</v>
      </c>
      <c r="I8">
        <v>5.3858651343390003</v>
      </c>
      <c r="J8">
        <v>-4.8814634932982397</v>
      </c>
    </row>
    <row r="9" spans="1:10">
      <c r="A9">
        <v>8</v>
      </c>
      <c r="B9" t="s">
        <v>38</v>
      </c>
      <c r="C9" t="s">
        <v>11</v>
      </c>
      <c r="D9">
        <v>20606.1943666886</v>
      </c>
      <c r="E9">
        <v>24419.681325844798</v>
      </c>
      <c r="F9">
        <v>14756.192446224801</v>
      </c>
      <c r="G9">
        <v>7.0138225144841897</v>
      </c>
      <c r="H9">
        <v>8.8206387322056994</v>
      </c>
      <c r="I9">
        <v>5.2462133397000699</v>
      </c>
      <c r="J9">
        <v>-3.5744253925056402</v>
      </c>
    </row>
    <row r="10" spans="1:10">
      <c r="A10">
        <v>9</v>
      </c>
      <c r="B10" t="s">
        <v>38</v>
      </c>
      <c r="C10" t="s">
        <v>17</v>
      </c>
      <c r="D10">
        <v>60839.375059369202</v>
      </c>
      <c r="E10">
        <v>85695.431427069998</v>
      </c>
      <c r="F10">
        <v>49057.220475106202</v>
      </c>
      <c r="G10">
        <v>3.5053196420735602</v>
      </c>
      <c r="H10">
        <v>4.44346665760904</v>
      </c>
      <c r="I10">
        <v>2.8423122929457798</v>
      </c>
      <c r="J10">
        <v>-1.60115436466326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8ED4-250B-40B3-A34E-61023F213DFC}">
  <dimension ref="A1:C18"/>
  <sheetViews>
    <sheetView workbookViewId="0">
      <selection sqref="A1:C4"/>
    </sheetView>
  </sheetViews>
  <sheetFormatPr defaultRowHeight="14.45"/>
  <cols>
    <col min="1" max="3" width="19.85546875" customWidth="1"/>
  </cols>
  <sheetData>
    <row r="1" spans="1:3" ht="15" thickBot="1">
      <c r="A1" s="6" t="s">
        <v>0</v>
      </c>
      <c r="B1" s="6" t="s">
        <v>1</v>
      </c>
      <c r="C1" s="6" t="s">
        <v>2</v>
      </c>
    </row>
    <row r="2" spans="1:3" ht="44.1" thickBot="1">
      <c r="A2" s="7" t="s">
        <v>10</v>
      </c>
      <c r="B2" s="8">
        <f>B12+B14+B15+B17+B16</f>
        <v>757363</v>
      </c>
      <c r="C2" s="9">
        <f>B2/SUM($B$2:$B$4)</f>
        <v>0.17993175848528736</v>
      </c>
    </row>
    <row r="3" spans="1:3" ht="15" thickBot="1">
      <c r="A3" s="10" t="s">
        <v>11</v>
      </c>
      <c r="B3" s="11">
        <v>566746</v>
      </c>
      <c r="C3" s="9">
        <f t="shared" ref="C3:C4" si="0">B3/SUM($B$2:$B$4)</f>
        <v>0.13464561167432615</v>
      </c>
    </row>
    <row r="4" spans="1:3" ht="29.45" thickBot="1">
      <c r="A4" s="13" t="s">
        <v>12</v>
      </c>
      <c r="B4" s="14">
        <v>2885059</v>
      </c>
      <c r="C4" s="9">
        <f t="shared" si="0"/>
        <v>0.68542262984038649</v>
      </c>
    </row>
    <row r="10" spans="1:3" ht="15" thickBot="1"/>
    <row r="11" spans="1:3" ht="15" thickBot="1">
      <c r="A11" s="6" t="s">
        <v>0</v>
      </c>
      <c r="B11" s="6" t="s">
        <v>1</v>
      </c>
      <c r="C11" s="6" t="s">
        <v>2</v>
      </c>
    </row>
    <row r="12" spans="1:3" ht="29.45" thickBot="1">
      <c r="A12" s="7" t="s">
        <v>3</v>
      </c>
      <c r="B12" s="8">
        <v>34464</v>
      </c>
      <c r="C12" s="9">
        <v>0.01</v>
      </c>
    </row>
    <row r="13" spans="1:3" ht="15" thickBot="1">
      <c r="A13" s="10" t="s">
        <v>4</v>
      </c>
      <c r="B13" s="11">
        <v>566746</v>
      </c>
      <c r="C13" s="12">
        <v>0.13</v>
      </c>
    </row>
    <row r="14" spans="1:3" ht="29.45" thickBot="1">
      <c r="A14" s="13" t="s">
        <v>5</v>
      </c>
      <c r="B14" s="14">
        <v>243215</v>
      </c>
      <c r="C14" s="15">
        <v>0.06</v>
      </c>
    </row>
    <row r="15" spans="1:3" ht="29.45" thickBot="1">
      <c r="A15" s="10" t="s">
        <v>6</v>
      </c>
      <c r="B15" s="11">
        <v>38374</v>
      </c>
      <c r="C15" s="12">
        <v>0.01</v>
      </c>
    </row>
    <row r="16" spans="1:3" ht="15" thickBot="1">
      <c r="A16" s="13" t="s">
        <v>7</v>
      </c>
      <c r="B16" s="14">
        <v>149035</v>
      </c>
      <c r="C16" s="15">
        <v>0.04</v>
      </c>
    </row>
    <row r="17" spans="1:3" ht="15" thickBot="1">
      <c r="A17" s="10" t="s">
        <v>8</v>
      </c>
      <c r="B17" s="11">
        <v>292275</v>
      </c>
      <c r="C17" s="12">
        <v>7.0000000000000007E-2</v>
      </c>
    </row>
    <row r="18" spans="1:3" ht="15" thickBot="1">
      <c r="A18" s="13" t="s">
        <v>9</v>
      </c>
      <c r="B18" s="14">
        <v>2885059</v>
      </c>
      <c r="C18" s="15">
        <v>0.69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C94F-00EF-46A0-A48D-5F0B70FBADA9}">
  <dimension ref="A1:E4"/>
  <sheetViews>
    <sheetView workbookViewId="0">
      <selection activeCell="C31" sqref="C31"/>
    </sheetView>
  </sheetViews>
  <sheetFormatPr defaultRowHeight="14.45"/>
  <cols>
    <col min="1" max="1" width="40.7109375" customWidth="1"/>
  </cols>
  <sheetData>
    <row r="1" spans="1:5" ht="15" thickBot="1">
      <c r="A1" s="1" t="s">
        <v>13</v>
      </c>
      <c r="B1" s="2" t="s">
        <v>14</v>
      </c>
      <c r="C1" s="3">
        <v>1</v>
      </c>
      <c r="D1" s="3">
        <v>2</v>
      </c>
      <c r="E1" s="3" t="s">
        <v>15</v>
      </c>
    </row>
    <row r="2" spans="1:5" ht="15" thickBot="1">
      <c r="A2" s="4" t="s">
        <v>11</v>
      </c>
      <c r="B2" s="5">
        <v>7.0999999999999994E-2</v>
      </c>
      <c r="C2" s="5">
        <v>0.307</v>
      </c>
      <c r="D2" s="5">
        <v>0.433</v>
      </c>
      <c r="E2" s="5">
        <v>0.189</v>
      </c>
    </row>
    <row r="3" spans="1:5" ht="15" thickBot="1">
      <c r="A3" s="4" t="s">
        <v>16</v>
      </c>
      <c r="B3" s="5">
        <v>0.106</v>
      </c>
      <c r="C3" s="5">
        <v>0.34899999999999998</v>
      </c>
      <c r="D3" s="5">
        <v>0.35</v>
      </c>
      <c r="E3" s="5">
        <v>0.19600000000000001</v>
      </c>
    </row>
    <row r="4" spans="1:5" ht="15" thickBot="1">
      <c r="A4" s="4" t="s">
        <v>17</v>
      </c>
      <c r="B4" s="5">
        <v>4.4999999999999998E-2</v>
      </c>
      <c r="C4" s="5">
        <v>0.17399999999999999</v>
      </c>
      <c r="D4" s="5">
        <v>0.41799999999999998</v>
      </c>
      <c r="E4" s="5">
        <v>0.36199999999999999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B29E-9E74-48C7-B36A-5B97A636849F}">
  <dimension ref="A1:F4"/>
  <sheetViews>
    <sheetView workbookViewId="0">
      <selection activeCell="M33" sqref="M33"/>
    </sheetView>
  </sheetViews>
  <sheetFormatPr defaultRowHeight="14.45"/>
  <sheetData>
    <row r="1" spans="1:6">
      <c r="A1" t="s">
        <v>13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s="19">
        <v>7.1315954501821703E-3</v>
      </c>
      <c r="C2" s="19">
        <v>0.82148838281526804</v>
      </c>
      <c r="D2" s="19">
        <v>8.9288814402729202E-3</v>
      </c>
      <c r="E2" s="19">
        <v>6.5721792386709194E-2</v>
      </c>
      <c r="F2" s="19">
        <v>9.6729347907567403E-2</v>
      </c>
    </row>
    <row r="3" spans="1:6">
      <c r="A3" t="s">
        <v>11</v>
      </c>
      <c r="B3" s="19">
        <v>1.0760321242671299E-2</v>
      </c>
      <c r="C3" s="19">
        <v>0.73991012234050202</v>
      </c>
      <c r="D3" s="19">
        <v>1.2847023005538701E-2</v>
      </c>
      <c r="E3" s="19">
        <v>7.1241593254337002E-2</v>
      </c>
      <c r="F3" s="19">
        <v>0.16524094015695101</v>
      </c>
    </row>
    <row r="4" spans="1:6">
      <c r="A4" t="s">
        <v>17</v>
      </c>
      <c r="B4" s="19">
        <v>9.0221423833577608E-3</v>
      </c>
      <c r="C4" s="19">
        <v>0.82539307139931295</v>
      </c>
      <c r="D4" s="19">
        <v>1.08522468007672E-2</v>
      </c>
      <c r="E4" s="19">
        <v>4.2140348852536702E-2</v>
      </c>
      <c r="F4" s="19">
        <v>0.112592190564025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39C3-0F56-48F2-8A06-0FDA632E17AA}">
  <dimension ref="A1:G4"/>
  <sheetViews>
    <sheetView workbookViewId="0">
      <selection activeCell="L28" sqref="L28"/>
    </sheetView>
  </sheetViews>
  <sheetFormatPr defaultRowHeight="14.45"/>
  <sheetData>
    <row r="1" spans="1:7">
      <c r="B1" t="s">
        <v>24</v>
      </c>
      <c r="C1" t="s">
        <v>25</v>
      </c>
      <c r="D1" t="s">
        <v>20</v>
      </c>
      <c r="E1" t="s">
        <v>18</v>
      </c>
      <c r="F1" t="s">
        <v>22</v>
      </c>
      <c r="G1" t="s">
        <v>21</v>
      </c>
    </row>
    <row r="2" spans="1:7">
      <c r="A2" t="s">
        <v>11</v>
      </c>
      <c r="B2" s="20">
        <v>0.57499999999999996</v>
      </c>
      <c r="C2" s="20">
        <v>0.14799999999999999</v>
      </c>
      <c r="D2" s="21">
        <v>6.0000000000000053E-2</v>
      </c>
      <c r="E2" s="20">
        <v>1.7999999999999999E-2</v>
      </c>
      <c r="F2" s="20">
        <v>8.6999999999999994E-2</v>
      </c>
      <c r="G2" s="20">
        <v>0.112</v>
      </c>
    </row>
    <row r="3" spans="1:7">
      <c r="A3" t="s">
        <v>23</v>
      </c>
      <c r="B3" s="20">
        <v>0.67100000000000004</v>
      </c>
      <c r="C3" s="20">
        <v>8.8999999999999996E-2</v>
      </c>
      <c r="D3" s="21">
        <v>1.7999999999999905E-2</v>
      </c>
      <c r="E3" s="20">
        <v>3.0000000000000001E-3</v>
      </c>
      <c r="F3" s="20">
        <v>4.9000000000000002E-2</v>
      </c>
      <c r="G3" s="20">
        <v>0.17</v>
      </c>
    </row>
    <row r="4" spans="1:7">
      <c r="A4" t="s">
        <v>17</v>
      </c>
      <c r="B4" s="20">
        <v>0.755</v>
      </c>
      <c r="C4" s="20">
        <v>8.2000000000000003E-2</v>
      </c>
      <c r="D4" s="21">
        <v>2.300000000000002E-2</v>
      </c>
      <c r="E4" s="20">
        <v>1.4999999999999999E-2</v>
      </c>
      <c r="F4" s="20">
        <v>0.03</v>
      </c>
      <c r="G4" s="20">
        <v>9.5000000000000001E-2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5971-3DA6-4B31-B667-429F5568E576}">
  <dimension ref="A1:K10"/>
  <sheetViews>
    <sheetView workbookViewId="0">
      <selection activeCell="K29" sqref="K29"/>
    </sheetView>
  </sheetViews>
  <sheetFormatPr defaultRowHeight="14.45"/>
  <sheetData>
    <row r="1" spans="1:11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>
      <c r="A2">
        <v>1</v>
      </c>
      <c r="B2" t="s">
        <v>36</v>
      </c>
      <c r="C2" t="s">
        <v>23</v>
      </c>
      <c r="D2">
        <v>69448.509934747301</v>
      </c>
      <c r="E2">
        <v>32232.260043626899</v>
      </c>
      <c r="F2">
        <v>69640.628297464704</v>
      </c>
      <c r="G2">
        <v>0.124827177935592</v>
      </c>
      <c r="H2">
        <v>10.5104015129959</v>
      </c>
      <c r="I2">
        <v>13.1684788642754</v>
      </c>
      <c r="J2">
        <v>2.6580773512795002</v>
      </c>
      <c r="K2" t="s">
        <v>23</v>
      </c>
    </row>
    <row r="3" spans="1:11">
      <c r="A3">
        <v>2</v>
      </c>
      <c r="B3" t="s">
        <v>36</v>
      </c>
      <c r="C3" t="s">
        <v>11</v>
      </c>
      <c r="D3">
        <v>42983.9747428349</v>
      </c>
      <c r="E3">
        <v>27136.753073939599</v>
      </c>
      <c r="F3">
        <v>65888.987159667595</v>
      </c>
      <c r="G3">
        <v>0.14630647680421899</v>
      </c>
      <c r="H3">
        <v>9.8020728459286595</v>
      </c>
      <c r="I3">
        <v>23.425262623544199</v>
      </c>
      <c r="J3">
        <v>13.623189777615501</v>
      </c>
      <c r="K3" t="s">
        <v>11</v>
      </c>
    </row>
    <row r="4" spans="1:11">
      <c r="A4">
        <v>3</v>
      </c>
      <c r="B4" t="s">
        <v>36</v>
      </c>
      <c r="C4" t="s">
        <v>17</v>
      </c>
      <c r="D4">
        <v>281654.21123903699</v>
      </c>
      <c r="E4">
        <v>232557.96035545599</v>
      </c>
      <c r="F4">
        <v>364074.68813162099</v>
      </c>
      <c r="G4">
        <v>0.16227780741756501</v>
      </c>
      <c r="H4">
        <v>12.058560480910399</v>
      </c>
      <c r="I4">
        <v>21.094019424765801</v>
      </c>
      <c r="J4">
        <v>9.0354589438553798</v>
      </c>
      <c r="K4" t="s">
        <v>17</v>
      </c>
    </row>
    <row r="5" spans="1:11">
      <c r="A5">
        <v>4</v>
      </c>
      <c r="B5" t="s">
        <v>37</v>
      </c>
      <c r="C5" t="s">
        <v>23</v>
      </c>
      <c r="D5">
        <v>412854.13775018801</v>
      </c>
      <c r="E5">
        <v>236780.56396344001</v>
      </c>
      <c r="F5">
        <v>391288.64577253698</v>
      </c>
      <c r="G5">
        <v>0.74206656071973498</v>
      </c>
      <c r="H5">
        <v>77.210186141490695</v>
      </c>
      <c r="I5">
        <v>73.989514277173598</v>
      </c>
      <c r="J5">
        <v>-3.2206718643171</v>
      </c>
      <c r="K5" t="s">
        <v>23</v>
      </c>
    </row>
    <row r="6" spans="1:11">
      <c r="A6">
        <v>5</v>
      </c>
      <c r="B6" t="s">
        <v>37</v>
      </c>
      <c r="C6" t="s">
        <v>11</v>
      </c>
      <c r="D6">
        <v>192548.661778476</v>
      </c>
      <c r="E6">
        <v>205553.41309391501</v>
      </c>
      <c r="F6">
        <v>179363.32577950999</v>
      </c>
      <c r="G6">
        <v>0.65538648965616797</v>
      </c>
      <c r="H6">
        <v>74.247995822711303</v>
      </c>
      <c r="I6">
        <v>63.768365436178101</v>
      </c>
      <c r="J6">
        <v>-10.4796303865332</v>
      </c>
      <c r="K6" t="s">
        <v>11</v>
      </c>
    </row>
    <row r="7" spans="1:11">
      <c r="A7">
        <v>6</v>
      </c>
      <c r="B7" t="s">
        <v>37</v>
      </c>
      <c r="C7" t="s">
        <v>17</v>
      </c>
      <c r="D7">
        <v>1166361.2591154701</v>
      </c>
      <c r="E7">
        <v>1444367.6231891001</v>
      </c>
      <c r="F7">
        <v>1097543.1548598199</v>
      </c>
      <c r="G7">
        <v>0.672010359629996</v>
      </c>
      <c r="H7">
        <v>74.893133368874501</v>
      </c>
      <c r="I7">
        <v>63.5902395383279</v>
      </c>
      <c r="J7">
        <v>-11.3028938305466</v>
      </c>
      <c r="K7" t="s">
        <v>17</v>
      </c>
    </row>
    <row r="8" spans="1:11">
      <c r="A8">
        <v>7</v>
      </c>
      <c r="B8" t="s">
        <v>38</v>
      </c>
      <c r="C8" t="s">
        <v>23</v>
      </c>
      <c r="D8">
        <v>74054.638310755297</v>
      </c>
      <c r="E8">
        <v>37657.287536933902</v>
      </c>
      <c r="F8">
        <v>67914.102718124006</v>
      </c>
      <c r="G8">
        <v>0.13310626134467302</v>
      </c>
      <c r="H8">
        <v>12.2794123455134</v>
      </c>
      <c r="I8">
        <v>12.842006858551001</v>
      </c>
      <c r="J8">
        <v>0.562594513037602</v>
      </c>
      <c r="K8" t="s">
        <v>23</v>
      </c>
    </row>
    <row r="9" spans="1:11">
      <c r="A9">
        <v>8</v>
      </c>
      <c r="B9" t="s">
        <v>38</v>
      </c>
      <c r="C9" t="s">
        <v>11</v>
      </c>
      <c r="D9">
        <v>58261.429754745099</v>
      </c>
      <c r="E9">
        <v>44156.920162574301</v>
      </c>
      <c r="F9">
        <v>36020.892909298796</v>
      </c>
      <c r="G9">
        <v>0.19830703353961301</v>
      </c>
      <c r="H9">
        <v>15.94993133136</v>
      </c>
      <c r="I9">
        <v>12.8063719402777</v>
      </c>
      <c r="J9">
        <v>-3.1435593910822801</v>
      </c>
      <c r="K9" t="s">
        <v>11</v>
      </c>
    </row>
    <row r="10" spans="1:11">
      <c r="A10">
        <v>9</v>
      </c>
      <c r="B10" t="s">
        <v>38</v>
      </c>
      <c r="C10" t="s">
        <v>17</v>
      </c>
      <c r="D10">
        <v>287614.40856232902</v>
      </c>
      <c r="E10">
        <v>251645.91322417001</v>
      </c>
      <c r="F10">
        <v>264343.81846494501</v>
      </c>
      <c r="G10">
        <v>0.16571183295244002</v>
      </c>
      <c r="H10">
        <v>13.048306150215099</v>
      </c>
      <c r="I10">
        <v>15.315741036906299</v>
      </c>
      <c r="J10">
        <v>2.2674348866911598</v>
      </c>
      <c r="K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AC71-5A14-4B6A-8909-D65A39467CB8}">
  <dimension ref="A1:AQ4"/>
  <sheetViews>
    <sheetView workbookViewId="0">
      <selection activeCell="I56" sqref="I56"/>
    </sheetView>
  </sheetViews>
  <sheetFormatPr defaultRowHeight="14.45"/>
  <sheetData>
    <row r="1" spans="1:43">
      <c r="A1" t="s">
        <v>13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</row>
    <row r="2" spans="1:43">
      <c r="A2" t="s">
        <v>23</v>
      </c>
      <c r="B2" s="19">
        <v>9.1696714500593995E-2</v>
      </c>
      <c r="C2" s="19">
        <v>9.1418945252054795E-2</v>
      </c>
      <c r="D2" s="19">
        <v>0.173122383476636</v>
      </c>
      <c r="E2" s="19">
        <v>0.10139878185988301</v>
      </c>
      <c r="F2" s="19">
        <v>0.102085678829769</v>
      </c>
      <c r="G2" s="19">
        <v>6.8145656778073493E-2</v>
      </c>
      <c r="H2" s="19">
        <v>0.37213183930298999</v>
      </c>
      <c r="I2">
        <v>6.6345330545672904E-2</v>
      </c>
      <c r="J2">
        <v>8.0827329928098907E-2</v>
      </c>
      <c r="K2">
        <v>0.21275185281692</v>
      </c>
      <c r="L2">
        <v>9.5934782256374002E-2</v>
      </c>
      <c r="M2">
        <v>0.18214123715175101</v>
      </c>
      <c r="N2">
        <v>7.4253967486686501E-2</v>
      </c>
      <c r="O2">
        <v>0.28774549981449599</v>
      </c>
      <c r="P2">
        <v>51016</v>
      </c>
      <c r="Q2">
        <v>50862</v>
      </c>
      <c r="R2">
        <v>96318</v>
      </c>
      <c r="S2">
        <v>56414</v>
      </c>
      <c r="T2">
        <v>56796</v>
      </c>
      <c r="U2">
        <v>37913</v>
      </c>
      <c r="V2">
        <v>207038</v>
      </c>
      <c r="W2">
        <v>5254</v>
      </c>
      <c r="X2">
        <v>6401</v>
      </c>
      <c r="Y2">
        <v>16848</v>
      </c>
      <c r="Z2">
        <v>7597</v>
      </c>
      <c r="AA2">
        <v>14424</v>
      </c>
      <c r="AB2">
        <v>5880</v>
      </c>
      <c r="AC2">
        <v>22787</v>
      </c>
      <c r="AD2">
        <v>94</v>
      </c>
      <c r="AE2">
        <v>81</v>
      </c>
      <c r="AF2">
        <v>248</v>
      </c>
      <c r="AG2">
        <v>124</v>
      </c>
      <c r="AH2">
        <v>235</v>
      </c>
      <c r="AI2">
        <v>52</v>
      </c>
      <c r="AJ2">
        <v>215</v>
      </c>
      <c r="AK2">
        <v>41</v>
      </c>
      <c r="AL2">
        <v>43</v>
      </c>
      <c r="AM2">
        <v>132</v>
      </c>
      <c r="AN2">
        <v>72</v>
      </c>
      <c r="AO2">
        <v>163</v>
      </c>
      <c r="AP2">
        <v>19</v>
      </c>
      <c r="AQ2">
        <v>70</v>
      </c>
    </row>
    <row r="3" spans="1:43">
      <c r="A3" t="s">
        <v>11</v>
      </c>
      <c r="B3" s="19">
        <v>7.02152377988087E-2</v>
      </c>
      <c r="C3" s="19">
        <v>6.9881929174191004E-2</v>
      </c>
      <c r="D3" s="19">
        <v>0.15026271090034399</v>
      </c>
      <c r="E3" s="19">
        <v>0.118160769403742</v>
      </c>
      <c r="F3" s="19">
        <v>0.12657958412355</v>
      </c>
      <c r="G3" s="19">
        <v>8.2442072624864499E-2</v>
      </c>
      <c r="H3" s="19">
        <v>0.38245769597450002</v>
      </c>
      <c r="I3">
        <v>9.8055404783685005E-2</v>
      </c>
      <c r="J3">
        <v>7.3310067924569206E-2</v>
      </c>
      <c r="K3">
        <v>0.20850935533402601</v>
      </c>
      <c r="L3">
        <v>9.11748891044004E-2</v>
      </c>
      <c r="M3">
        <v>0.21910230585208701</v>
      </c>
      <c r="N3">
        <v>3.1593071153629797E-2</v>
      </c>
      <c r="O3">
        <v>0.27825490584760199</v>
      </c>
      <c r="P3">
        <v>20629</v>
      </c>
      <c r="Q3">
        <v>20531</v>
      </c>
      <c r="R3">
        <v>44146</v>
      </c>
      <c r="S3">
        <v>34715</v>
      </c>
      <c r="T3">
        <v>37188</v>
      </c>
      <c r="U3">
        <v>24221</v>
      </c>
      <c r="V3">
        <v>112364</v>
      </c>
      <c r="W3">
        <v>5767</v>
      </c>
      <c r="X3">
        <v>4312</v>
      </c>
      <c r="Y3">
        <v>12263</v>
      </c>
      <c r="Z3">
        <v>5362</v>
      </c>
      <c r="AA3">
        <v>12886</v>
      </c>
      <c r="AB3">
        <v>1858</v>
      </c>
      <c r="AC3">
        <v>16365</v>
      </c>
      <c r="AD3">
        <v>132</v>
      </c>
      <c r="AE3">
        <v>147</v>
      </c>
      <c r="AF3">
        <v>332</v>
      </c>
      <c r="AG3">
        <v>154</v>
      </c>
      <c r="AH3">
        <v>276</v>
      </c>
      <c r="AI3">
        <v>67</v>
      </c>
      <c r="AJ3">
        <v>238</v>
      </c>
      <c r="AK3">
        <v>59</v>
      </c>
      <c r="AL3">
        <v>63</v>
      </c>
      <c r="AM3">
        <v>155</v>
      </c>
      <c r="AN3">
        <v>81</v>
      </c>
      <c r="AO3">
        <v>179</v>
      </c>
      <c r="AP3">
        <v>19</v>
      </c>
      <c r="AQ3">
        <v>107</v>
      </c>
    </row>
    <row r="4" spans="1:43">
      <c r="A4" t="s">
        <v>17</v>
      </c>
      <c r="B4" s="19">
        <v>0.10905195164586</v>
      </c>
      <c r="C4" s="19">
        <v>0.120765829400626</v>
      </c>
      <c r="D4" s="19">
        <v>0.23502605087728101</v>
      </c>
      <c r="E4" s="19">
        <v>8.4210708859593905E-2</v>
      </c>
      <c r="F4" s="19">
        <v>0.12955295033893599</v>
      </c>
      <c r="G4" s="19">
        <v>7.6772079376956695E-2</v>
      </c>
      <c r="H4" s="19">
        <v>0.244620429500747</v>
      </c>
      <c r="I4">
        <v>0.13210371048382799</v>
      </c>
      <c r="J4">
        <v>5.6751022402558901E-2</v>
      </c>
      <c r="K4">
        <v>0.25407546331766701</v>
      </c>
      <c r="L4">
        <v>0.112838204783163</v>
      </c>
      <c r="M4">
        <v>0.25960800452494198</v>
      </c>
      <c r="N4">
        <v>7.6004062194225702E-2</v>
      </c>
      <c r="O4">
        <v>0.108619532293615</v>
      </c>
      <c r="P4">
        <v>189274</v>
      </c>
      <c r="Q4">
        <v>209605</v>
      </c>
      <c r="R4">
        <v>407918</v>
      </c>
      <c r="S4">
        <v>146159</v>
      </c>
      <c r="T4">
        <v>224856</v>
      </c>
      <c r="U4">
        <v>133248</v>
      </c>
      <c r="V4">
        <v>424571</v>
      </c>
      <c r="W4">
        <v>29402</v>
      </c>
      <c r="X4">
        <v>12631</v>
      </c>
      <c r="Y4">
        <v>56549</v>
      </c>
      <c r="Z4">
        <v>25114</v>
      </c>
      <c r="AA4">
        <v>57780</v>
      </c>
      <c r="AB4">
        <v>16916</v>
      </c>
      <c r="AC4">
        <v>24175</v>
      </c>
      <c r="AD4">
        <v>660</v>
      </c>
      <c r="AE4">
        <v>597</v>
      </c>
      <c r="AF4">
        <v>1804</v>
      </c>
      <c r="AG4">
        <v>875</v>
      </c>
      <c r="AH4">
        <v>1695</v>
      </c>
      <c r="AI4">
        <v>308</v>
      </c>
      <c r="AJ4">
        <v>917</v>
      </c>
      <c r="AK4">
        <v>291</v>
      </c>
      <c r="AL4">
        <v>200</v>
      </c>
      <c r="AM4">
        <v>782</v>
      </c>
      <c r="AN4">
        <v>446</v>
      </c>
      <c r="AO4">
        <v>1046</v>
      </c>
      <c r="AP4">
        <v>82</v>
      </c>
      <c r="AQ4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5BD1-E7F7-4F61-A5CF-9F74515A8DCE}">
  <dimension ref="A1:AQ4"/>
  <sheetViews>
    <sheetView workbookViewId="0">
      <selection activeCell="M33" sqref="M33"/>
    </sheetView>
  </sheetViews>
  <sheetFormatPr defaultRowHeight="14.45"/>
  <sheetData>
    <row r="1" spans="1:43">
      <c r="A1" t="s">
        <v>13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</row>
    <row r="2" spans="1:43">
      <c r="A2" t="s">
        <v>23</v>
      </c>
      <c r="B2">
        <v>1.5088820845058399E-2</v>
      </c>
      <c r="C2">
        <v>1.7947246028312699E-2</v>
      </c>
      <c r="D2">
        <v>3.72801596102426E-2</v>
      </c>
      <c r="E2">
        <v>1.31359417109941E-2</v>
      </c>
      <c r="F2">
        <v>6.0832274095638699E-3</v>
      </c>
      <c r="G2">
        <v>0.134204964410267</v>
      </c>
      <c r="H2">
        <v>0.77625963998556102</v>
      </c>
      <c r="I2">
        <v>1.1530894291597E-2</v>
      </c>
      <c r="J2">
        <v>3.8897722310104799E-2</v>
      </c>
      <c r="K2">
        <v>1.4078268375374599E-2</v>
      </c>
      <c r="L2">
        <v>1.1610982845412701E-2</v>
      </c>
      <c r="M2">
        <v>9.7830546105096197E-3</v>
      </c>
      <c r="N2">
        <v>9.4172210928145303E-2</v>
      </c>
      <c r="O2">
        <v>0.81992686663885594</v>
      </c>
      <c r="P2">
        <v>8395</v>
      </c>
      <c r="Q2">
        <v>9985</v>
      </c>
      <c r="R2">
        <v>20741</v>
      </c>
      <c r="S2">
        <v>7308</v>
      </c>
      <c r="T2">
        <v>3384</v>
      </c>
      <c r="U2">
        <v>74666</v>
      </c>
      <c r="V2">
        <v>431878</v>
      </c>
      <c r="W2">
        <v>913</v>
      </c>
      <c r="X2">
        <v>3080</v>
      </c>
      <c r="Y2">
        <v>1115</v>
      </c>
      <c r="Z2">
        <v>919</v>
      </c>
      <c r="AA2">
        <v>775</v>
      </c>
      <c r="AB2">
        <v>7458</v>
      </c>
      <c r="AC2">
        <v>64930</v>
      </c>
      <c r="AD2">
        <v>28</v>
      </c>
      <c r="AE2">
        <v>49</v>
      </c>
      <c r="AF2">
        <v>41</v>
      </c>
      <c r="AG2">
        <v>23</v>
      </c>
      <c r="AH2">
        <v>16</v>
      </c>
      <c r="AI2">
        <v>165</v>
      </c>
      <c r="AJ2">
        <v>727</v>
      </c>
      <c r="AK2">
        <v>15</v>
      </c>
      <c r="AL2">
        <v>33</v>
      </c>
      <c r="AM2">
        <v>23</v>
      </c>
      <c r="AN2">
        <v>12</v>
      </c>
      <c r="AO2">
        <v>11</v>
      </c>
      <c r="AP2">
        <v>82</v>
      </c>
      <c r="AQ2">
        <v>364</v>
      </c>
    </row>
    <row r="3" spans="1:43">
      <c r="A3" t="s">
        <v>11</v>
      </c>
      <c r="B3">
        <v>2.1946942872346002E-2</v>
      </c>
      <c r="C3">
        <v>2.4473087914076801E-2</v>
      </c>
      <c r="D3">
        <v>1.86502098662647E-2</v>
      </c>
      <c r="E3">
        <v>2.83988263839627E-2</v>
      </c>
      <c r="F3">
        <v>1.27280171714529E-2</v>
      </c>
      <c r="G3">
        <v>0.11926359736187001</v>
      </c>
      <c r="H3">
        <v>0.77453931843002699</v>
      </c>
      <c r="I3">
        <v>1.29149560264417E-2</v>
      </c>
      <c r="J3">
        <v>2.4281597886468699E-2</v>
      </c>
      <c r="K3">
        <v>4.3288941691953603E-2</v>
      </c>
      <c r="L3">
        <v>5.92762032195598E-2</v>
      </c>
      <c r="M3">
        <v>3.4334823913323002E-3</v>
      </c>
      <c r="N3">
        <v>0.118790100232866</v>
      </c>
      <c r="O3">
        <v>0.73801471855137801</v>
      </c>
      <c r="P3">
        <v>6448</v>
      </c>
      <c r="Q3">
        <v>7190</v>
      </c>
      <c r="R3">
        <v>5479</v>
      </c>
      <c r="S3">
        <v>8343</v>
      </c>
      <c r="T3">
        <v>3739</v>
      </c>
      <c r="U3">
        <v>35039</v>
      </c>
      <c r="V3">
        <v>227555</v>
      </c>
      <c r="W3">
        <v>760</v>
      </c>
      <c r="X3">
        <v>1428</v>
      </c>
      <c r="Y3">
        <v>2546</v>
      </c>
      <c r="Z3">
        <v>3486</v>
      </c>
      <c r="AA3">
        <v>202</v>
      </c>
      <c r="AB3">
        <v>6987</v>
      </c>
      <c r="AC3">
        <v>43406</v>
      </c>
      <c r="AD3">
        <v>38</v>
      </c>
      <c r="AE3">
        <v>60</v>
      </c>
      <c r="AF3">
        <v>46</v>
      </c>
      <c r="AG3">
        <v>27</v>
      </c>
      <c r="AH3">
        <v>15</v>
      </c>
      <c r="AI3">
        <v>211</v>
      </c>
      <c r="AJ3">
        <v>949</v>
      </c>
      <c r="AK3">
        <v>19</v>
      </c>
      <c r="AL3">
        <v>24</v>
      </c>
      <c r="AM3">
        <v>23</v>
      </c>
      <c r="AN3">
        <v>15</v>
      </c>
      <c r="AO3">
        <v>11</v>
      </c>
      <c r="AP3">
        <v>107</v>
      </c>
      <c r="AQ3">
        <v>464</v>
      </c>
    </row>
    <row r="4" spans="1:43">
      <c r="A4" t="s">
        <v>17</v>
      </c>
      <c r="B4">
        <v>2.35119604191724E-2</v>
      </c>
      <c r="C4">
        <v>4.9857187088582902E-2</v>
      </c>
      <c r="D4">
        <v>3.3137753912267802E-2</v>
      </c>
      <c r="E4">
        <v>6.3504400043455801E-3</v>
      </c>
      <c r="F4">
        <v>6.9438124339969102E-3</v>
      </c>
      <c r="G4">
        <v>0.16485900042541399</v>
      </c>
      <c r="H4">
        <v>0.71533984571622</v>
      </c>
      <c r="I4">
        <v>3.6006960532291403E-2</v>
      </c>
      <c r="J4">
        <v>6.0705673530254599E-2</v>
      </c>
      <c r="K4">
        <v>5.4026584014041201E-2</v>
      </c>
      <c r="L4">
        <v>1.0953080910211599E-2</v>
      </c>
      <c r="M4">
        <v>1.6334792020197199E-2</v>
      </c>
      <c r="N4">
        <v>0.166606162361087</v>
      </c>
      <c r="O4">
        <v>0.65536674663191696</v>
      </c>
      <c r="P4">
        <v>40808</v>
      </c>
      <c r="Q4">
        <v>86534</v>
      </c>
      <c r="R4">
        <v>57515</v>
      </c>
      <c r="S4">
        <v>11022</v>
      </c>
      <c r="T4">
        <v>12052</v>
      </c>
      <c r="U4">
        <v>286134</v>
      </c>
      <c r="V4">
        <v>1241565</v>
      </c>
      <c r="W4">
        <v>8014</v>
      </c>
      <c r="X4">
        <v>13511</v>
      </c>
      <c r="Y4">
        <v>12024</v>
      </c>
      <c r="Z4">
        <v>2438</v>
      </c>
      <c r="AA4">
        <v>3636</v>
      </c>
      <c r="AB4">
        <v>37081</v>
      </c>
      <c r="AC4">
        <v>145862</v>
      </c>
      <c r="AD4">
        <v>238</v>
      </c>
      <c r="AE4">
        <v>391</v>
      </c>
      <c r="AF4">
        <v>350</v>
      </c>
      <c r="AG4">
        <v>157</v>
      </c>
      <c r="AH4">
        <v>127</v>
      </c>
      <c r="AI4">
        <v>1281</v>
      </c>
      <c r="AJ4">
        <v>4312</v>
      </c>
      <c r="AK4">
        <v>100</v>
      </c>
      <c r="AL4">
        <v>201</v>
      </c>
      <c r="AM4">
        <v>191</v>
      </c>
      <c r="AN4">
        <v>88</v>
      </c>
      <c r="AO4">
        <v>74</v>
      </c>
      <c r="AP4">
        <v>561</v>
      </c>
      <c r="AQ4">
        <v>1904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867C-19D3-4290-8858-2C2721DF72DB}">
  <dimension ref="A1:E4"/>
  <sheetViews>
    <sheetView tabSelected="1" workbookViewId="0">
      <selection activeCell="J13" sqref="J13"/>
    </sheetView>
  </sheetViews>
  <sheetFormatPr defaultRowHeight="14.45"/>
  <cols>
    <col min="1" max="1" width="25.5703125" customWidth="1"/>
  </cols>
  <sheetData>
    <row r="1" spans="1:5">
      <c r="A1" t="s">
        <v>13</v>
      </c>
      <c r="B1" t="s">
        <v>81</v>
      </c>
      <c r="C1" t="s">
        <v>82</v>
      </c>
      <c r="D1" t="s">
        <v>83</v>
      </c>
      <c r="E1" t="s">
        <v>84</v>
      </c>
    </row>
    <row r="2" spans="1:5">
      <c r="A2" t="s">
        <v>23</v>
      </c>
      <c r="B2" s="23">
        <v>0.790392379314659</v>
      </c>
      <c r="C2" s="23">
        <v>0.10544322798635999</v>
      </c>
      <c r="D2" s="23">
        <v>7.61715684249787E-2</v>
      </c>
      <c r="E2" s="23">
        <v>2.79928242740023E-2</v>
      </c>
    </row>
    <row r="3" spans="1:5">
      <c r="A3" t="s">
        <v>11</v>
      </c>
      <c r="B3" s="23">
        <v>0.716852643280533</v>
      </c>
      <c r="C3" s="23">
        <v>0.12607801497006521</v>
      </c>
      <c r="D3" s="23">
        <v>0.1062536779897935</v>
      </c>
      <c r="E3" s="23">
        <v>5.0815663759607901E-2</v>
      </c>
    </row>
    <row r="4" spans="1:5">
      <c r="A4" t="s">
        <v>17</v>
      </c>
      <c r="B4" s="23">
        <v>0.84502115877200201</v>
      </c>
      <c r="C4" s="23">
        <v>8.037139112852959E-2</v>
      </c>
      <c r="D4" s="23">
        <v>5.2027589110317997E-2</v>
      </c>
      <c r="E4" s="23">
        <v>2.2579860989150401E-2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64134FDBD644F9CA7486308B2ECC4" ma:contentTypeVersion="7" ma:contentTypeDescription="Create a new document." ma:contentTypeScope="" ma:versionID="76dcd89dd018f21b703ef266b46b0575">
  <xsd:schema xmlns:xsd="http://www.w3.org/2001/XMLSchema" xmlns:xs="http://www.w3.org/2001/XMLSchema" xmlns:p="http://schemas.microsoft.com/office/2006/metadata/properties" xmlns:ns2="352f9485-a928-47ed-8173-ff82970a42e0" targetNamespace="http://schemas.microsoft.com/office/2006/metadata/properties" ma:root="true" ma:fieldsID="3e443aff0e15be112f1ab80dba38b12e" ns2:_="">
    <xsd:import namespace="352f9485-a928-47ed-8173-ff82970a42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f9485-a928-47ed-8173-ff82970a4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BD09FD-793C-4771-846B-3798C3D1A883}"/>
</file>

<file path=customXml/itemProps2.xml><?xml version="1.0" encoding="utf-8"?>
<ds:datastoreItem xmlns:ds="http://schemas.openxmlformats.org/officeDocument/2006/customXml" ds:itemID="{E2D1D73E-F082-40AC-AB4D-7B4B863EE5A9}"/>
</file>

<file path=customXml/itemProps3.xml><?xml version="1.0" encoding="utf-8"?>
<ds:datastoreItem xmlns:ds="http://schemas.openxmlformats.org/officeDocument/2006/customXml" ds:itemID="{A464C4A4-7C93-4B34-9A0B-65614873A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Suzanne Childress</dc:creator>
  <cp:keywords/>
  <dc:description/>
  <cp:lastModifiedBy/>
  <cp:revision/>
  <dcterms:created xsi:type="dcterms:W3CDTF">2020-06-18T22:41:08Z</dcterms:created>
  <dcterms:modified xsi:type="dcterms:W3CDTF">2020-09-01T16:24:17Z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0x01010044D64134FDBD644F9CA7486308B2ECC4</vt:lpwstr>
  </property>
</Properties>
</file>