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vel-studies\2017\summary\output\final\"/>
    </mc:Choice>
  </mc:AlternateContent>
  <xr:revisionPtr revIDLastSave="0" documentId="8_{738AA1C0-CB28-4B43-8E08-B83470972802}" xr6:coauthVersionLast="40" xr6:coauthVersionMax="40" xr10:uidLastSave="{00000000-0000-0000-0000-000000000000}"/>
  <bookViews>
    <workbookView xWindow="0" yWindow="0" windowWidth="28800" windowHeight="12165" firstSheet="9" activeTab="14" xr2:uid="{DC6B9208-0165-458F-BCD2-0945222051E5}"/>
  </bookViews>
  <sheets>
    <sheet name="simple_mode_14_17" sheetId="28" r:id="rId1"/>
    <sheet name="ACS journey to work" sheetId="35" r:id="rId2"/>
    <sheet name="simple_mode_14_17 King" sheetId="34" r:id="rId3"/>
    <sheet name="14__17mode_work" sheetId="7" r:id="rId4"/>
    <sheet name="income_mode_14_17" sheetId="31" r:id="rId5"/>
    <sheet name="14_17_mode" sheetId="6" r:id="rId6"/>
    <sheet name="14__17mode_school" sheetId="25" r:id="rId7"/>
    <sheet name="distance" sheetId="29" r:id="rId8"/>
    <sheet name="14__17socialrec" sheetId="27" r:id="rId9"/>
    <sheet name="14__17errands" sheetId="26" r:id="rId10"/>
    <sheet name="age_license" sheetId="14" r:id="rId11"/>
    <sheet name="income_commute_home_loc" sheetId="17" r:id="rId12"/>
    <sheet name="afford_home_loc" sheetId="19" r:id="rId13"/>
    <sheet name="schools_home_loc" sheetId="21" r:id="rId14"/>
    <sheet name="activities_home_loc" sheetId="22" r:id="rId15"/>
    <sheet name="transit_home_loc" sheetId="23" r:id="rId1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7" i="34" l="1"/>
  <c r="Q17" i="34"/>
  <c r="R16" i="34"/>
  <c r="Q16" i="34"/>
  <c r="R15" i="34"/>
  <c r="Q15" i="34"/>
  <c r="P17" i="34"/>
  <c r="O17" i="34"/>
  <c r="P16" i="34"/>
  <c r="O16" i="34"/>
  <c r="P15" i="34"/>
  <c r="O15" i="34"/>
  <c r="N17" i="34"/>
  <c r="M17" i="34"/>
  <c r="N16" i="34"/>
  <c r="M16" i="34"/>
  <c r="N15" i="34"/>
  <c r="M15" i="34"/>
  <c r="J17" i="34"/>
  <c r="I17" i="34"/>
  <c r="J16" i="34"/>
  <c r="I16" i="34"/>
  <c r="J15" i="34"/>
  <c r="I15" i="34"/>
  <c r="H17" i="34"/>
  <c r="G17" i="34"/>
  <c r="H16" i="34"/>
  <c r="G16" i="34"/>
  <c r="H15" i="34"/>
  <c r="G15" i="34"/>
  <c r="E15" i="34"/>
  <c r="F17" i="34"/>
  <c r="E17" i="34"/>
  <c r="F16" i="34"/>
  <c r="E16" i="34"/>
  <c r="F15" i="34"/>
  <c r="L17" i="34"/>
  <c r="L16" i="34"/>
  <c r="L15" i="34"/>
  <c r="D17" i="34"/>
  <c r="D16" i="34"/>
  <c r="D15" i="34"/>
  <c r="K17" i="34"/>
  <c r="K16" i="34"/>
  <c r="K15" i="34"/>
  <c r="C16" i="34"/>
  <c r="C17" i="34"/>
  <c r="C15" i="34"/>
  <c r="F11" i="31" l="1"/>
  <c r="F12" i="31"/>
  <c r="F10" i="31"/>
  <c r="E12" i="31"/>
  <c r="E11" i="31"/>
  <c r="E10" i="31"/>
  <c r="K12" i="31"/>
  <c r="K11" i="31"/>
  <c r="K10" i="31"/>
  <c r="I15" i="29" l="1"/>
  <c r="I14" i="29"/>
  <c r="I13" i="29"/>
  <c r="I12" i="29"/>
  <c r="I11" i="29"/>
  <c r="H15" i="29"/>
  <c r="H14" i="29"/>
  <c r="H13" i="29"/>
  <c r="H12" i="29"/>
  <c r="H11" i="29"/>
  <c r="D12" i="29"/>
  <c r="E12" i="29"/>
  <c r="D13" i="29"/>
  <c r="E13" i="29"/>
  <c r="D14" i="29"/>
  <c r="E14" i="29"/>
  <c r="D15" i="29"/>
  <c r="E15" i="29"/>
  <c r="E11" i="29"/>
  <c r="D11" i="29"/>
  <c r="J17" i="28"/>
  <c r="I17" i="28"/>
  <c r="D17" i="28"/>
  <c r="C17" i="28"/>
  <c r="J16" i="28"/>
  <c r="I16" i="28"/>
  <c r="D16" i="28"/>
  <c r="C16" i="28"/>
  <c r="J15" i="28"/>
  <c r="I15" i="28"/>
  <c r="D15" i="28"/>
  <c r="C15" i="28"/>
  <c r="K13" i="27" l="1"/>
  <c r="L13" i="27"/>
  <c r="K14" i="27"/>
  <c r="L14" i="27"/>
  <c r="K15" i="27"/>
  <c r="L15" i="27"/>
  <c r="K16" i="27"/>
  <c r="L16" i="27"/>
  <c r="K17" i="27"/>
  <c r="L17" i="27"/>
  <c r="L12" i="27"/>
  <c r="K12" i="27"/>
  <c r="E17" i="27"/>
  <c r="E16" i="27"/>
  <c r="E15" i="27"/>
  <c r="E14" i="27"/>
  <c r="E13" i="27"/>
  <c r="E12" i="27"/>
  <c r="W39" i="27"/>
  <c r="V39" i="27"/>
  <c r="U39" i="27"/>
  <c r="W38" i="27"/>
  <c r="V38" i="27"/>
  <c r="U38" i="27"/>
  <c r="W37" i="27"/>
  <c r="V37" i="27"/>
  <c r="U37" i="27"/>
  <c r="W36" i="27"/>
  <c r="V36" i="27"/>
  <c r="U36" i="27"/>
  <c r="W35" i="27"/>
  <c r="V35" i="27"/>
  <c r="U35" i="27"/>
  <c r="W34" i="27"/>
  <c r="V34" i="27"/>
  <c r="U34" i="27"/>
  <c r="F17" i="27"/>
  <c r="F18" i="27"/>
  <c r="F16" i="27"/>
  <c r="F15" i="27"/>
  <c r="F14" i="27"/>
  <c r="F13" i="27"/>
  <c r="F12" i="27"/>
  <c r="K17" i="26"/>
  <c r="K16" i="26"/>
  <c r="K15" i="26"/>
  <c r="K14" i="26"/>
  <c r="K13" i="26"/>
  <c r="K12" i="26"/>
  <c r="F18" i="26"/>
  <c r="E17" i="26"/>
  <c r="E16" i="26"/>
  <c r="E15" i="26"/>
  <c r="E14" i="26"/>
  <c r="E13" i="26"/>
  <c r="E12" i="26"/>
  <c r="W39" i="26"/>
  <c r="V39" i="26"/>
  <c r="U39" i="26"/>
  <c r="W38" i="26"/>
  <c r="V38" i="26"/>
  <c r="U38" i="26"/>
  <c r="W37" i="26"/>
  <c r="V37" i="26"/>
  <c r="U37" i="26"/>
  <c r="W36" i="26"/>
  <c r="V36" i="26"/>
  <c r="U36" i="26"/>
  <c r="W35" i="26"/>
  <c r="V35" i="26"/>
  <c r="U35" i="26"/>
  <c r="W34" i="26"/>
  <c r="V34" i="26"/>
  <c r="U34" i="26"/>
  <c r="L17" i="26"/>
  <c r="F17" i="26"/>
  <c r="L16" i="26"/>
  <c r="F16" i="26"/>
  <c r="L15" i="26"/>
  <c r="F15" i="26"/>
  <c r="L14" i="26"/>
  <c r="F14" i="26"/>
  <c r="L13" i="26"/>
  <c r="F13" i="26"/>
  <c r="L12" i="26"/>
  <c r="F12" i="26"/>
  <c r="K17" i="25"/>
  <c r="K16" i="25"/>
  <c r="K15" i="25"/>
  <c r="K14" i="25"/>
  <c r="K13" i="25"/>
  <c r="K12" i="25"/>
  <c r="E17" i="25"/>
  <c r="E16" i="25"/>
  <c r="E15" i="25"/>
  <c r="E14" i="25"/>
  <c r="E13" i="25"/>
  <c r="E12" i="25"/>
  <c r="W39" i="25"/>
  <c r="V39" i="25"/>
  <c r="U39" i="25"/>
  <c r="W38" i="25"/>
  <c r="V38" i="25"/>
  <c r="U38" i="25"/>
  <c r="W37" i="25"/>
  <c r="V37" i="25"/>
  <c r="U37" i="25"/>
  <c r="W36" i="25"/>
  <c r="V36" i="25"/>
  <c r="U36" i="25"/>
  <c r="W35" i="25"/>
  <c r="V35" i="25"/>
  <c r="U35" i="25"/>
  <c r="W34" i="25"/>
  <c r="V34" i="25"/>
  <c r="U34" i="25"/>
  <c r="L17" i="25"/>
  <c r="F17" i="25"/>
  <c r="L16" i="25"/>
  <c r="F16" i="25"/>
  <c r="L15" i="25"/>
  <c r="F15" i="25"/>
  <c r="L14" i="25"/>
  <c r="F14" i="25"/>
  <c r="L13" i="25"/>
  <c r="F13" i="25"/>
  <c r="L12" i="25"/>
  <c r="F12" i="25"/>
  <c r="E14" i="7"/>
  <c r="W39" i="7"/>
  <c r="W38" i="7"/>
  <c r="W37" i="7"/>
  <c r="W36" i="7"/>
  <c r="W35" i="7"/>
  <c r="W34" i="7"/>
  <c r="V39" i="7"/>
  <c r="V38" i="7"/>
  <c r="V37" i="7"/>
  <c r="V36" i="7"/>
  <c r="V35" i="7"/>
  <c r="V34" i="7"/>
  <c r="U39" i="7"/>
  <c r="U38" i="7"/>
  <c r="U37" i="7"/>
  <c r="U36" i="7"/>
  <c r="U35" i="7"/>
  <c r="U34" i="7"/>
  <c r="K17" i="7"/>
  <c r="K16" i="7"/>
  <c r="K15" i="7"/>
  <c r="K14" i="7"/>
  <c r="K13" i="7"/>
  <c r="K12" i="7"/>
  <c r="J20" i="6" l="1"/>
  <c r="J19" i="6"/>
  <c r="J18" i="6"/>
  <c r="J17" i="6"/>
  <c r="J16" i="6"/>
  <c r="J15" i="6"/>
  <c r="D20" i="6"/>
  <c r="D19" i="6"/>
  <c r="D18" i="6"/>
  <c r="D17" i="6"/>
  <c r="D16" i="6"/>
  <c r="D15" i="6"/>
  <c r="I20" i="6"/>
  <c r="I19" i="6"/>
  <c r="I18" i="6"/>
  <c r="I17" i="6"/>
  <c r="I16" i="6"/>
  <c r="I15" i="6"/>
  <c r="C20" i="6"/>
  <c r="C19" i="6"/>
  <c r="C18" i="6"/>
  <c r="C17" i="6"/>
  <c r="C16" i="6"/>
  <c r="C15" i="6"/>
  <c r="M16" i="23" l="1"/>
  <c r="K16" i="23"/>
  <c r="G16" i="23"/>
  <c r="F16" i="23"/>
  <c r="L16" i="23" s="1"/>
  <c r="E16" i="23"/>
  <c r="M15" i="23"/>
  <c r="K15" i="23"/>
  <c r="G15" i="23"/>
  <c r="F15" i="23"/>
  <c r="L15" i="23" s="1"/>
  <c r="E15" i="23"/>
  <c r="M14" i="23"/>
  <c r="K14" i="23"/>
  <c r="G14" i="23"/>
  <c r="F14" i="23"/>
  <c r="L14" i="23" s="1"/>
  <c r="E14" i="23"/>
  <c r="M13" i="23"/>
  <c r="K13" i="23"/>
  <c r="G13" i="23"/>
  <c r="F13" i="23"/>
  <c r="L13" i="23" s="1"/>
  <c r="E13" i="23"/>
  <c r="M12" i="23"/>
  <c r="K12" i="23"/>
  <c r="G12" i="23"/>
  <c r="F12" i="23"/>
  <c r="L12" i="23" s="1"/>
  <c r="E12" i="23"/>
  <c r="M16" i="22"/>
  <c r="K16" i="22"/>
  <c r="G16" i="22"/>
  <c r="F16" i="22"/>
  <c r="L16" i="22" s="1"/>
  <c r="E16" i="22"/>
  <c r="M15" i="22"/>
  <c r="K15" i="22"/>
  <c r="G15" i="22"/>
  <c r="F15" i="22"/>
  <c r="L15" i="22" s="1"/>
  <c r="E15" i="22"/>
  <c r="M14" i="22"/>
  <c r="K14" i="22"/>
  <c r="G14" i="22"/>
  <c r="F14" i="22"/>
  <c r="L14" i="22" s="1"/>
  <c r="E14" i="22"/>
  <c r="M13" i="22"/>
  <c r="K13" i="22"/>
  <c r="G13" i="22"/>
  <c r="F13" i="22"/>
  <c r="L13" i="22" s="1"/>
  <c r="E13" i="22"/>
  <c r="M12" i="22"/>
  <c r="K12" i="22"/>
  <c r="G12" i="22"/>
  <c r="F12" i="22"/>
  <c r="L12" i="22" s="1"/>
  <c r="E12" i="22"/>
  <c r="M16" i="21"/>
  <c r="K16" i="21"/>
  <c r="G16" i="21"/>
  <c r="F16" i="21"/>
  <c r="L16" i="21" s="1"/>
  <c r="E16" i="21"/>
  <c r="M15" i="21"/>
  <c r="K15" i="21"/>
  <c r="G15" i="21"/>
  <c r="F15" i="21"/>
  <c r="L15" i="21" s="1"/>
  <c r="E15" i="21"/>
  <c r="M14" i="21"/>
  <c r="K14" i="21"/>
  <c r="G14" i="21"/>
  <c r="F14" i="21"/>
  <c r="L14" i="21" s="1"/>
  <c r="E14" i="21"/>
  <c r="M13" i="21"/>
  <c r="K13" i="21"/>
  <c r="G13" i="21"/>
  <c r="F13" i="21"/>
  <c r="L13" i="21" s="1"/>
  <c r="E13" i="21"/>
  <c r="M12" i="21"/>
  <c r="K12" i="21"/>
  <c r="G12" i="21"/>
  <c r="F12" i="21"/>
  <c r="L12" i="21" s="1"/>
  <c r="E12" i="21"/>
  <c r="F16" i="19"/>
  <c r="L16" i="19" s="1"/>
  <c r="F15" i="19"/>
  <c r="F14" i="19"/>
  <c r="F13" i="19"/>
  <c r="F12" i="19"/>
  <c r="L12" i="19" s="1"/>
  <c r="E16" i="19"/>
  <c r="E15" i="19"/>
  <c r="E14" i="19"/>
  <c r="E13" i="19"/>
  <c r="E12" i="19"/>
  <c r="F16" i="17"/>
  <c r="L16" i="17" s="1"/>
  <c r="F15" i="17"/>
  <c r="L15" i="17" s="1"/>
  <c r="F14" i="17"/>
  <c r="F13" i="17"/>
  <c r="F12" i="17"/>
  <c r="L12" i="17" s="1"/>
  <c r="E16" i="17"/>
  <c r="E15" i="17"/>
  <c r="E14" i="17"/>
  <c r="E13" i="17"/>
  <c r="E12" i="17"/>
  <c r="M16" i="19"/>
  <c r="K16" i="19"/>
  <c r="G16" i="19"/>
  <c r="M15" i="19"/>
  <c r="K15" i="19"/>
  <c r="G15" i="19"/>
  <c r="L15" i="19"/>
  <c r="M14" i="19"/>
  <c r="K14" i="19"/>
  <c r="G14" i="19"/>
  <c r="L14" i="19"/>
  <c r="M13" i="19"/>
  <c r="K13" i="19"/>
  <c r="G13" i="19"/>
  <c r="L13" i="19"/>
  <c r="M12" i="19"/>
  <c r="K12" i="19"/>
  <c r="G12" i="19"/>
  <c r="M16" i="17"/>
  <c r="K16" i="17"/>
  <c r="G16" i="17"/>
  <c r="M15" i="17"/>
  <c r="K15" i="17"/>
  <c r="G15" i="17"/>
  <c r="M14" i="17"/>
  <c r="K14" i="17"/>
  <c r="G14" i="17"/>
  <c r="L14" i="17"/>
  <c r="M13" i="17"/>
  <c r="K13" i="17"/>
  <c r="G13" i="17"/>
  <c r="L13" i="17"/>
  <c r="M12" i="17"/>
  <c r="K12" i="17"/>
  <c r="G12" i="17"/>
  <c r="K16" i="14" l="1"/>
  <c r="J16" i="14"/>
  <c r="I16" i="14"/>
  <c r="K15" i="14"/>
  <c r="J15" i="14"/>
  <c r="I15" i="14"/>
  <c r="K14" i="14"/>
  <c r="J14" i="14"/>
  <c r="I14" i="14"/>
  <c r="E16" i="14"/>
  <c r="D16" i="14"/>
  <c r="C16" i="14"/>
  <c r="E15" i="14"/>
  <c r="D15" i="14"/>
  <c r="C15" i="14"/>
  <c r="E14" i="14"/>
  <c r="D14" i="14"/>
  <c r="C14" i="14"/>
  <c r="E17" i="7"/>
  <c r="E16" i="7"/>
  <c r="E15" i="7"/>
  <c r="E13" i="7"/>
  <c r="E12" i="7"/>
</calcChain>
</file>

<file path=xl/sharedStrings.xml><?xml version="1.0" encoding="utf-8"?>
<sst xmlns="http://schemas.openxmlformats.org/spreadsheetml/2006/main" count="1686" uniqueCount="132">
  <si>
    <t>Bike</t>
  </si>
  <si>
    <t>HOV</t>
  </si>
  <si>
    <t>Other</t>
  </si>
  <si>
    <t>SOV</t>
  </si>
  <si>
    <t>Transit</t>
  </si>
  <si>
    <t>Walk</t>
  </si>
  <si>
    <t>Main Mode</t>
  </si>
  <si>
    <t>sample_count</t>
  </si>
  <si>
    <t>estimate</t>
  </si>
  <si>
    <t>trip_weight_revised</t>
  </si>
  <si>
    <t>share</t>
  </si>
  <si>
    <t>dest_purpose_simple</t>
  </si>
  <si>
    <t>Home</t>
  </si>
  <si>
    <t>School</t>
  </si>
  <si>
    <t>Work</t>
  </si>
  <si>
    <t>http://sphweb.bumc.bu.edu/otlt/MPH-Modules/QuantCore/PH717_ConfidenceIntervals-OneSample/PH717_ConfidenceIntervals-OneSample5.html</t>
  </si>
  <si>
    <t>level_0</t>
  </si>
  <si>
    <t>index</t>
  </si>
  <si>
    <t>hhid</t>
  </si>
  <si>
    <t>in</t>
  </si>
  <si>
    <t>MOE</t>
  </si>
  <si>
    <t>Estimates</t>
  </si>
  <si>
    <t>Mode Choice</t>
  </si>
  <si>
    <t>z</t>
  </si>
  <si>
    <t>age_category</t>
  </si>
  <si>
    <t>18-64 years</t>
  </si>
  <si>
    <t>65 years+</t>
  </si>
  <si>
    <t>Under 18 years</t>
  </si>
  <si>
    <t>Recreation/Eat Meal</t>
  </si>
  <si>
    <t>Errands and Shopping</t>
  </si>
  <si>
    <t>Recreation and Eat Meal</t>
  </si>
  <si>
    <t>Prefer not to answer</t>
  </si>
  <si>
    <t>Household income 2016: Broad categories, all respondents</t>
  </si>
  <si>
    <t>$100,000 or more</t>
  </si>
  <si>
    <t>$25,000-$49,999</t>
  </si>
  <si>
    <t>$50,000-$74,999</t>
  </si>
  <si>
    <t>$75,000-$99,999</t>
  </si>
  <si>
    <t>Under $25,000</t>
  </si>
  <si>
    <t>$25,000-50,000</t>
  </si>
  <si>
    <t>$25,000-$100,000</t>
  </si>
  <si>
    <t>Mode</t>
  </si>
  <si>
    <t>hh_wt_revised</t>
  </si>
  <si>
    <t>license</t>
  </si>
  <si>
    <t>Yes, has an intermediate or unrestricted license</t>
  </si>
  <si>
    <t>Yes, has a learner’s permit</t>
  </si>
  <si>
    <t>No, does not have a license or permit</t>
  </si>
  <si>
    <t>Unrestricted license</t>
  </si>
  <si>
    <t>Learner's permit</t>
  </si>
  <si>
    <t>No License</t>
  </si>
  <si>
    <t>Neither or N/A</t>
  </si>
  <si>
    <t>Somewhat important</t>
  </si>
  <si>
    <t>Somewhat unimportant</t>
  </si>
  <si>
    <t>Very important</t>
  </si>
  <si>
    <t>Very unimportant</t>
  </si>
  <si>
    <t>How important when chose current home: Affordability</t>
  </si>
  <si>
    <t>How important when chose current home: Quality of schools (K-12)</t>
  </si>
  <si>
    <t>How important when chose current home: Having a walkable neighborhood and being near local activities</t>
  </si>
  <si>
    <t>How important when chose current home: Being close to public transit</t>
  </si>
  <si>
    <t>expwt_final</t>
  </si>
  <si>
    <t>Work - 14</t>
  </si>
  <si>
    <t>Work-17</t>
  </si>
  <si>
    <t>Work -17</t>
  </si>
  <si>
    <t>Work 2014</t>
  </si>
  <si>
    <t>Work 2017</t>
  </si>
  <si>
    <t>School 2014</t>
  </si>
  <si>
    <t>School 2017</t>
  </si>
  <si>
    <t>Errands  and Shopping 2014</t>
  </si>
  <si>
    <t>Errands  and Shopping 2017</t>
  </si>
  <si>
    <t>Recreation/Eat Meal 2017</t>
  </si>
  <si>
    <t>Recreation/Eat Meal 2014</t>
  </si>
  <si>
    <t>Non-Auto</t>
  </si>
  <si>
    <t>weighted_total</t>
  </si>
  <si>
    <t>mean</t>
  </si>
  <si>
    <t>sem</t>
  </si>
  <si>
    <t>(u'gdist', 'sem')</t>
  </si>
  <si>
    <t>Purpose</t>
  </si>
  <si>
    <t>16-17</t>
  </si>
  <si>
    <t>expwt_2</t>
  </si>
  <si>
    <t>Age 16+: Has valid drivers license</t>
  </si>
  <si>
    <t>No</t>
  </si>
  <si>
    <t>Yes</t>
  </si>
  <si>
    <t>Under $25,000 -2014</t>
  </si>
  <si>
    <t>Under $25,000 -2017</t>
  </si>
  <si>
    <t>????</t>
  </si>
  <si>
    <t>Final Home Address County (derived)</t>
  </si>
  <si>
    <t>King</t>
  </si>
  <si>
    <t>Kitsap</t>
  </si>
  <si>
    <t>Pierce</t>
  </si>
  <si>
    <t>Snohomish</t>
  </si>
  <si>
    <t>mode and county</t>
  </si>
  <si>
    <t>Final home county</t>
  </si>
  <si>
    <t>King County</t>
  </si>
  <si>
    <t>Kitsap County</t>
  </si>
  <si>
    <t>Pierce County</t>
  </si>
  <si>
    <t>Snohomish County</t>
  </si>
  <si>
    <t>2014 - King</t>
  </si>
  <si>
    <t>2017 - King</t>
  </si>
  <si>
    <t>2014-King</t>
  </si>
  <si>
    <t>2017-King</t>
  </si>
  <si>
    <t>2014 - Pierce</t>
  </si>
  <si>
    <t>2017 - Pierce</t>
  </si>
  <si>
    <t>2017-Pierce</t>
  </si>
  <si>
    <t>2014-Pierce</t>
  </si>
  <si>
    <t>Not enough data to analyze other counties than King</t>
  </si>
  <si>
    <t>not making a lot of sense</t>
  </si>
  <si>
    <t>?????</t>
  </si>
  <si>
    <t>Geography</t>
  </si>
  <si>
    <t>Percent Drove Alone_2014_estimate</t>
  </si>
  <si>
    <t>Percent Drove Alone_2017_estimate</t>
  </si>
  <si>
    <t>Percent Drove Alone_2014_MOE</t>
  </si>
  <si>
    <t>Percent Drove Alone_2017_MOE</t>
  </si>
  <si>
    <t>Snohomish County, Washington</t>
  </si>
  <si>
    <t>King County, Washington</t>
  </si>
  <si>
    <t>Pierce County, Washington</t>
  </si>
  <si>
    <t>Kitsap County, Washington</t>
  </si>
  <si>
    <t>Percent Carpool_2014_estimate</t>
  </si>
  <si>
    <t>Percent Carpool_2017_estimate</t>
  </si>
  <si>
    <t>Percent Carpool_2014_MOE</t>
  </si>
  <si>
    <t>Percent Carpool_2017_MOE</t>
  </si>
  <si>
    <t>Percent Public Transportation_2014_estimate</t>
  </si>
  <si>
    <t>Percent Public Transportation_2017_estimate</t>
  </si>
  <si>
    <t>Percent Public Transportation_2014_MOE</t>
  </si>
  <si>
    <t>Percent Public Transportation_2017_MOE</t>
  </si>
  <si>
    <t>Percent Walked_2014_estimate</t>
  </si>
  <si>
    <t>Percent Walked_2017_estimate</t>
  </si>
  <si>
    <t>Percent Walked_2014_MOE</t>
  </si>
  <si>
    <t>Percent Walked_2017_MOE</t>
  </si>
  <si>
    <t>Percent Other_2014_estimate</t>
  </si>
  <si>
    <t>Percent Other_2017_estimate</t>
  </si>
  <si>
    <t>Percent Other_2014_MOE</t>
  </si>
  <si>
    <t>Percent Other_2017_MOE</t>
  </si>
  <si>
    <t>Why a decrease in transit?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</si>
</sst>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0" fontId="0" fillId="0" borderId="0" xfId="0"/>
    <xf numFmtId="9" fontId="0" fillId="0" borderId="0" xfId="1" applyFont="1"/>
    <xf numFmtId="0" fontId="16" fillId="0" borderId="0" xfId="0" applyFont="1"/>
    <xf numFmtId="0" fontId="18" fillId="0" borderId="0" xfId="43"/>
    <xf numFmtId="0" fontId="19" fillId="0" borderId="0" xfId="44" applyFont="1" applyFill="1" applyBorder="1" applyAlignment="1">
      <alignment horizontal="left" vertical="center" wrapText="1"/>
    </xf>
    <xf numFmtId="0" fontId="19" fillId="0" borderId="0" xfId="45" applyFont="1" applyFill="1" applyBorder="1" applyAlignment="1">
      <alignment horizontal="left" vertical="center" wrapText="1"/>
    </xf>
    <xf numFmtId="165" fontId="0" fillId="0" borderId="0" xfId="0" applyNumberFormat="1"/>
    <xf numFmtId="0" fontId="0" fillId="0" borderId="0" xfId="0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right" vertical="center"/>
    </xf>
    <xf numFmtId="0" fontId="20" fillId="0" borderId="0" xfId="0" applyFont="1"/>
    <xf numFmtId="0" fontId="0" fillId="0" borderId="0" xfId="0" applyAlignment="1"/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style1501715006164" xfId="44" xr:uid="{D04BF483-94F1-416F-A23C-85A5A430F76D}"/>
    <cellStyle name="style1501715006281" xfId="45" xr:uid="{9B2CDFAC-7195-4575-B145-640716E85C97}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 Mode Choice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simple_mode_14_17!$C$14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simple_mode_14_17!$I$15:$I$17</c:f>
                <c:numCache>
                  <c:formatCode>General</c:formatCode>
                  <c:ptCount val="3"/>
                  <c:pt idx="0">
                    <c:v>1.47001731469E-2</c:v>
                  </c:pt>
                  <c:pt idx="1">
                    <c:v>1.97545325196E-2</c:v>
                  </c:pt>
                  <c:pt idx="2">
                    <c:v>1.41074081448E-2</c:v>
                  </c:pt>
                </c:numCache>
              </c:numRef>
            </c:plus>
            <c:minus>
              <c:numRef>
                <c:f>simple_mode_14_17!$I$15:$I$17</c:f>
                <c:numCache>
                  <c:formatCode>General</c:formatCode>
                  <c:ptCount val="3"/>
                  <c:pt idx="0">
                    <c:v>1.47001731469E-2</c:v>
                  </c:pt>
                  <c:pt idx="1">
                    <c:v>1.97545325196E-2</c:v>
                  </c:pt>
                  <c:pt idx="2">
                    <c:v>1.41074081448E-2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simple_mode_14_17!$B$15:$B$17</c:f>
              <c:strCache>
                <c:ptCount val="3"/>
                <c:pt idx="0">
                  <c:v>SOV</c:v>
                </c:pt>
                <c:pt idx="1">
                  <c:v>HOV</c:v>
                </c:pt>
                <c:pt idx="2">
                  <c:v>Non-Auto</c:v>
                </c:pt>
              </c:strCache>
            </c:strRef>
          </c:cat>
          <c:val>
            <c:numRef>
              <c:f>simple_mode_14_17!$C$15:$C$17</c:f>
              <c:numCache>
                <c:formatCode>0%</c:formatCode>
                <c:ptCount val="3"/>
                <c:pt idx="0">
                  <c:v>0.420860829612</c:v>
                </c:pt>
                <c:pt idx="1">
                  <c:v>0.35852240508599997</c:v>
                </c:pt>
                <c:pt idx="2">
                  <c:v>0.22061676530300001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0-4C8A-B740-662E74AD8001}"/>
            </c:ext>
          </c:extLst>
        </c:ser>
        <c:ser>
          <c:idx val="1"/>
          <c:order val="1"/>
          <c:tx>
            <c:strRef>
              <c:f>simple_mode_14_17!$D$14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simple_mode_14_17!$J$15:$J$17</c:f>
                <c:numCache>
                  <c:formatCode>General</c:formatCode>
                  <c:ptCount val="3"/>
                  <c:pt idx="0">
                    <c:v>2.03273057975E-2</c:v>
                  </c:pt>
                  <c:pt idx="1">
                    <c:v>2.55256540042E-2</c:v>
                  </c:pt>
                  <c:pt idx="2">
                    <c:v>1.6483703252699999E-2</c:v>
                  </c:pt>
                </c:numCache>
              </c:numRef>
            </c:plus>
            <c:minus>
              <c:numRef>
                <c:f>simple_mode_14_17!$J$15:$J$17</c:f>
                <c:numCache>
                  <c:formatCode>General</c:formatCode>
                  <c:ptCount val="3"/>
                  <c:pt idx="0">
                    <c:v>2.03273057975E-2</c:v>
                  </c:pt>
                  <c:pt idx="1">
                    <c:v>2.55256540042E-2</c:v>
                  </c:pt>
                  <c:pt idx="2">
                    <c:v>1.6483703252699999E-2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simple_mode_14_17!$B$15:$B$17</c:f>
              <c:strCache>
                <c:ptCount val="3"/>
                <c:pt idx="0">
                  <c:v>SOV</c:v>
                </c:pt>
                <c:pt idx="1">
                  <c:v>HOV</c:v>
                </c:pt>
                <c:pt idx="2">
                  <c:v>Non-Auto</c:v>
                </c:pt>
              </c:strCache>
            </c:strRef>
          </c:cat>
          <c:val>
            <c:numRef>
              <c:f>simple_mode_14_17!$D$15:$D$17</c:f>
              <c:numCache>
                <c:formatCode>0%</c:formatCode>
                <c:ptCount val="3"/>
                <c:pt idx="0">
                  <c:v>0.37370187741200001</c:v>
                </c:pt>
                <c:pt idx="1">
                  <c:v>0.42866480926200001</c:v>
                </c:pt>
                <c:pt idx="2">
                  <c:v>0.19763331332699999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0-4C8A-B740-662E74AD8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913568"/>
        <c:axId val="524914224"/>
      </c:barChart>
      <c:catAx>
        <c:axId val="5249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14224"/>
        <c:crosses val="autoZero"/>
        <c:auto val="1"/>
        <c:lblAlgn val="ctr"/>
        <c:lblOffset val="100"/>
        <c:noMultiLvlLbl val="0"/>
      </c:catAx>
      <c:valAx>
        <c:axId val="524914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 Choice for Errand</a:t>
            </a:r>
            <a:r>
              <a:rPr lang="en-US" baseline="0"/>
              <a:t>s and Shopping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'14__17errands'!$E$11</c:f>
              <c:strCache>
                <c:ptCount val="1"/>
                <c:pt idx="0">
                  <c:v>Errands  and Shopping 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'14__17errands'!$K$12:$K$17</c:f>
                <c:numCache>
                  <c:formatCode>General</c:formatCode>
                  <c:ptCount val="6"/>
                  <c:pt idx="0">
                    <c:v>1.46632320918E-2</c:v>
                  </c:pt>
                  <c:pt idx="1">
                    <c:v>1.48417482277E-2</c:v>
                  </c:pt>
                  <c:pt idx="2">
                    <c:v>7.8987648586900001E-3</c:v>
                  </c:pt>
                  <c:pt idx="3">
                    <c:v>5.6281567779800003E-3</c:v>
                  </c:pt>
                  <c:pt idx="4">
                    <c:v>2.3379848557299999E-3</c:v>
                  </c:pt>
                  <c:pt idx="5">
                    <c:v>1.63862118021E-3</c:v>
                  </c:pt>
                </c:numCache>
              </c:numRef>
            </c:plus>
            <c:minus>
              <c:numRef>
                <c:f>'14__17errands'!$K$12:$K$17</c:f>
                <c:numCache>
                  <c:formatCode>General</c:formatCode>
                  <c:ptCount val="6"/>
                  <c:pt idx="0">
                    <c:v>1.46632320918E-2</c:v>
                  </c:pt>
                  <c:pt idx="1">
                    <c:v>1.48417482277E-2</c:v>
                  </c:pt>
                  <c:pt idx="2">
                    <c:v>7.8987648586900001E-3</c:v>
                  </c:pt>
                  <c:pt idx="3">
                    <c:v>5.6281567779800003E-3</c:v>
                  </c:pt>
                  <c:pt idx="4">
                    <c:v>2.3379848557299999E-3</c:v>
                  </c:pt>
                  <c:pt idx="5">
                    <c:v>1.63862118021E-3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'14__17errands'!$D$12:$D$17</c:f>
              <c:strCache>
                <c:ptCount val="6"/>
                <c:pt idx="0">
                  <c:v>SOV</c:v>
                </c:pt>
                <c:pt idx="1">
                  <c:v>HOV</c:v>
                </c:pt>
                <c:pt idx="2">
                  <c:v>Walk</c:v>
                </c:pt>
                <c:pt idx="3">
                  <c:v>Transit</c:v>
                </c:pt>
                <c:pt idx="4">
                  <c:v>Bike</c:v>
                </c:pt>
                <c:pt idx="5">
                  <c:v>Other</c:v>
                </c:pt>
              </c:strCache>
            </c:strRef>
          </c:cat>
          <c:val>
            <c:numRef>
              <c:f>'14__17errands'!$E$12:$E$17</c:f>
              <c:numCache>
                <c:formatCode>0%</c:formatCode>
                <c:ptCount val="6"/>
                <c:pt idx="0">
                  <c:v>0.41445136822799999</c:v>
                </c:pt>
                <c:pt idx="1">
                  <c:v>0.46293796148499999</c:v>
                </c:pt>
                <c:pt idx="2">
                  <c:v>7.6231095769599994E-2</c:v>
                </c:pt>
                <c:pt idx="3">
                  <c:v>3.7131502777800002E-2</c:v>
                </c:pt>
                <c:pt idx="4">
                  <c:v>6.2081915098199996E-3</c:v>
                </c:pt>
                <c:pt idx="5">
                  <c:v>3.03988022988E-3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A-4BDA-979F-780DE6941CA7}"/>
            </c:ext>
          </c:extLst>
        </c:ser>
        <c:ser>
          <c:idx val="1"/>
          <c:order val="1"/>
          <c:tx>
            <c:strRef>
              <c:f>'14__17errands'!$F$11</c:f>
              <c:strCache>
                <c:ptCount val="1"/>
                <c:pt idx="0">
                  <c:v>Errands  and Shopping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'14__17errands'!$U$34:$U$39</c:f>
                <c:numCache>
                  <c:formatCode>General</c:formatCode>
                  <c:ptCount val="6"/>
                  <c:pt idx="0">
                    <c:v>2.0103772096400001E-2</c:v>
                  </c:pt>
                  <c:pt idx="1">
                    <c:v>3.0142182673499999E-2</c:v>
                  </c:pt>
                  <c:pt idx="2">
                    <c:v>1.7546017349199999E-2</c:v>
                  </c:pt>
                  <c:pt idx="3">
                    <c:v>2.7730868119199999E-2</c:v>
                  </c:pt>
                  <c:pt idx="4">
                    <c:v>7.5027709952199999E-3</c:v>
                  </c:pt>
                  <c:pt idx="5">
                    <c:v>7.5428407777299996E-3</c:v>
                  </c:pt>
                </c:numCache>
              </c:numRef>
            </c:plus>
            <c:minus>
              <c:numRef>
                <c:f>'14__17errands'!$U$34:$U$39</c:f>
                <c:numCache>
                  <c:formatCode>General</c:formatCode>
                  <c:ptCount val="6"/>
                  <c:pt idx="0">
                    <c:v>2.0103772096400001E-2</c:v>
                  </c:pt>
                  <c:pt idx="1">
                    <c:v>3.0142182673499999E-2</c:v>
                  </c:pt>
                  <c:pt idx="2">
                    <c:v>1.7546017349199999E-2</c:v>
                  </c:pt>
                  <c:pt idx="3">
                    <c:v>2.7730868119199999E-2</c:v>
                  </c:pt>
                  <c:pt idx="4">
                    <c:v>7.5027709952199999E-3</c:v>
                  </c:pt>
                  <c:pt idx="5">
                    <c:v>7.5428407777299996E-3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'14__17errands'!$D$12:$D$17</c:f>
              <c:strCache>
                <c:ptCount val="6"/>
                <c:pt idx="0">
                  <c:v>SOV</c:v>
                </c:pt>
                <c:pt idx="1">
                  <c:v>HOV</c:v>
                </c:pt>
                <c:pt idx="2">
                  <c:v>Walk</c:v>
                </c:pt>
                <c:pt idx="3">
                  <c:v>Transit</c:v>
                </c:pt>
                <c:pt idx="4">
                  <c:v>Bike</c:v>
                </c:pt>
                <c:pt idx="5">
                  <c:v>Other</c:v>
                </c:pt>
              </c:strCache>
            </c:strRef>
          </c:cat>
          <c:val>
            <c:numRef>
              <c:f>'14__17errands'!$F$12:$F$17</c:f>
              <c:numCache>
                <c:formatCode>0%</c:formatCode>
                <c:ptCount val="6"/>
                <c:pt idx="0">
                  <c:v>0.36050057443599998</c:v>
                </c:pt>
                <c:pt idx="1">
                  <c:v>0.54255065258500002</c:v>
                </c:pt>
                <c:pt idx="2">
                  <c:v>5.5594726963499999E-2</c:v>
                </c:pt>
                <c:pt idx="3">
                  <c:v>3.6493770084000003E-2</c:v>
                </c:pt>
                <c:pt idx="4">
                  <c:v>2.5302739330900002E-3</c:v>
                </c:pt>
                <c:pt idx="5">
                  <c:v>2.3300019981500001E-3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A-4BDA-979F-780DE6941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37248"/>
        <c:axId val="39393790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'14__17errands'!$G$11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'14__17errands'!$V$34:$V$39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1.46632320918E-2</c:v>
                        </c:pt>
                        <c:pt idx="1">
                          <c:v>1.48417482277E-2</c:v>
                        </c:pt>
                        <c:pt idx="2">
                          <c:v>7.8987648586900001E-3</c:v>
                        </c:pt>
                        <c:pt idx="3">
                          <c:v>5.6281567779800003E-3</c:v>
                        </c:pt>
                        <c:pt idx="4">
                          <c:v>2.3379848557299999E-3</c:v>
                        </c:pt>
                        <c:pt idx="5">
                          <c:v>1.63862118021E-3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'14__17errands'!$V$34:$V$39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1.46632320918E-2</c:v>
                        </c:pt>
                        <c:pt idx="1">
                          <c:v>1.48417482277E-2</c:v>
                        </c:pt>
                        <c:pt idx="2">
                          <c:v>7.8987648586900001E-3</c:v>
                        </c:pt>
                        <c:pt idx="3">
                          <c:v>5.6281567779800003E-3</c:v>
                        </c:pt>
                        <c:pt idx="4">
                          <c:v>2.3379848557299999E-3</c:v>
                        </c:pt>
                        <c:pt idx="5">
                          <c:v>1.63862118021E-3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'14__17errands'!$D$12:$D$17</c15:sqref>
                        </c15:formulaRef>
                      </c:ext>
                    </c:extLst>
                    <c:strCache>
                      <c:ptCount val="6"/>
                      <c:pt idx="0">
                        <c:v>SOV</c:v>
                      </c:pt>
                      <c:pt idx="1">
                        <c:v>HOV</c:v>
                      </c:pt>
                      <c:pt idx="2">
                        <c:v>Walk</c:v>
                      </c:pt>
                      <c:pt idx="3">
                        <c:v>Transit</c:v>
                      </c:pt>
                      <c:pt idx="4">
                        <c:v>Bike</c:v>
                      </c:pt>
                      <c:pt idx="5">
                        <c:v>Other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'14__17errands'!$G$12:$G$17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88A-4BDA-979F-780DE6941CA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'14__17errands'!$H$11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'14__17errands'!$W$34:$W$39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1.4972220738200001E-2</c:v>
                        </c:pt>
                        <c:pt idx="1">
                          <c:v>1.5784128607999999E-2</c:v>
                        </c:pt>
                        <c:pt idx="2">
                          <c:v>1.4042702293399999E-2</c:v>
                        </c:pt>
                        <c:pt idx="3">
                          <c:v>5.7884557994999997E-3</c:v>
                        </c:pt>
                        <c:pt idx="4">
                          <c:v>4.0804600313300004E-3</c:v>
                        </c:pt>
                        <c:pt idx="5">
                          <c:v>2.3017473449300002E-3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'14__17errands'!$W$34:$W$39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1.4972220738200001E-2</c:v>
                        </c:pt>
                        <c:pt idx="1">
                          <c:v>1.5784128607999999E-2</c:v>
                        </c:pt>
                        <c:pt idx="2">
                          <c:v>1.4042702293399999E-2</c:v>
                        </c:pt>
                        <c:pt idx="3">
                          <c:v>5.7884557994999997E-3</c:v>
                        </c:pt>
                        <c:pt idx="4">
                          <c:v>4.0804600313300004E-3</c:v>
                        </c:pt>
                        <c:pt idx="5">
                          <c:v>2.3017473449300002E-3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'14__17errands'!$D$12:$D$17</c15:sqref>
                        </c15:formulaRef>
                      </c:ext>
                    </c:extLst>
                    <c:strCache>
                      <c:ptCount val="6"/>
                      <c:pt idx="0">
                        <c:v>SOV</c:v>
                      </c:pt>
                      <c:pt idx="1">
                        <c:v>HOV</c:v>
                      </c:pt>
                      <c:pt idx="2">
                        <c:v>Walk</c:v>
                      </c:pt>
                      <c:pt idx="3">
                        <c:v>Transit</c:v>
                      </c:pt>
                      <c:pt idx="4">
                        <c:v>Bike</c:v>
                      </c:pt>
                      <c:pt idx="5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'14__17errands'!$H$12:$H$17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88A-4BDA-979F-780DE6941CA7}"/>
                  </c:ext>
                </c:extLst>
              </c15:ser>
            </c15:filteredBarSeries>
          </c:ext>
        </c:extLst>
      </c:barChart>
      <c:catAx>
        <c:axId val="3939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904"/>
        <c:crosses val="autoZero"/>
        <c:auto val="1"/>
        <c:lblAlgn val="ctr"/>
        <c:lblOffset val="100"/>
        <c:noMultiLvlLbl val="0"/>
      </c:catAx>
      <c:valAx>
        <c:axId val="393937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Driver's</a:t>
            </a:r>
            <a:r>
              <a:rPr lang="en-US" baseline="0"/>
              <a:t> License </a:t>
            </a:r>
            <a:r>
              <a:rPr lang="en-US"/>
              <a:t>and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age_license!$C$13</c:f>
              <c:strCache>
                <c:ptCount val="1"/>
                <c:pt idx="0">
                  <c:v>16-17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age_license!$I$14:$I$19</c:f>
                <c:numCache>
                  <c:formatCode>General</c:formatCode>
                  <c:ptCount val="6"/>
                  <c:pt idx="0">
                    <c:v>4.10922209028E-2</c:v>
                  </c:pt>
                  <c:pt idx="1">
                    <c:v>3.7004660190200003E-2</c:v>
                  </c:pt>
                  <c:pt idx="2">
                    <c:v>2.9900501341900001E-2</c:v>
                  </c:pt>
                </c:numCache>
              </c:numRef>
            </c:plus>
            <c:minus>
              <c:numRef>
                <c:f>age_license!$I$14:$I$19</c:f>
                <c:numCache>
                  <c:formatCode>General</c:formatCode>
                  <c:ptCount val="6"/>
                  <c:pt idx="0">
                    <c:v>4.10922209028E-2</c:v>
                  </c:pt>
                  <c:pt idx="1">
                    <c:v>3.7004660190200003E-2</c:v>
                  </c:pt>
                  <c:pt idx="2">
                    <c:v>2.9900501341900001E-2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age_license!$B$14:$B$16</c:f>
              <c:strCache>
                <c:ptCount val="3"/>
                <c:pt idx="0">
                  <c:v>Unrestricted license</c:v>
                </c:pt>
                <c:pt idx="1">
                  <c:v>Learner's permit</c:v>
                </c:pt>
                <c:pt idx="2">
                  <c:v>No License</c:v>
                </c:pt>
              </c:strCache>
            </c:strRef>
          </c:cat>
          <c:val>
            <c:numRef>
              <c:f>age_license!$C$14:$C$16</c:f>
              <c:numCache>
                <c:formatCode>0%</c:formatCode>
                <c:ptCount val="3"/>
                <c:pt idx="0">
                  <c:v>0.57490577169400003</c:v>
                </c:pt>
                <c:pt idx="1">
                  <c:v>0.27237563581399998</c:v>
                </c:pt>
                <c:pt idx="2">
                  <c:v>0.15271859249200001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6-4C4F-9CEB-79EBDF192737}"/>
            </c:ext>
          </c:extLst>
        </c:ser>
        <c:ser>
          <c:idx val="1"/>
          <c:order val="1"/>
          <c:tx>
            <c:strRef>
              <c:f>age_license!$D$13</c:f>
              <c:strCache>
                <c:ptCount val="1"/>
                <c:pt idx="0">
                  <c:v>18-64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age_license!$J$14:$J$19</c:f>
                <c:numCache>
                  <c:formatCode>General</c:formatCode>
                  <c:ptCount val="6"/>
                  <c:pt idx="0">
                    <c:v>9.6080680906800008E-3</c:v>
                  </c:pt>
                  <c:pt idx="1">
                    <c:v>3.6602403522999999E-3</c:v>
                  </c:pt>
                  <c:pt idx="2">
                    <c:v>8.9806628862099998E-3</c:v>
                  </c:pt>
                </c:numCache>
              </c:numRef>
            </c:plus>
            <c:minus>
              <c:numRef>
                <c:f>age_license!$J$14:$J$19</c:f>
                <c:numCache>
                  <c:formatCode>General</c:formatCode>
                  <c:ptCount val="6"/>
                  <c:pt idx="0">
                    <c:v>9.6080680906800008E-3</c:v>
                  </c:pt>
                  <c:pt idx="1">
                    <c:v>3.6602403522999999E-3</c:v>
                  </c:pt>
                  <c:pt idx="2">
                    <c:v>8.9806628862099998E-3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age_license!$B$14:$B$16</c:f>
              <c:strCache>
                <c:ptCount val="3"/>
                <c:pt idx="0">
                  <c:v>Unrestricted license</c:v>
                </c:pt>
                <c:pt idx="1">
                  <c:v>Learner's permit</c:v>
                </c:pt>
                <c:pt idx="2">
                  <c:v>No License</c:v>
                </c:pt>
              </c:strCache>
            </c:strRef>
          </c:cat>
          <c:val>
            <c:numRef>
              <c:f>age_license!$D$14:$D$16</c:f>
              <c:numCache>
                <c:formatCode>0%</c:formatCode>
                <c:ptCount val="3"/>
                <c:pt idx="0">
                  <c:v>0.92584657450399999</c:v>
                </c:pt>
                <c:pt idx="1">
                  <c:v>1.00649262064E-2</c:v>
                </c:pt>
                <c:pt idx="2">
                  <c:v>6.4088499289399997E-2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6-4C4F-9CEB-79EBDF192737}"/>
            </c:ext>
          </c:extLst>
        </c:ser>
        <c:ser>
          <c:idx val="2"/>
          <c:order val="2"/>
          <c:tx>
            <c:strRef>
              <c:f>age_license!$E$13</c:f>
              <c:strCache>
                <c:ptCount val="1"/>
                <c:pt idx="0">
                  <c:v>65 years+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age_license!$K$14:$K$19</c:f>
                <c:numCache>
                  <c:formatCode>General</c:formatCode>
                  <c:ptCount val="6"/>
                  <c:pt idx="0">
                    <c:v>1.6255313384299998E-2</c:v>
                  </c:pt>
                  <c:pt idx="1">
                    <c:v>5.6191901898400001E-3</c:v>
                  </c:pt>
                  <c:pt idx="2">
                    <c:v>1.53307344456E-2</c:v>
                  </c:pt>
                </c:numCache>
              </c:numRef>
            </c:plus>
            <c:minus>
              <c:numRef>
                <c:f>age_license!$K$14:$K$19</c:f>
                <c:numCache>
                  <c:formatCode>General</c:formatCode>
                  <c:ptCount val="6"/>
                  <c:pt idx="0">
                    <c:v>1.6255313384299998E-2</c:v>
                  </c:pt>
                  <c:pt idx="1">
                    <c:v>5.6191901898400001E-3</c:v>
                  </c:pt>
                  <c:pt idx="2">
                    <c:v>1.53307344456E-2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age_license!$B$14:$B$16</c:f>
              <c:strCache>
                <c:ptCount val="3"/>
                <c:pt idx="0">
                  <c:v>Unrestricted license</c:v>
                </c:pt>
                <c:pt idx="1">
                  <c:v>Learner's permit</c:v>
                </c:pt>
                <c:pt idx="2">
                  <c:v>No License</c:v>
                </c:pt>
              </c:strCache>
            </c:strRef>
          </c:cat>
          <c:val>
            <c:numRef>
              <c:f>age_license!$E$14:$E$16</c:f>
              <c:numCache>
                <c:formatCode>0%</c:formatCode>
                <c:ptCount val="3"/>
                <c:pt idx="0">
                  <c:v>0.95777268890900003</c:v>
                </c:pt>
                <c:pt idx="1">
                  <c:v>4.8565398141000001E-3</c:v>
                </c:pt>
                <c:pt idx="2">
                  <c:v>3.73707712767E-2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E6-4C4F-9CEB-79EBDF192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37248"/>
        <c:axId val="393937904"/>
      </c:barChart>
      <c:catAx>
        <c:axId val="3939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904"/>
        <c:crosses val="autoZero"/>
        <c:auto val="1"/>
        <c:lblAlgn val="ctr"/>
        <c:lblOffset val="100"/>
        <c:noMultiLvlLbl val="0"/>
      </c:catAx>
      <c:valAx>
        <c:axId val="3939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u="none" strike="noStrike" baseline="0">
                <a:effectLst/>
              </a:rPr>
              <a:t>How important when chose current home: Being within a 30-minute commute to work</a:t>
            </a:r>
            <a:r>
              <a:rPr lang="en-US" sz="2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income_commute_home_loc!$E$11</c:f>
              <c:strCache>
                <c:ptCount val="1"/>
                <c:pt idx="0">
                  <c:v>Under $25,000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income_commute_home_loc!$K$12:$K$16</c:f>
                <c:numCache>
                  <c:formatCode>General</c:formatCode>
                  <c:ptCount val="5"/>
                  <c:pt idx="0">
                    <c:v>5.0316234881800002E-2</c:v>
                  </c:pt>
                  <c:pt idx="1">
                    <c:v>4.8145342834299998E-2</c:v>
                  </c:pt>
                  <c:pt idx="2">
                    <c:v>1.3513330709600001E-2</c:v>
                  </c:pt>
                  <c:pt idx="3">
                    <c:v>4.04582376519E-2</c:v>
                  </c:pt>
                  <c:pt idx="4">
                    <c:v>3.54242088972E-2</c:v>
                  </c:pt>
                </c:numCache>
              </c:numRef>
            </c:plus>
            <c:minus>
              <c:numRef>
                <c:f>income_commute_home_loc!$K$12:$K$16</c:f>
                <c:numCache>
                  <c:formatCode>General</c:formatCode>
                  <c:ptCount val="5"/>
                  <c:pt idx="0">
                    <c:v>5.0316234881800002E-2</c:v>
                  </c:pt>
                  <c:pt idx="1">
                    <c:v>4.8145342834299998E-2</c:v>
                  </c:pt>
                  <c:pt idx="2">
                    <c:v>1.3513330709600001E-2</c:v>
                  </c:pt>
                  <c:pt idx="3">
                    <c:v>4.04582376519E-2</c:v>
                  </c:pt>
                  <c:pt idx="4">
                    <c:v>3.54242088972E-2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income_commute_home_loc!$D$12:$D$16</c:f>
              <c:strCache>
                <c:ptCount val="5"/>
                <c:pt idx="0">
                  <c:v>Very important</c:v>
                </c:pt>
                <c:pt idx="1">
                  <c:v>Somewhat important</c:v>
                </c:pt>
                <c:pt idx="2">
                  <c:v>Somewhat unimportant</c:v>
                </c:pt>
                <c:pt idx="3">
                  <c:v>Very unimportant</c:v>
                </c:pt>
                <c:pt idx="4">
                  <c:v>Neither or N/A</c:v>
                </c:pt>
              </c:strCache>
            </c:strRef>
          </c:cat>
          <c:val>
            <c:numRef>
              <c:f>income_commute_home_loc!$E$12:$E$16</c:f>
              <c:numCache>
                <c:formatCode>0%</c:formatCode>
                <c:ptCount val="5"/>
                <c:pt idx="0">
                  <c:v>0.36332142669799999</c:v>
                </c:pt>
                <c:pt idx="1">
                  <c:v>0.304523834805</c:v>
                </c:pt>
                <c:pt idx="2">
                  <c:v>1.6972830060599998E-2</c:v>
                </c:pt>
                <c:pt idx="3">
                  <c:v>0.18307373215299999</c:v>
                </c:pt>
                <c:pt idx="4">
                  <c:v>0.13210817628400001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7-4EBE-9585-9ECB37E14691}"/>
            </c:ext>
          </c:extLst>
        </c:ser>
        <c:ser>
          <c:idx val="1"/>
          <c:order val="1"/>
          <c:tx>
            <c:strRef>
              <c:f>income_commute_home_loc!$F$11</c:f>
              <c:strCache>
                <c:ptCount val="1"/>
                <c:pt idx="0">
                  <c:v>$25,000-$100,000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income_commute_home_loc!$L$12:$L$16</c:f>
                <c:numCache>
                  <c:formatCode>General</c:formatCode>
                  <c:ptCount val="5"/>
                  <c:pt idx="0">
                    <c:v>2.6060433423279579E-2</c:v>
                  </c:pt>
                  <c:pt idx="1">
                    <c:v>2.0160898254175108E-2</c:v>
                  </c:pt>
                  <c:pt idx="2">
                    <c:v>1.6065447863011478E-2</c:v>
                  </c:pt>
                  <c:pt idx="3">
                    <c:v>1.5658706538002613E-2</c:v>
                  </c:pt>
                  <c:pt idx="4">
                    <c:v>1.9215278304405829E-2</c:v>
                  </c:pt>
                </c:numCache>
              </c:numRef>
            </c:plus>
            <c:minus>
              <c:numRef>
                <c:f>income_commute_home_loc!$L$12:$L$16</c:f>
                <c:numCache>
                  <c:formatCode>General</c:formatCode>
                  <c:ptCount val="5"/>
                  <c:pt idx="0">
                    <c:v>2.6060433423279579E-2</c:v>
                  </c:pt>
                  <c:pt idx="1">
                    <c:v>2.0160898254175108E-2</c:v>
                  </c:pt>
                  <c:pt idx="2">
                    <c:v>1.6065447863011478E-2</c:v>
                  </c:pt>
                  <c:pt idx="3">
                    <c:v>1.5658706538002613E-2</c:v>
                  </c:pt>
                  <c:pt idx="4">
                    <c:v>1.9215278304405829E-2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income_commute_home_loc!$D$12:$D$16</c:f>
              <c:strCache>
                <c:ptCount val="5"/>
                <c:pt idx="0">
                  <c:v>Very important</c:v>
                </c:pt>
                <c:pt idx="1">
                  <c:v>Somewhat important</c:v>
                </c:pt>
                <c:pt idx="2">
                  <c:v>Somewhat unimportant</c:v>
                </c:pt>
                <c:pt idx="3">
                  <c:v>Very unimportant</c:v>
                </c:pt>
                <c:pt idx="4">
                  <c:v>Neither or N/A</c:v>
                </c:pt>
              </c:strCache>
            </c:strRef>
          </c:cat>
          <c:val>
            <c:numRef>
              <c:f>income_commute_home_loc!$F$12:$F$16</c:f>
              <c:numCache>
                <c:formatCode>0%</c:formatCode>
                <c:ptCount val="5"/>
                <c:pt idx="0">
                  <c:v>0.45369482273475437</c:v>
                </c:pt>
                <c:pt idx="1">
                  <c:v>0.18115692815716672</c:v>
                </c:pt>
                <c:pt idx="2">
                  <c:v>0.10527684691020026</c:v>
                </c:pt>
                <c:pt idx="3">
                  <c:v>9.9356098229027606E-2</c:v>
                </c:pt>
                <c:pt idx="4">
                  <c:v>0.16051530396885108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7-4EBE-9585-9ECB37E14691}"/>
            </c:ext>
          </c:extLst>
        </c:ser>
        <c:ser>
          <c:idx val="3"/>
          <c:order val="2"/>
          <c:tx>
            <c:strRef>
              <c:f>income_commute_home_loc!$G$11</c:f>
              <c:strCache>
                <c:ptCount val="1"/>
                <c:pt idx="0">
                  <c:v>$100,000 or more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income_commute_home_loc!$L$12:$L$16</c:f>
                <c:numCache>
                  <c:formatCode>General</c:formatCode>
                  <c:ptCount val="5"/>
                  <c:pt idx="0">
                    <c:v>2.6060433423279579E-2</c:v>
                  </c:pt>
                  <c:pt idx="1">
                    <c:v>2.0160898254175108E-2</c:v>
                  </c:pt>
                  <c:pt idx="2">
                    <c:v>1.6065447863011478E-2</c:v>
                  </c:pt>
                  <c:pt idx="3">
                    <c:v>1.5658706538002613E-2</c:v>
                  </c:pt>
                  <c:pt idx="4">
                    <c:v>1.9215278304405829E-2</c:v>
                  </c:pt>
                </c:numCache>
              </c:numRef>
            </c:plus>
            <c:minus>
              <c:numRef>
                <c:f>income_commute_home_loc!$L$12:$L$16</c:f>
                <c:numCache>
                  <c:formatCode>General</c:formatCode>
                  <c:ptCount val="5"/>
                  <c:pt idx="0">
                    <c:v>2.6060433423279579E-2</c:v>
                  </c:pt>
                  <c:pt idx="1">
                    <c:v>2.0160898254175108E-2</c:v>
                  </c:pt>
                  <c:pt idx="2">
                    <c:v>1.6065447863011478E-2</c:v>
                  </c:pt>
                  <c:pt idx="3">
                    <c:v>1.5658706538002613E-2</c:v>
                  </c:pt>
                  <c:pt idx="4">
                    <c:v>1.9215278304405829E-2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income_commute_home_loc!$D$12:$D$16</c:f>
              <c:strCache>
                <c:ptCount val="5"/>
                <c:pt idx="0">
                  <c:v>Very important</c:v>
                </c:pt>
                <c:pt idx="1">
                  <c:v>Somewhat important</c:v>
                </c:pt>
                <c:pt idx="2">
                  <c:v>Somewhat unimportant</c:v>
                </c:pt>
                <c:pt idx="3">
                  <c:v>Very unimportant</c:v>
                </c:pt>
                <c:pt idx="4">
                  <c:v>Neither or N/A</c:v>
                </c:pt>
              </c:strCache>
            </c:strRef>
          </c:cat>
          <c:val>
            <c:numRef>
              <c:f>income_commute_home_loc!$G$12:$G$16</c:f>
              <c:numCache>
                <c:formatCode>0%</c:formatCode>
                <c:ptCount val="5"/>
                <c:pt idx="0">
                  <c:v>0.40966037046999998</c:v>
                </c:pt>
                <c:pt idx="1">
                  <c:v>0.26872446604900002</c:v>
                </c:pt>
                <c:pt idx="2">
                  <c:v>0.134889213988</c:v>
                </c:pt>
                <c:pt idx="3">
                  <c:v>5.1091680671599998E-2</c:v>
                </c:pt>
                <c:pt idx="4">
                  <c:v>0.13563426882099999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77-4EBE-9585-9ECB37E14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37248"/>
        <c:axId val="393937904"/>
      </c:barChart>
      <c:catAx>
        <c:axId val="3939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904"/>
        <c:crosses val="autoZero"/>
        <c:auto val="1"/>
        <c:lblAlgn val="ctr"/>
        <c:lblOffset val="100"/>
        <c:noMultiLvlLbl val="0"/>
      </c:catAx>
      <c:valAx>
        <c:axId val="3939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u="none" strike="noStrike" baseline="0">
                <a:effectLst/>
              </a:rPr>
              <a:t>How important when chose current home:  Affordability</a:t>
            </a:r>
            <a:endParaRPr lang="en-US"/>
          </a:p>
        </c:rich>
      </c:tx>
      <c:layout>
        <c:manualLayout>
          <c:xMode val="edge"/>
          <c:yMode val="edge"/>
          <c:x val="0.1258553622897236"/>
          <c:y val="4.27480847511635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afford_home_loc!$E$11</c:f>
              <c:strCache>
                <c:ptCount val="1"/>
                <c:pt idx="0">
                  <c:v>Under $25,000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afford_home_loc!$K$12:$K$16</c:f>
                <c:numCache>
                  <c:formatCode>General</c:formatCode>
                  <c:ptCount val="5"/>
                  <c:pt idx="0">
                    <c:v>4.9243172811300001E-2</c:v>
                  </c:pt>
                  <c:pt idx="1">
                    <c:v>3.4903236163E-2</c:v>
                  </c:pt>
                  <c:pt idx="2">
                    <c:v>1.9033821952900001E-2</c:v>
                  </c:pt>
                  <c:pt idx="3">
                    <c:v>2.6143046695200001E-2</c:v>
                  </c:pt>
                  <c:pt idx="4">
                    <c:v>3.1739601179699997E-2</c:v>
                  </c:pt>
                </c:numCache>
              </c:numRef>
            </c:plus>
            <c:minus>
              <c:numRef>
                <c:f>afford_home_loc!$K$12:$K$16</c:f>
                <c:numCache>
                  <c:formatCode>General</c:formatCode>
                  <c:ptCount val="5"/>
                  <c:pt idx="0">
                    <c:v>4.9243172811300001E-2</c:v>
                  </c:pt>
                  <c:pt idx="1">
                    <c:v>3.4903236163E-2</c:v>
                  </c:pt>
                  <c:pt idx="2">
                    <c:v>1.9033821952900001E-2</c:v>
                  </c:pt>
                  <c:pt idx="3">
                    <c:v>2.6143046695200001E-2</c:v>
                  </c:pt>
                  <c:pt idx="4">
                    <c:v>3.1739601179699997E-2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afford_home_loc!$D$12:$D$16</c:f>
              <c:strCache>
                <c:ptCount val="5"/>
                <c:pt idx="0">
                  <c:v>Very important</c:v>
                </c:pt>
                <c:pt idx="1">
                  <c:v>Somewhat important</c:v>
                </c:pt>
                <c:pt idx="2">
                  <c:v>Somewhat unimportant</c:v>
                </c:pt>
                <c:pt idx="3">
                  <c:v>Very unimportant</c:v>
                </c:pt>
                <c:pt idx="4">
                  <c:v>Neither or N/A</c:v>
                </c:pt>
              </c:strCache>
            </c:strRef>
          </c:cat>
          <c:val>
            <c:numRef>
              <c:f>afford_home_loc!$E$12:$E$16</c:f>
              <c:numCache>
                <c:formatCode>0%</c:formatCode>
                <c:ptCount val="5"/>
                <c:pt idx="0">
                  <c:v>0.66864817793499998</c:v>
                </c:pt>
                <c:pt idx="1">
                  <c:v>0.127586246781</c:v>
                </c:pt>
                <c:pt idx="2">
                  <c:v>3.4276312586400001E-2</c:v>
                </c:pt>
                <c:pt idx="3">
                  <c:v>6.6925404669500005E-2</c:v>
                </c:pt>
                <c:pt idx="4">
                  <c:v>0.102563858028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E-49B0-B3AB-F7BB4859C9FA}"/>
            </c:ext>
          </c:extLst>
        </c:ser>
        <c:ser>
          <c:idx val="1"/>
          <c:order val="1"/>
          <c:tx>
            <c:strRef>
              <c:f>afford_home_loc!$F$11</c:f>
              <c:strCache>
                <c:ptCount val="1"/>
                <c:pt idx="0">
                  <c:v>$25,000-$100,000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afford_home_loc!$L$12:$L$16</c:f>
                <c:numCache>
                  <c:formatCode>General</c:formatCode>
                  <c:ptCount val="5"/>
                  <c:pt idx="0">
                    <c:v>2.4734631691681358E-2</c:v>
                  </c:pt>
                  <c:pt idx="1">
                    <c:v>1.9983912476399919E-2</c:v>
                  </c:pt>
                  <c:pt idx="2">
                    <c:v>1.316056005720237E-2</c:v>
                  </c:pt>
                  <c:pt idx="3">
                    <c:v>1.1288087143285681E-2</c:v>
                  </c:pt>
                  <c:pt idx="4">
                    <c:v>1.0585123672169674E-2</c:v>
                  </c:pt>
                </c:numCache>
              </c:numRef>
            </c:plus>
            <c:minus>
              <c:numRef>
                <c:f>afford_home_loc!$L$12:$L$16</c:f>
                <c:numCache>
                  <c:formatCode>General</c:formatCode>
                  <c:ptCount val="5"/>
                  <c:pt idx="0">
                    <c:v>2.4734631691681358E-2</c:v>
                  </c:pt>
                  <c:pt idx="1">
                    <c:v>1.9983912476399919E-2</c:v>
                  </c:pt>
                  <c:pt idx="2">
                    <c:v>1.316056005720237E-2</c:v>
                  </c:pt>
                  <c:pt idx="3">
                    <c:v>1.1288087143285681E-2</c:v>
                  </c:pt>
                  <c:pt idx="4">
                    <c:v>1.0585123672169674E-2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afford_home_loc!$D$12:$D$16</c:f>
              <c:strCache>
                <c:ptCount val="5"/>
                <c:pt idx="0">
                  <c:v>Very important</c:v>
                </c:pt>
                <c:pt idx="1">
                  <c:v>Somewhat important</c:v>
                </c:pt>
                <c:pt idx="2">
                  <c:v>Somewhat unimportant</c:v>
                </c:pt>
                <c:pt idx="3">
                  <c:v>Very unimportant</c:v>
                </c:pt>
                <c:pt idx="4">
                  <c:v>Neither or N/A</c:v>
                </c:pt>
              </c:strCache>
            </c:strRef>
          </c:cat>
          <c:val>
            <c:numRef>
              <c:f>afford_home_loc!$F$12:$F$16</c:f>
              <c:numCache>
                <c:formatCode>0%</c:formatCode>
                <c:ptCount val="5"/>
                <c:pt idx="0">
                  <c:v>0.66346734079345826</c:v>
                </c:pt>
                <c:pt idx="1">
                  <c:v>0.17711625737087752</c:v>
                </c:pt>
                <c:pt idx="2">
                  <c:v>6.7807714952666742E-2</c:v>
                </c:pt>
                <c:pt idx="3">
                  <c:v>4.8893061017632751E-2</c:v>
                </c:pt>
                <c:pt idx="4">
                  <c:v>4.2715625865364641E-2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9E-49B0-B3AB-F7BB4859C9FA}"/>
            </c:ext>
          </c:extLst>
        </c:ser>
        <c:ser>
          <c:idx val="3"/>
          <c:order val="2"/>
          <c:tx>
            <c:strRef>
              <c:f>afford_home_loc!$G$11</c:f>
              <c:strCache>
                <c:ptCount val="1"/>
                <c:pt idx="0">
                  <c:v>$100,000 or more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afford_home_loc!$L$12:$L$16</c:f>
                <c:numCache>
                  <c:formatCode>General</c:formatCode>
                  <c:ptCount val="5"/>
                  <c:pt idx="0">
                    <c:v>2.4734631691681358E-2</c:v>
                  </c:pt>
                  <c:pt idx="1">
                    <c:v>1.9983912476399919E-2</c:v>
                  </c:pt>
                  <c:pt idx="2">
                    <c:v>1.316056005720237E-2</c:v>
                  </c:pt>
                  <c:pt idx="3">
                    <c:v>1.1288087143285681E-2</c:v>
                  </c:pt>
                  <c:pt idx="4">
                    <c:v>1.0585123672169674E-2</c:v>
                  </c:pt>
                </c:numCache>
              </c:numRef>
            </c:plus>
            <c:minus>
              <c:numRef>
                <c:f>afford_home_loc!$L$12:$L$16</c:f>
                <c:numCache>
                  <c:formatCode>General</c:formatCode>
                  <c:ptCount val="5"/>
                  <c:pt idx="0">
                    <c:v>2.4734631691681358E-2</c:v>
                  </c:pt>
                  <c:pt idx="1">
                    <c:v>1.9983912476399919E-2</c:v>
                  </c:pt>
                  <c:pt idx="2">
                    <c:v>1.316056005720237E-2</c:v>
                  </c:pt>
                  <c:pt idx="3">
                    <c:v>1.1288087143285681E-2</c:v>
                  </c:pt>
                  <c:pt idx="4">
                    <c:v>1.0585123672169674E-2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afford_home_loc!$D$12:$D$16</c:f>
              <c:strCache>
                <c:ptCount val="5"/>
                <c:pt idx="0">
                  <c:v>Very important</c:v>
                </c:pt>
                <c:pt idx="1">
                  <c:v>Somewhat important</c:v>
                </c:pt>
                <c:pt idx="2">
                  <c:v>Somewhat unimportant</c:v>
                </c:pt>
                <c:pt idx="3">
                  <c:v>Very unimportant</c:v>
                </c:pt>
                <c:pt idx="4">
                  <c:v>Neither or N/A</c:v>
                </c:pt>
              </c:strCache>
            </c:strRef>
          </c:cat>
          <c:val>
            <c:numRef>
              <c:f>afford_home_loc!$G$12:$G$16</c:f>
              <c:numCache>
                <c:formatCode>0%</c:formatCode>
                <c:ptCount val="5"/>
                <c:pt idx="0">
                  <c:v>0.49643573158400001</c:v>
                </c:pt>
                <c:pt idx="1">
                  <c:v>0.31592254713899998</c:v>
                </c:pt>
                <c:pt idx="2">
                  <c:v>4.0746677610899999E-2</c:v>
                </c:pt>
                <c:pt idx="3">
                  <c:v>1.06433687828E-2</c:v>
                </c:pt>
                <c:pt idx="4">
                  <c:v>0.136251674883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9E-49B0-B3AB-F7BB4859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37248"/>
        <c:axId val="393937904"/>
      </c:barChart>
      <c:catAx>
        <c:axId val="3939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904"/>
        <c:crosses val="autoZero"/>
        <c:auto val="1"/>
        <c:lblAlgn val="ctr"/>
        <c:lblOffset val="100"/>
        <c:noMultiLvlLbl val="0"/>
      </c:catAx>
      <c:valAx>
        <c:axId val="3939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u="none" strike="noStrike" baseline="0">
                <a:effectLst/>
              </a:rPr>
              <a:t>How important when chose current home:  Quality of Schools (K-12)</a:t>
            </a:r>
            <a:endParaRPr lang="en-US"/>
          </a:p>
        </c:rich>
      </c:tx>
      <c:layout>
        <c:manualLayout>
          <c:xMode val="edge"/>
          <c:yMode val="edge"/>
          <c:x val="0.1258553622897236"/>
          <c:y val="4.27480847511635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schools_home_loc!$E$11</c:f>
              <c:strCache>
                <c:ptCount val="1"/>
                <c:pt idx="0">
                  <c:v>Under $25,000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schools_home_loc!$K$12:$K$16</c:f>
                <c:numCache>
                  <c:formatCode>General</c:formatCode>
                  <c:ptCount val="5"/>
                  <c:pt idx="0">
                    <c:v>4.5142702803500002E-2</c:v>
                  </c:pt>
                  <c:pt idx="1">
                    <c:v>4.2053221772300003E-2</c:v>
                  </c:pt>
                  <c:pt idx="2">
                    <c:v>1.64215912359E-2</c:v>
                  </c:pt>
                  <c:pt idx="3">
                    <c:v>5.0633514062399999E-2</c:v>
                  </c:pt>
                  <c:pt idx="4">
                    <c:v>3.7374742342900003E-2</c:v>
                  </c:pt>
                </c:numCache>
              </c:numRef>
            </c:plus>
            <c:minus>
              <c:numRef>
                <c:f>schools_home_loc!$K$12:$K$16</c:f>
                <c:numCache>
                  <c:formatCode>General</c:formatCode>
                  <c:ptCount val="5"/>
                  <c:pt idx="0">
                    <c:v>4.5142702803500002E-2</c:v>
                  </c:pt>
                  <c:pt idx="1">
                    <c:v>4.2053221772300003E-2</c:v>
                  </c:pt>
                  <c:pt idx="2">
                    <c:v>1.64215912359E-2</c:v>
                  </c:pt>
                  <c:pt idx="3">
                    <c:v>5.0633514062399999E-2</c:v>
                  </c:pt>
                  <c:pt idx="4">
                    <c:v>3.7374742342900003E-2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schools_home_loc!$D$12:$D$16</c:f>
              <c:strCache>
                <c:ptCount val="5"/>
                <c:pt idx="0">
                  <c:v>Very important</c:v>
                </c:pt>
                <c:pt idx="1">
                  <c:v>Somewhat important</c:v>
                </c:pt>
                <c:pt idx="2">
                  <c:v>Somewhat unimportant</c:v>
                </c:pt>
                <c:pt idx="3">
                  <c:v>Very unimportant</c:v>
                </c:pt>
                <c:pt idx="4">
                  <c:v>Neither or N/A</c:v>
                </c:pt>
              </c:strCache>
            </c:strRef>
          </c:cat>
          <c:val>
            <c:numRef>
              <c:f>schools_home_loc!$E$12:$E$16</c:f>
              <c:numCache>
                <c:formatCode>0%</c:formatCode>
                <c:ptCount val="5"/>
                <c:pt idx="0">
                  <c:v>0.24740524464399999</c:v>
                </c:pt>
                <c:pt idx="1">
                  <c:v>0.20264869500300001</c:v>
                </c:pt>
                <c:pt idx="2">
                  <c:v>2.52781177678E-2</c:v>
                </c:pt>
                <c:pt idx="3">
                  <c:v>0.374482758985</c:v>
                </c:pt>
                <c:pt idx="4">
                  <c:v>0.15018518359999999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1-4E8A-BE37-7E010734C678}"/>
            </c:ext>
          </c:extLst>
        </c:ser>
        <c:ser>
          <c:idx val="1"/>
          <c:order val="1"/>
          <c:tx>
            <c:strRef>
              <c:f>schools_home_loc!$F$11</c:f>
              <c:strCache>
                <c:ptCount val="1"/>
                <c:pt idx="0">
                  <c:v>$25,000-$100,000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schools_home_loc!$L$12:$L$16</c:f>
                <c:numCache>
                  <c:formatCode>General</c:formatCode>
                  <c:ptCount val="5"/>
                  <c:pt idx="0">
                    <c:v>2.3259907467714076E-2</c:v>
                  </c:pt>
                  <c:pt idx="1">
                    <c:v>2.142552463948541E-2</c:v>
                  </c:pt>
                  <c:pt idx="2">
                    <c:v>1.3034306555001839E-2</c:v>
                  </c:pt>
                  <c:pt idx="3">
                    <c:v>2.0310208800005863E-2</c:v>
                  </c:pt>
                  <c:pt idx="4">
                    <c:v>2.3112171388149139E-2</c:v>
                  </c:pt>
                </c:numCache>
              </c:numRef>
            </c:plus>
            <c:minus>
              <c:numRef>
                <c:f>schools_home_loc!$L$12:$L$16</c:f>
                <c:numCache>
                  <c:formatCode>General</c:formatCode>
                  <c:ptCount val="5"/>
                  <c:pt idx="0">
                    <c:v>2.3259907467714076E-2</c:v>
                  </c:pt>
                  <c:pt idx="1">
                    <c:v>2.142552463948541E-2</c:v>
                  </c:pt>
                  <c:pt idx="2">
                    <c:v>1.3034306555001839E-2</c:v>
                  </c:pt>
                  <c:pt idx="3">
                    <c:v>2.0310208800005863E-2</c:v>
                  </c:pt>
                  <c:pt idx="4">
                    <c:v>2.3112171388149139E-2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schools_home_loc!$D$12:$D$16</c:f>
              <c:strCache>
                <c:ptCount val="5"/>
                <c:pt idx="0">
                  <c:v>Very important</c:v>
                </c:pt>
                <c:pt idx="1">
                  <c:v>Somewhat important</c:v>
                </c:pt>
                <c:pt idx="2">
                  <c:v>Somewhat unimportant</c:v>
                </c:pt>
                <c:pt idx="3">
                  <c:v>Very unimportant</c:v>
                </c:pt>
                <c:pt idx="4">
                  <c:v>Neither or N/A</c:v>
                </c:pt>
              </c:strCache>
            </c:strRef>
          </c:cat>
          <c:val>
            <c:numRef>
              <c:f>schools_home_loc!$F$12:$F$16</c:f>
              <c:numCache>
                <c:formatCode>0%</c:formatCode>
                <c:ptCount val="5"/>
                <c:pt idx="0">
                  <c:v>0.27075687488540312</c:v>
                </c:pt>
                <c:pt idx="1">
                  <c:v>0.21282826842604452</c:v>
                </c:pt>
                <c:pt idx="2">
                  <c:v>6.6413631979975074E-2</c:v>
                </c:pt>
                <c:pt idx="3">
                  <c:v>0.18463420387627352</c:v>
                </c:pt>
                <c:pt idx="4">
                  <c:v>0.26536702083230368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1-4E8A-BE37-7E010734C678}"/>
            </c:ext>
          </c:extLst>
        </c:ser>
        <c:ser>
          <c:idx val="3"/>
          <c:order val="2"/>
          <c:tx>
            <c:strRef>
              <c:f>schools_home_loc!$G$11</c:f>
              <c:strCache>
                <c:ptCount val="1"/>
                <c:pt idx="0">
                  <c:v>$100,000 or more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schools_home_loc!$L$12:$L$16</c:f>
                <c:numCache>
                  <c:formatCode>General</c:formatCode>
                  <c:ptCount val="5"/>
                  <c:pt idx="0">
                    <c:v>2.3259907467714076E-2</c:v>
                  </c:pt>
                  <c:pt idx="1">
                    <c:v>2.142552463948541E-2</c:v>
                  </c:pt>
                  <c:pt idx="2">
                    <c:v>1.3034306555001839E-2</c:v>
                  </c:pt>
                  <c:pt idx="3">
                    <c:v>2.0310208800005863E-2</c:v>
                  </c:pt>
                  <c:pt idx="4">
                    <c:v>2.3112171388149139E-2</c:v>
                  </c:pt>
                </c:numCache>
              </c:numRef>
            </c:plus>
            <c:minus>
              <c:numRef>
                <c:f>schools_home_loc!$L$12:$L$16</c:f>
                <c:numCache>
                  <c:formatCode>General</c:formatCode>
                  <c:ptCount val="5"/>
                  <c:pt idx="0">
                    <c:v>2.3259907467714076E-2</c:v>
                  </c:pt>
                  <c:pt idx="1">
                    <c:v>2.142552463948541E-2</c:v>
                  </c:pt>
                  <c:pt idx="2">
                    <c:v>1.3034306555001839E-2</c:v>
                  </c:pt>
                  <c:pt idx="3">
                    <c:v>2.0310208800005863E-2</c:v>
                  </c:pt>
                  <c:pt idx="4">
                    <c:v>2.3112171388149139E-2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schools_home_loc!$D$12:$D$16</c:f>
              <c:strCache>
                <c:ptCount val="5"/>
                <c:pt idx="0">
                  <c:v>Very important</c:v>
                </c:pt>
                <c:pt idx="1">
                  <c:v>Somewhat important</c:v>
                </c:pt>
                <c:pt idx="2">
                  <c:v>Somewhat unimportant</c:v>
                </c:pt>
                <c:pt idx="3">
                  <c:v>Very unimportant</c:v>
                </c:pt>
                <c:pt idx="4">
                  <c:v>Neither or N/A</c:v>
                </c:pt>
              </c:strCache>
            </c:strRef>
          </c:cat>
          <c:val>
            <c:numRef>
              <c:f>schools_home_loc!$G$12:$G$16</c:f>
              <c:numCache>
                <c:formatCode>0%</c:formatCode>
                <c:ptCount val="5"/>
                <c:pt idx="0">
                  <c:v>0.43821538962500001</c:v>
                </c:pt>
                <c:pt idx="1">
                  <c:v>0.18541813763000001</c:v>
                </c:pt>
                <c:pt idx="2">
                  <c:v>7.3426056230700004E-2</c:v>
                </c:pt>
                <c:pt idx="3">
                  <c:v>0.18371148712400001</c:v>
                </c:pt>
                <c:pt idx="4">
                  <c:v>0.11922892939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A1-4E8A-BE37-7E010734C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37248"/>
        <c:axId val="393937904"/>
      </c:barChart>
      <c:catAx>
        <c:axId val="3939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904"/>
        <c:crosses val="autoZero"/>
        <c:auto val="1"/>
        <c:lblAlgn val="ctr"/>
        <c:lblOffset val="100"/>
        <c:noMultiLvlLbl val="0"/>
      </c:catAx>
      <c:valAx>
        <c:axId val="3939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u="none" strike="noStrike" baseline="0">
                <a:effectLst/>
              </a:rPr>
              <a:t>How important when chose current home:  Having a walkable neighborhood and being near local activities</a:t>
            </a:r>
            <a:endParaRPr lang="en-US"/>
          </a:p>
        </c:rich>
      </c:tx>
      <c:layout>
        <c:manualLayout>
          <c:xMode val="edge"/>
          <c:yMode val="edge"/>
          <c:x val="0.10361133219485937"/>
          <c:y val="1.8320607750498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activities_home_loc!$E$11</c:f>
              <c:strCache>
                <c:ptCount val="1"/>
                <c:pt idx="0">
                  <c:v>Under $25,000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activities_home_loc!$K$12:$K$16</c:f>
                <c:numCache>
                  <c:formatCode>General</c:formatCode>
                  <c:ptCount val="5"/>
                  <c:pt idx="0">
                    <c:v>5.2231299746900002E-2</c:v>
                  </c:pt>
                  <c:pt idx="1">
                    <c:v>4.6094629737999999E-2</c:v>
                  </c:pt>
                  <c:pt idx="2">
                    <c:v>2.2467764721E-2</c:v>
                  </c:pt>
                  <c:pt idx="3">
                    <c:v>3.0897493191099999E-2</c:v>
                  </c:pt>
                  <c:pt idx="4">
                    <c:v>3.3813042125199998E-2</c:v>
                  </c:pt>
                </c:numCache>
              </c:numRef>
            </c:plus>
            <c:minus>
              <c:numRef>
                <c:f>activities_home_loc!$K$12:$K$16</c:f>
                <c:numCache>
                  <c:formatCode>General</c:formatCode>
                  <c:ptCount val="5"/>
                  <c:pt idx="0">
                    <c:v>5.2231299746900002E-2</c:v>
                  </c:pt>
                  <c:pt idx="1">
                    <c:v>4.6094629737999999E-2</c:v>
                  </c:pt>
                  <c:pt idx="2">
                    <c:v>2.2467764721E-2</c:v>
                  </c:pt>
                  <c:pt idx="3">
                    <c:v>3.0897493191099999E-2</c:v>
                  </c:pt>
                  <c:pt idx="4">
                    <c:v>3.3813042125199998E-2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activities_home_loc!$D$12:$D$16</c:f>
              <c:strCache>
                <c:ptCount val="5"/>
                <c:pt idx="0">
                  <c:v>Very important</c:v>
                </c:pt>
                <c:pt idx="1">
                  <c:v>Somewhat important</c:v>
                </c:pt>
                <c:pt idx="2">
                  <c:v>Somewhat unimportant</c:v>
                </c:pt>
                <c:pt idx="3">
                  <c:v>Very unimportant</c:v>
                </c:pt>
                <c:pt idx="4">
                  <c:v>Neither or N/A</c:v>
                </c:pt>
              </c:strCache>
            </c:strRef>
          </c:cat>
          <c:val>
            <c:numRef>
              <c:f>activities_home_loc!$E$12:$E$16</c:f>
              <c:numCache>
                <c:formatCode>0%</c:formatCode>
                <c:ptCount val="5"/>
                <c:pt idx="0">
                  <c:v>0.47283981060699998</c:v>
                </c:pt>
                <c:pt idx="1">
                  <c:v>0.263634461948</c:v>
                </c:pt>
                <c:pt idx="2">
                  <c:v>4.8472258309899999E-2</c:v>
                </c:pt>
                <c:pt idx="3">
                  <c:v>9.6546282230000002E-2</c:v>
                </c:pt>
                <c:pt idx="4">
                  <c:v>0.118507186906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9-4DCC-B55E-00C503C28341}"/>
            </c:ext>
          </c:extLst>
        </c:ser>
        <c:ser>
          <c:idx val="1"/>
          <c:order val="1"/>
          <c:tx>
            <c:strRef>
              <c:f>activities_home_loc!$F$11</c:f>
              <c:strCache>
                <c:ptCount val="1"/>
                <c:pt idx="0">
                  <c:v>$25,000-$100,000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activities_home_loc!$L$12:$L$16</c:f>
                <c:numCache>
                  <c:formatCode>General</c:formatCode>
                  <c:ptCount val="5"/>
                  <c:pt idx="0">
                    <c:v>2.4309858080363657E-2</c:v>
                  </c:pt>
                  <c:pt idx="1">
                    <c:v>2.4952959094632288E-2</c:v>
                  </c:pt>
                  <c:pt idx="2">
                    <c:v>1.4233327648369546E-2</c:v>
                  </c:pt>
                  <c:pt idx="3">
                    <c:v>1.6122785918236161E-2</c:v>
                  </c:pt>
                  <c:pt idx="4">
                    <c:v>1.8671250926803152E-2</c:v>
                  </c:pt>
                </c:numCache>
              </c:numRef>
            </c:plus>
            <c:minus>
              <c:numRef>
                <c:f>activities_home_loc!$L$12:$L$16</c:f>
                <c:numCache>
                  <c:formatCode>General</c:formatCode>
                  <c:ptCount val="5"/>
                  <c:pt idx="0">
                    <c:v>2.4309858080363657E-2</c:v>
                  </c:pt>
                  <c:pt idx="1">
                    <c:v>2.4952959094632288E-2</c:v>
                  </c:pt>
                  <c:pt idx="2">
                    <c:v>1.4233327648369546E-2</c:v>
                  </c:pt>
                  <c:pt idx="3">
                    <c:v>1.6122785918236161E-2</c:v>
                  </c:pt>
                  <c:pt idx="4">
                    <c:v>1.8671250926803152E-2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activities_home_loc!$D$12:$D$16</c:f>
              <c:strCache>
                <c:ptCount val="5"/>
                <c:pt idx="0">
                  <c:v>Very important</c:v>
                </c:pt>
                <c:pt idx="1">
                  <c:v>Somewhat important</c:v>
                </c:pt>
                <c:pt idx="2">
                  <c:v>Somewhat unimportant</c:v>
                </c:pt>
                <c:pt idx="3">
                  <c:v>Very unimportant</c:v>
                </c:pt>
                <c:pt idx="4">
                  <c:v>Neither or N/A</c:v>
                </c:pt>
              </c:strCache>
            </c:strRef>
          </c:cat>
          <c:val>
            <c:numRef>
              <c:f>activities_home_loc!$F$12:$F$16</c:f>
              <c:numCache>
                <c:formatCode>0%</c:formatCode>
                <c:ptCount val="5"/>
                <c:pt idx="0">
                  <c:v>0.31473114800025853</c:v>
                </c:pt>
                <c:pt idx="1">
                  <c:v>0.34912749843589558</c:v>
                </c:pt>
                <c:pt idx="2">
                  <c:v>8.0398732771219242E-2</c:v>
                </c:pt>
                <c:pt idx="3">
                  <c:v>0.10613097599735562</c:v>
                </c:pt>
                <c:pt idx="4">
                  <c:v>0.14961164479527103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9-4DCC-B55E-00C503C28341}"/>
            </c:ext>
          </c:extLst>
        </c:ser>
        <c:ser>
          <c:idx val="3"/>
          <c:order val="2"/>
          <c:tx>
            <c:strRef>
              <c:f>activities_home_loc!$G$11</c:f>
              <c:strCache>
                <c:ptCount val="1"/>
                <c:pt idx="0">
                  <c:v>$100,000 or more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activities_home_loc!$L$12:$L$16</c:f>
                <c:numCache>
                  <c:formatCode>General</c:formatCode>
                  <c:ptCount val="5"/>
                  <c:pt idx="0">
                    <c:v>2.4309858080363657E-2</c:v>
                  </c:pt>
                  <c:pt idx="1">
                    <c:v>2.4952959094632288E-2</c:v>
                  </c:pt>
                  <c:pt idx="2">
                    <c:v>1.4233327648369546E-2</c:v>
                  </c:pt>
                  <c:pt idx="3">
                    <c:v>1.6122785918236161E-2</c:v>
                  </c:pt>
                  <c:pt idx="4">
                    <c:v>1.8671250926803152E-2</c:v>
                  </c:pt>
                </c:numCache>
              </c:numRef>
            </c:plus>
            <c:minus>
              <c:numRef>
                <c:f>activities_home_loc!$L$12:$L$16</c:f>
                <c:numCache>
                  <c:formatCode>General</c:formatCode>
                  <c:ptCount val="5"/>
                  <c:pt idx="0">
                    <c:v>2.4309858080363657E-2</c:v>
                  </c:pt>
                  <c:pt idx="1">
                    <c:v>2.4952959094632288E-2</c:v>
                  </c:pt>
                  <c:pt idx="2">
                    <c:v>1.4233327648369546E-2</c:v>
                  </c:pt>
                  <c:pt idx="3">
                    <c:v>1.6122785918236161E-2</c:v>
                  </c:pt>
                  <c:pt idx="4">
                    <c:v>1.8671250926803152E-2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activities_home_loc!$D$12:$D$16</c:f>
              <c:strCache>
                <c:ptCount val="5"/>
                <c:pt idx="0">
                  <c:v>Very important</c:v>
                </c:pt>
                <c:pt idx="1">
                  <c:v>Somewhat important</c:v>
                </c:pt>
                <c:pt idx="2">
                  <c:v>Somewhat unimportant</c:v>
                </c:pt>
                <c:pt idx="3">
                  <c:v>Very unimportant</c:v>
                </c:pt>
                <c:pt idx="4">
                  <c:v>Neither or N/A</c:v>
                </c:pt>
              </c:strCache>
            </c:strRef>
          </c:cat>
          <c:val>
            <c:numRef>
              <c:f>activities_home_loc!$G$12:$G$16</c:f>
              <c:numCache>
                <c:formatCode>0%</c:formatCode>
                <c:ptCount val="5"/>
                <c:pt idx="0">
                  <c:v>0.23038197494900001</c:v>
                </c:pt>
                <c:pt idx="1">
                  <c:v>0.386563364937</c:v>
                </c:pt>
                <c:pt idx="2">
                  <c:v>0.12842086482199999</c:v>
                </c:pt>
                <c:pt idx="3">
                  <c:v>9.7640498508600002E-2</c:v>
                </c:pt>
                <c:pt idx="4">
                  <c:v>0.156993296783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C9-4DCC-B55E-00C503C28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37248"/>
        <c:axId val="393937904"/>
      </c:barChart>
      <c:catAx>
        <c:axId val="3939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904"/>
        <c:crosses val="autoZero"/>
        <c:auto val="1"/>
        <c:lblAlgn val="ctr"/>
        <c:lblOffset val="100"/>
        <c:noMultiLvlLbl val="0"/>
      </c:catAx>
      <c:valAx>
        <c:axId val="3939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u="none" strike="noStrike" baseline="0">
                <a:effectLst/>
              </a:rPr>
              <a:t>How important when chose current home:  Being close to public transit</a:t>
            </a:r>
            <a:endParaRPr lang="en-US"/>
          </a:p>
        </c:rich>
      </c:tx>
      <c:layout>
        <c:manualLayout>
          <c:xMode val="edge"/>
          <c:yMode val="edge"/>
          <c:x val="0.10361133219485937"/>
          <c:y val="1.8320607750498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transit_home_loc!$E$11</c:f>
              <c:strCache>
                <c:ptCount val="1"/>
                <c:pt idx="0">
                  <c:v>Under $25,000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transit_home_loc!$K$12:$K$16</c:f>
                <c:numCache>
                  <c:formatCode>General</c:formatCode>
                  <c:ptCount val="5"/>
                  <c:pt idx="0">
                    <c:v>5.2288517712999999E-2</c:v>
                  </c:pt>
                  <c:pt idx="1">
                    <c:v>3.6644167362300001E-2</c:v>
                  </c:pt>
                  <c:pt idx="2">
                    <c:v>2.7940697617499999E-2</c:v>
                  </c:pt>
                  <c:pt idx="3">
                    <c:v>3.9824912631199999E-2</c:v>
                  </c:pt>
                  <c:pt idx="4">
                    <c:v>3.3688714805199999E-2</c:v>
                  </c:pt>
                </c:numCache>
              </c:numRef>
            </c:plus>
            <c:minus>
              <c:numRef>
                <c:f>transit_home_loc!$K$12:$K$16</c:f>
                <c:numCache>
                  <c:formatCode>General</c:formatCode>
                  <c:ptCount val="5"/>
                  <c:pt idx="0">
                    <c:v>5.2288517712999999E-2</c:v>
                  </c:pt>
                  <c:pt idx="1">
                    <c:v>3.6644167362300001E-2</c:v>
                  </c:pt>
                  <c:pt idx="2">
                    <c:v>2.7940697617499999E-2</c:v>
                  </c:pt>
                  <c:pt idx="3">
                    <c:v>3.9824912631199999E-2</c:v>
                  </c:pt>
                  <c:pt idx="4">
                    <c:v>3.3688714805199999E-2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transit_home_loc!$D$12:$D$16</c:f>
              <c:strCache>
                <c:ptCount val="5"/>
                <c:pt idx="0">
                  <c:v>Very important</c:v>
                </c:pt>
                <c:pt idx="1">
                  <c:v>Somewhat important</c:v>
                </c:pt>
                <c:pt idx="2">
                  <c:v>Somewhat unimportant</c:v>
                </c:pt>
                <c:pt idx="3">
                  <c:v>Very unimportant</c:v>
                </c:pt>
                <c:pt idx="4">
                  <c:v>Neither or N/A</c:v>
                </c:pt>
              </c:strCache>
            </c:strRef>
          </c:cat>
          <c:val>
            <c:numRef>
              <c:f>transit_home_loc!$E$12:$E$16</c:f>
              <c:numCache>
                <c:formatCode>0%</c:formatCode>
                <c:ptCount val="5"/>
                <c:pt idx="0">
                  <c:v>0.486170445221</c:v>
                </c:pt>
                <c:pt idx="1">
                  <c:v>0.14319295875099999</c:v>
                </c:pt>
                <c:pt idx="2">
                  <c:v>7.7305721283199999E-2</c:v>
                </c:pt>
                <c:pt idx="3">
                  <c:v>0.175827354159</c:v>
                </c:pt>
                <c:pt idx="4">
                  <c:v>0.11750352058499999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6-4467-AC4E-A477AA63ECA7}"/>
            </c:ext>
          </c:extLst>
        </c:ser>
        <c:ser>
          <c:idx val="1"/>
          <c:order val="1"/>
          <c:tx>
            <c:strRef>
              <c:f>transit_home_loc!$F$11</c:f>
              <c:strCache>
                <c:ptCount val="1"/>
                <c:pt idx="0">
                  <c:v>$25,000-$100,000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transit_home_loc!$L$12:$L$16</c:f>
                <c:numCache>
                  <c:formatCode>General</c:formatCode>
                  <c:ptCount val="5"/>
                  <c:pt idx="0">
                    <c:v>2.2091659853867334E-2</c:v>
                  </c:pt>
                  <c:pt idx="1">
                    <c:v>2.2779253336145798E-2</c:v>
                  </c:pt>
                  <c:pt idx="2">
                    <c:v>1.409889905347465E-2</c:v>
                  </c:pt>
                  <c:pt idx="3">
                    <c:v>2.1955834944434573E-2</c:v>
                  </c:pt>
                  <c:pt idx="4">
                    <c:v>2.1237051223934343E-2</c:v>
                  </c:pt>
                </c:numCache>
              </c:numRef>
            </c:plus>
            <c:minus>
              <c:numRef>
                <c:f>transit_home_loc!$L$12:$L$16</c:f>
                <c:numCache>
                  <c:formatCode>General</c:formatCode>
                  <c:ptCount val="5"/>
                  <c:pt idx="0">
                    <c:v>2.2091659853867334E-2</c:v>
                  </c:pt>
                  <c:pt idx="1">
                    <c:v>2.2779253336145798E-2</c:v>
                  </c:pt>
                  <c:pt idx="2">
                    <c:v>1.409889905347465E-2</c:v>
                  </c:pt>
                  <c:pt idx="3">
                    <c:v>2.1955834944434573E-2</c:v>
                  </c:pt>
                  <c:pt idx="4">
                    <c:v>2.1237051223934343E-2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transit_home_loc!$D$12:$D$16</c:f>
              <c:strCache>
                <c:ptCount val="5"/>
                <c:pt idx="0">
                  <c:v>Very important</c:v>
                </c:pt>
                <c:pt idx="1">
                  <c:v>Somewhat important</c:v>
                </c:pt>
                <c:pt idx="2">
                  <c:v>Somewhat unimportant</c:v>
                </c:pt>
                <c:pt idx="3">
                  <c:v>Very unimportant</c:v>
                </c:pt>
                <c:pt idx="4">
                  <c:v>Neither or N/A</c:v>
                </c:pt>
              </c:strCache>
            </c:strRef>
          </c:cat>
          <c:val>
            <c:numRef>
              <c:f>transit_home_loc!$F$12:$F$16</c:f>
              <c:numCache>
                <c:formatCode>0%</c:formatCode>
                <c:ptCount val="5"/>
                <c:pt idx="0">
                  <c:v>0.23188015409557014</c:v>
                </c:pt>
                <c:pt idx="1">
                  <c:v>0.25377164318053191</c:v>
                </c:pt>
                <c:pt idx="2">
                  <c:v>7.8745679597164234E-2</c:v>
                </c:pt>
                <c:pt idx="3">
                  <c:v>0.22783889354667727</c:v>
                </c:pt>
                <c:pt idx="4">
                  <c:v>0.20776362958005634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6-4467-AC4E-A477AA63ECA7}"/>
            </c:ext>
          </c:extLst>
        </c:ser>
        <c:ser>
          <c:idx val="3"/>
          <c:order val="2"/>
          <c:tx>
            <c:strRef>
              <c:f>transit_home_loc!$G$11</c:f>
              <c:strCache>
                <c:ptCount val="1"/>
                <c:pt idx="0">
                  <c:v>$100,000 or more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transit_home_loc!$L$12:$L$16</c:f>
                <c:numCache>
                  <c:formatCode>General</c:formatCode>
                  <c:ptCount val="5"/>
                  <c:pt idx="0">
                    <c:v>2.2091659853867334E-2</c:v>
                  </c:pt>
                  <c:pt idx="1">
                    <c:v>2.2779253336145798E-2</c:v>
                  </c:pt>
                  <c:pt idx="2">
                    <c:v>1.409889905347465E-2</c:v>
                  </c:pt>
                  <c:pt idx="3">
                    <c:v>2.1955834944434573E-2</c:v>
                  </c:pt>
                  <c:pt idx="4">
                    <c:v>2.1237051223934343E-2</c:v>
                  </c:pt>
                </c:numCache>
              </c:numRef>
            </c:plus>
            <c:minus>
              <c:numRef>
                <c:f>transit_home_loc!$L$12:$L$16</c:f>
                <c:numCache>
                  <c:formatCode>General</c:formatCode>
                  <c:ptCount val="5"/>
                  <c:pt idx="0">
                    <c:v>2.2091659853867334E-2</c:v>
                  </c:pt>
                  <c:pt idx="1">
                    <c:v>2.2779253336145798E-2</c:v>
                  </c:pt>
                  <c:pt idx="2">
                    <c:v>1.409889905347465E-2</c:v>
                  </c:pt>
                  <c:pt idx="3">
                    <c:v>2.1955834944434573E-2</c:v>
                  </c:pt>
                  <c:pt idx="4">
                    <c:v>2.1237051223934343E-2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transit_home_loc!$D$12:$D$16</c:f>
              <c:strCache>
                <c:ptCount val="5"/>
                <c:pt idx="0">
                  <c:v>Very important</c:v>
                </c:pt>
                <c:pt idx="1">
                  <c:v>Somewhat important</c:v>
                </c:pt>
                <c:pt idx="2">
                  <c:v>Somewhat unimportant</c:v>
                </c:pt>
                <c:pt idx="3">
                  <c:v>Very unimportant</c:v>
                </c:pt>
                <c:pt idx="4">
                  <c:v>Neither or N/A</c:v>
                </c:pt>
              </c:strCache>
            </c:strRef>
          </c:cat>
          <c:val>
            <c:numRef>
              <c:f>transit_home_loc!$G$12:$G$16</c:f>
              <c:numCache>
                <c:formatCode>0%</c:formatCode>
                <c:ptCount val="5"/>
                <c:pt idx="0">
                  <c:v>0.18647187415300001</c:v>
                </c:pt>
                <c:pt idx="1">
                  <c:v>0.29153698639999998</c:v>
                </c:pt>
                <c:pt idx="2">
                  <c:v>0.16417768900400001</c:v>
                </c:pt>
                <c:pt idx="3">
                  <c:v>0.15652260453</c:v>
                </c:pt>
                <c:pt idx="4">
                  <c:v>0.20129084591400001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6-4467-AC4E-A477AA63E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37248"/>
        <c:axId val="393937904"/>
      </c:barChart>
      <c:catAx>
        <c:axId val="3939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904"/>
        <c:crosses val="autoZero"/>
        <c:auto val="1"/>
        <c:lblAlgn val="ctr"/>
        <c:lblOffset val="100"/>
        <c:noMultiLvlLbl val="0"/>
      </c:catAx>
      <c:valAx>
        <c:axId val="3939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 Mode Choice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'simple_mode_14_17 King'!$C$14</c:f>
              <c:strCache>
                <c:ptCount val="1"/>
                <c:pt idx="0">
                  <c:v>2014 - 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'simple_mode_14_17 King'!$K$15:$K$17</c:f>
                <c:numCache>
                  <c:formatCode>General</c:formatCode>
                  <c:ptCount val="3"/>
                  <c:pt idx="0">
                    <c:v>1.5710139591699999E-2</c:v>
                  </c:pt>
                  <c:pt idx="1">
                    <c:v>1.51224780468E-2</c:v>
                  </c:pt>
                  <c:pt idx="2">
                    <c:v>1.41482412706E-2</c:v>
                  </c:pt>
                </c:numCache>
              </c:numRef>
            </c:plus>
            <c:minus>
              <c:numRef>
                <c:f>'simple_mode_14_17 King'!$K$15:$K$17</c:f>
                <c:numCache>
                  <c:formatCode>General</c:formatCode>
                  <c:ptCount val="3"/>
                  <c:pt idx="0">
                    <c:v>1.5710139591699999E-2</c:v>
                  </c:pt>
                  <c:pt idx="1">
                    <c:v>1.51224780468E-2</c:v>
                  </c:pt>
                  <c:pt idx="2">
                    <c:v>1.41482412706E-2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'simple_mode_14_17 King'!$B$15:$B$17</c:f>
              <c:strCache>
                <c:ptCount val="3"/>
                <c:pt idx="0">
                  <c:v>SOV</c:v>
                </c:pt>
                <c:pt idx="1">
                  <c:v>HOV</c:v>
                </c:pt>
                <c:pt idx="2">
                  <c:v>Non-Auto</c:v>
                </c:pt>
              </c:strCache>
            </c:strRef>
          </c:cat>
          <c:val>
            <c:numRef>
              <c:f>'simple_mode_14_17 King'!$C$15:$C$17</c:f>
              <c:numCache>
                <c:formatCode>0%</c:formatCode>
                <c:ptCount val="3"/>
                <c:pt idx="0">
                  <c:v>0.40076579223600001</c:v>
                </c:pt>
                <c:pt idx="1">
                  <c:v>0.33423529957999998</c:v>
                </c:pt>
                <c:pt idx="2">
                  <c:v>0.26499890818400001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4-4BC8-909B-D6432895533E}"/>
            </c:ext>
          </c:extLst>
        </c:ser>
        <c:ser>
          <c:idx val="1"/>
          <c:order val="1"/>
          <c:tx>
            <c:strRef>
              <c:f>'simple_mode_14_17 King'!$D$14</c:f>
              <c:strCache>
                <c:ptCount val="1"/>
                <c:pt idx="0">
                  <c:v>2017 - King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'simple_mode_14_17 King'!$L$15:$L$17</c:f>
                <c:numCache>
                  <c:formatCode>General</c:formatCode>
                  <c:ptCount val="3"/>
                  <c:pt idx="0">
                    <c:v>1.77048361903E-2</c:v>
                  </c:pt>
                  <c:pt idx="1">
                    <c:v>1.8071209073499999E-2</c:v>
                  </c:pt>
                  <c:pt idx="2">
                    <c:v>1.6067154929300002E-2</c:v>
                  </c:pt>
                </c:numCache>
              </c:numRef>
            </c:plus>
            <c:minus>
              <c:numRef>
                <c:f>'simple_mode_14_17 King'!$L$15:$L$17</c:f>
                <c:numCache>
                  <c:formatCode>General</c:formatCode>
                  <c:ptCount val="3"/>
                  <c:pt idx="0">
                    <c:v>1.77048361903E-2</c:v>
                  </c:pt>
                  <c:pt idx="1">
                    <c:v>1.8071209073499999E-2</c:v>
                  </c:pt>
                  <c:pt idx="2">
                    <c:v>1.6067154929300002E-2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'simple_mode_14_17 King'!$B$15:$B$17</c:f>
              <c:strCache>
                <c:ptCount val="3"/>
                <c:pt idx="0">
                  <c:v>SOV</c:v>
                </c:pt>
                <c:pt idx="1">
                  <c:v>HOV</c:v>
                </c:pt>
                <c:pt idx="2">
                  <c:v>Non-Auto</c:v>
                </c:pt>
              </c:strCache>
            </c:strRef>
          </c:cat>
          <c:val>
            <c:numRef>
              <c:f>'simple_mode_14_17 King'!$D$15:$D$17</c:f>
              <c:numCache>
                <c:formatCode>0%</c:formatCode>
                <c:ptCount val="3"/>
                <c:pt idx="0">
                  <c:v>0.35494780055800002</c:v>
                </c:pt>
                <c:pt idx="1">
                  <c:v>0.39291970271799997</c:v>
                </c:pt>
                <c:pt idx="2">
                  <c:v>0.25213249672400001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4-4BC8-909B-D64328955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913568"/>
        <c:axId val="524914224"/>
      </c:barChart>
      <c:catAx>
        <c:axId val="5249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14224"/>
        <c:crosses val="autoZero"/>
        <c:auto val="1"/>
        <c:lblAlgn val="ctr"/>
        <c:lblOffset val="100"/>
        <c:noMultiLvlLbl val="0"/>
      </c:catAx>
      <c:valAx>
        <c:axId val="524914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 Mode Choice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'simple_mode_14_17 King'!$E$14</c:f>
              <c:strCache>
                <c:ptCount val="1"/>
                <c:pt idx="0">
                  <c:v>2014 - Pierce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'simple_mode_14_17 King'!$M$15:$M$17</c:f>
                <c:numCache>
                  <c:formatCode>General</c:formatCode>
                  <c:ptCount val="3"/>
                  <c:pt idx="0">
                    <c:v>3.1472355923699999E-2</c:v>
                  </c:pt>
                  <c:pt idx="1">
                    <c:v>3.1123157708300001E-2</c:v>
                  </c:pt>
                  <c:pt idx="2">
                    <c:v>2.2142799904300001E-2</c:v>
                  </c:pt>
                </c:numCache>
              </c:numRef>
            </c:plus>
            <c:minus>
              <c:numRef>
                <c:f>'simple_mode_14_17 King'!$M$15:$M$17</c:f>
                <c:numCache>
                  <c:formatCode>General</c:formatCode>
                  <c:ptCount val="3"/>
                  <c:pt idx="0">
                    <c:v>3.1472355923699999E-2</c:v>
                  </c:pt>
                  <c:pt idx="1">
                    <c:v>3.1123157708300001E-2</c:v>
                  </c:pt>
                  <c:pt idx="2">
                    <c:v>2.2142799904300001E-2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'simple_mode_14_17 King'!$B$15:$B$17</c:f>
              <c:strCache>
                <c:ptCount val="3"/>
                <c:pt idx="0">
                  <c:v>SOV</c:v>
                </c:pt>
                <c:pt idx="1">
                  <c:v>HOV</c:v>
                </c:pt>
                <c:pt idx="2">
                  <c:v>Non-Auto</c:v>
                </c:pt>
              </c:strCache>
            </c:strRef>
          </c:cat>
          <c:val>
            <c:numRef>
              <c:f>'simple_mode_14_17 King'!$E$15:$E$17</c:f>
              <c:numCache>
                <c:formatCode>0%</c:formatCode>
                <c:ptCount val="3"/>
                <c:pt idx="0">
                  <c:v>0.44771543354799997</c:v>
                </c:pt>
                <c:pt idx="1">
                  <c:v>0.40949988690299999</c:v>
                </c:pt>
                <c:pt idx="2">
                  <c:v>0.14278467954900001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8-472E-A51C-EA1B8D39747C}"/>
            </c:ext>
          </c:extLst>
        </c:ser>
        <c:ser>
          <c:idx val="1"/>
          <c:order val="1"/>
          <c:tx>
            <c:strRef>
              <c:f>'simple_mode_14_17 King'!$F$14</c:f>
              <c:strCache>
                <c:ptCount val="1"/>
                <c:pt idx="0">
                  <c:v>2017 - Pierce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'simple_mode_14_17 King'!$N$15:$N$17</c:f>
                <c:numCache>
                  <c:formatCode>General</c:formatCode>
                  <c:ptCount val="3"/>
                  <c:pt idx="0">
                    <c:v>7.3723050995600004E-2</c:v>
                  </c:pt>
                  <c:pt idx="1">
                    <c:v>7.4630106210999997E-2</c:v>
                  </c:pt>
                  <c:pt idx="2">
                    <c:v>5.7282630036499999E-2</c:v>
                  </c:pt>
                </c:numCache>
              </c:numRef>
            </c:plus>
            <c:minus>
              <c:numRef>
                <c:f>'simple_mode_14_17 King'!$N$15:$N$17</c:f>
                <c:numCache>
                  <c:formatCode>General</c:formatCode>
                  <c:ptCount val="3"/>
                  <c:pt idx="0">
                    <c:v>7.3723050995600004E-2</c:v>
                  </c:pt>
                  <c:pt idx="1">
                    <c:v>7.4630106210999997E-2</c:v>
                  </c:pt>
                  <c:pt idx="2">
                    <c:v>5.7282630036499999E-2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'simple_mode_14_17 King'!$B$15:$B$17</c:f>
              <c:strCache>
                <c:ptCount val="3"/>
                <c:pt idx="0">
                  <c:v>SOV</c:v>
                </c:pt>
                <c:pt idx="1">
                  <c:v>HOV</c:v>
                </c:pt>
                <c:pt idx="2">
                  <c:v>Non-Auto</c:v>
                </c:pt>
              </c:strCache>
            </c:strRef>
          </c:cat>
          <c:val>
            <c:numRef>
              <c:f>'simple_mode_14_17 King'!$F$15:$F$17</c:f>
              <c:numCache>
                <c:formatCode>0%</c:formatCode>
                <c:ptCount val="3"/>
                <c:pt idx="0">
                  <c:v>0.39560111616999999</c:v>
                </c:pt>
                <c:pt idx="1">
                  <c:v>0.42943546510300001</c:v>
                </c:pt>
                <c:pt idx="2">
                  <c:v>0.174963418728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F8-472E-A51C-EA1B8D39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913568"/>
        <c:axId val="524914224"/>
      </c:barChart>
      <c:catAx>
        <c:axId val="5249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14224"/>
        <c:crosses val="autoZero"/>
        <c:auto val="1"/>
        <c:lblAlgn val="ctr"/>
        <c:lblOffset val="100"/>
        <c:noMultiLvlLbl val="0"/>
      </c:catAx>
      <c:valAx>
        <c:axId val="524914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 Choice for Work Trips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'14__17mode_work'!$E$11</c:f>
              <c:strCache>
                <c:ptCount val="1"/>
                <c:pt idx="0">
                  <c:v>Work 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'14__17mode_work'!$K$12:$K$17</c:f>
                <c:numCache>
                  <c:formatCode>General</c:formatCode>
                  <c:ptCount val="6"/>
                  <c:pt idx="0">
                    <c:v>1.4510879888999999E-2</c:v>
                  </c:pt>
                  <c:pt idx="1">
                    <c:v>9.1270888001099993E-3</c:v>
                  </c:pt>
                  <c:pt idx="2">
                    <c:v>8.7510343851600007E-3</c:v>
                  </c:pt>
                  <c:pt idx="3">
                    <c:v>9.5684404894899999E-3</c:v>
                  </c:pt>
                  <c:pt idx="4">
                    <c:v>4.5715431343800001E-3</c:v>
                  </c:pt>
                  <c:pt idx="5">
                    <c:v>3.4039550480799998E-3</c:v>
                  </c:pt>
                </c:numCache>
              </c:numRef>
            </c:plus>
            <c:minus>
              <c:numRef>
                <c:f>'14__17mode_work'!$K$12:$K$17</c:f>
                <c:numCache>
                  <c:formatCode>General</c:formatCode>
                  <c:ptCount val="6"/>
                  <c:pt idx="0">
                    <c:v>1.4510879888999999E-2</c:v>
                  </c:pt>
                  <c:pt idx="1">
                    <c:v>9.1270888001099993E-3</c:v>
                  </c:pt>
                  <c:pt idx="2">
                    <c:v>8.7510343851600007E-3</c:v>
                  </c:pt>
                  <c:pt idx="3">
                    <c:v>9.5684404894899999E-3</c:v>
                  </c:pt>
                  <c:pt idx="4">
                    <c:v>4.5715431343800001E-3</c:v>
                  </c:pt>
                  <c:pt idx="5">
                    <c:v>3.4039550480799998E-3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'14__17mode_work'!$D$12:$D$17</c:f>
              <c:strCache>
                <c:ptCount val="6"/>
                <c:pt idx="0">
                  <c:v>SOV</c:v>
                </c:pt>
                <c:pt idx="1">
                  <c:v>HOV</c:v>
                </c:pt>
                <c:pt idx="2">
                  <c:v>Walk</c:v>
                </c:pt>
                <c:pt idx="3">
                  <c:v>Transit</c:v>
                </c:pt>
                <c:pt idx="4">
                  <c:v>Bike</c:v>
                </c:pt>
                <c:pt idx="5">
                  <c:v>Other</c:v>
                </c:pt>
              </c:strCache>
            </c:strRef>
          </c:cat>
          <c:val>
            <c:numRef>
              <c:f>'14__17mode_work'!$E$12:$E$17</c:f>
              <c:numCache>
                <c:formatCode>0%</c:formatCode>
                <c:ptCount val="6"/>
                <c:pt idx="0">
                  <c:v>0.67567519435800005</c:v>
                </c:pt>
                <c:pt idx="1">
                  <c:v>9.5890150039700001E-2</c:v>
                </c:pt>
                <c:pt idx="2">
                  <c:v>8.7323816869399995E-2</c:v>
                </c:pt>
                <c:pt idx="3">
                  <c:v>0.10665849614300001</c:v>
                </c:pt>
                <c:pt idx="4">
                  <c:v>2.2244676884799999E-2</c:v>
                </c:pt>
                <c:pt idx="5">
                  <c:v>1.2207665705000001E-2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4-49B4-9B1A-73A14EB9596D}"/>
            </c:ext>
          </c:extLst>
        </c:ser>
        <c:ser>
          <c:idx val="1"/>
          <c:order val="1"/>
          <c:tx>
            <c:strRef>
              <c:f>'14__17mode_work'!$F$11</c:f>
              <c:strCache>
                <c:ptCount val="1"/>
                <c:pt idx="0">
                  <c:v>Work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'14__17mode_work'!$U$34:$U$39</c:f>
                <c:numCache>
                  <c:formatCode>General</c:formatCode>
                  <c:ptCount val="6"/>
                  <c:pt idx="0">
                    <c:v>2.0103772096400001E-2</c:v>
                  </c:pt>
                  <c:pt idx="1">
                    <c:v>3.0142182673499999E-2</c:v>
                  </c:pt>
                  <c:pt idx="2">
                    <c:v>1.7546017349199999E-2</c:v>
                  </c:pt>
                  <c:pt idx="3">
                    <c:v>2.7730868119199999E-2</c:v>
                  </c:pt>
                  <c:pt idx="4">
                    <c:v>7.5027709952199999E-3</c:v>
                  </c:pt>
                  <c:pt idx="5">
                    <c:v>7.5428407777299996E-3</c:v>
                  </c:pt>
                </c:numCache>
              </c:numRef>
            </c:plus>
            <c:minus>
              <c:numRef>
                <c:f>'14__17mode_work'!$U$34:$U$39</c:f>
                <c:numCache>
                  <c:formatCode>General</c:formatCode>
                  <c:ptCount val="6"/>
                  <c:pt idx="0">
                    <c:v>2.0103772096400001E-2</c:v>
                  </c:pt>
                  <c:pt idx="1">
                    <c:v>3.0142182673499999E-2</c:v>
                  </c:pt>
                  <c:pt idx="2">
                    <c:v>1.7546017349199999E-2</c:v>
                  </c:pt>
                  <c:pt idx="3">
                    <c:v>2.7730868119199999E-2</c:v>
                  </c:pt>
                  <c:pt idx="4">
                    <c:v>7.5027709952199999E-3</c:v>
                  </c:pt>
                  <c:pt idx="5">
                    <c:v>7.5428407777299996E-3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'14__17mode_work'!$D$12:$D$17</c:f>
              <c:strCache>
                <c:ptCount val="6"/>
                <c:pt idx="0">
                  <c:v>SOV</c:v>
                </c:pt>
                <c:pt idx="1">
                  <c:v>HOV</c:v>
                </c:pt>
                <c:pt idx="2">
                  <c:v>Walk</c:v>
                </c:pt>
                <c:pt idx="3">
                  <c:v>Transit</c:v>
                </c:pt>
                <c:pt idx="4">
                  <c:v>Bike</c:v>
                </c:pt>
                <c:pt idx="5">
                  <c:v>Other</c:v>
                </c:pt>
              </c:strCache>
            </c:strRef>
          </c:cat>
          <c:val>
            <c:numRef>
              <c:f>'14__17mode_work'!$F$12:$F$17</c:f>
              <c:numCache>
                <c:formatCode>0%</c:formatCode>
                <c:ptCount val="6"/>
                <c:pt idx="0">
                  <c:v>0.62703618567200003</c:v>
                </c:pt>
                <c:pt idx="1">
                  <c:v>0.14694430510600001</c:v>
                </c:pt>
                <c:pt idx="2">
                  <c:v>5.7663600509800003E-2</c:v>
                </c:pt>
                <c:pt idx="3">
                  <c:v>0.142225933365</c:v>
                </c:pt>
                <c:pt idx="4">
                  <c:v>2.0902135951499999E-2</c:v>
                </c:pt>
                <c:pt idx="5">
                  <c:v>5.2278393955600003E-3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4-49B4-9B1A-73A14EB95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37248"/>
        <c:axId val="39393790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'14__17mode_work'!$G$11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'14__17mode_work'!$V$34:$V$39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1.46632320918E-2</c:v>
                        </c:pt>
                        <c:pt idx="1">
                          <c:v>1.48417482277E-2</c:v>
                        </c:pt>
                        <c:pt idx="2">
                          <c:v>7.8987648586900001E-3</c:v>
                        </c:pt>
                        <c:pt idx="3">
                          <c:v>5.6281567779800003E-3</c:v>
                        </c:pt>
                        <c:pt idx="4">
                          <c:v>2.3379848557299999E-3</c:v>
                        </c:pt>
                        <c:pt idx="5">
                          <c:v>1.63862118021E-3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'14__17mode_work'!$V$34:$V$39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1.46632320918E-2</c:v>
                        </c:pt>
                        <c:pt idx="1">
                          <c:v>1.48417482277E-2</c:v>
                        </c:pt>
                        <c:pt idx="2">
                          <c:v>7.8987648586900001E-3</c:v>
                        </c:pt>
                        <c:pt idx="3">
                          <c:v>5.6281567779800003E-3</c:v>
                        </c:pt>
                        <c:pt idx="4">
                          <c:v>2.3379848557299999E-3</c:v>
                        </c:pt>
                        <c:pt idx="5">
                          <c:v>1.63862118021E-3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'14__17mode_work'!$D$12:$D$17</c15:sqref>
                        </c15:formulaRef>
                      </c:ext>
                    </c:extLst>
                    <c:strCache>
                      <c:ptCount val="6"/>
                      <c:pt idx="0">
                        <c:v>SOV</c:v>
                      </c:pt>
                      <c:pt idx="1">
                        <c:v>HOV</c:v>
                      </c:pt>
                      <c:pt idx="2">
                        <c:v>Walk</c:v>
                      </c:pt>
                      <c:pt idx="3">
                        <c:v>Transit</c:v>
                      </c:pt>
                      <c:pt idx="4">
                        <c:v>Bike</c:v>
                      </c:pt>
                      <c:pt idx="5">
                        <c:v>Other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'14__17mode_work'!$G$12:$G$17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34-49B4-9B1A-73A14EB9596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'14__17mode_work'!$H$11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'14__17mode_work'!$W$34:$W$39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1.4972220738200001E-2</c:v>
                        </c:pt>
                        <c:pt idx="1">
                          <c:v>1.5784128607999999E-2</c:v>
                        </c:pt>
                        <c:pt idx="2">
                          <c:v>1.4042702293399999E-2</c:v>
                        </c:pt>
                        <c:pt idx="3">
                          <c:v>5.7884557994999997E-3</c:v>
                        </c:pt>
                        <c:pt idx="4">
                          <c:v>4.0804600313300004E-3</c:v>
                        </c:pt>
                        <c:pt idx="5">
                          <c:v>2.3017473449300002E-3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'14__17mode_work'!$W$34:$W$39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1.4972220738200001E-2</c:v>
                        </c:pt>
                        <c:pt idx="1">
                          <c:v>1.5784128607999999E-2</c:v>
                        </c:pt>
                        <c:pt idx="2">
                          <c:v>1.4042702293399999E-2</c:v>
                        </c:pt>
                        <c:pt idx="3">
                          <c:v>5.7884557994999997E-3</c:v>
                        </c:pt>
                        <c:pt idx="4">
                          <c:v>4.0804600313300004E-3</c:v>
                        </c:pt>
                        <c:pt idx="5">
                          <c:v>2.3017473449300002E-3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'14__17mode_work'!$D$12:$D$17</c15:sqref>
                        </c15:formulaRef>
                      </c:ext>
                    </c:extLst>
                    <c:strCache>
                      <c:ptCount val="6"/>
                      <c:pt idx="0">
                        <c:v>SOV</c:v>
                      </c:pt>
                      <c:pt idx="1">
                        <c:v>HOV</c:v>
                      </c:pt>
                      <c:pt idx="2">
                        <c:v>Walk</c:v>
                      </c:pt>
                      <c:pt idx="3">
                        <c:v>Transit</c:v>
                      </c:pt>
                      <c:pt idx="4">
                        <c:v>Bike</c:v>
                      </c:pt>
                      <c:pt idx="5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'14__17mode_work'!$H$12:$H$17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C34-49B4-9B1A-73A14EB9596D}"/>
                  </c:ext>
                </c:extLst>
              </c15:ser>
            </c15:filteredBarSeries>
          </c:ext>
        </c:extLst>
      </c:barChart>
      <c:catAx>
        <c:axId val="3939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904"/>
        <c:crosses val="autoZero"/>
        <c:auto val="1"/>
        <c:lblAlgn val="ctr"/>
        <c:lblOffset val="100"/>
        <c:noMultiLvlLbl val="0"/>
      </c:catAx>
      <c:valAx>
        <c:axId val="393937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 Choice and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income_mode_14_17!$E$9</c:f>
              <c:strCache>
                <c:ptCount val="1"/>
                <c:pt idx="0">
                  <c:v>Under $25,000 -2014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income_mode_14_17!$K$10:$K$12</c:f>
                <c:numCache>
                  <c:formatCode>General</c:formatCode>
                  <c:ptCount val="3"/>
                  <c:pt idx="0">
                    <c:v>5.3768697988300002E-2</c:v>
                  </c:pt>
                  <c:pt idx="1">
                    <c:v>4.4447861436300001E-2</c:v>
                  </c:pt>
                  <c:pt idx="2">
                    <c:v>5.2965863719799999E-2</c:v>
                  </c:pt>
                </c:numCache>
              </c:numRef>
            </c:plus>
            <c:minus>
              <c:numRef>
                <c:f>income_mode_14_17!$K$10:$K$12</c:f>
                <c:numCache>
                  <c:formatCode>General</c:formatCode>
                  <c:ptCount val="3"/>
                  <c:pt idx="0">
                    <c:v>5.3768697988300002E-2</c:v>
                  </c:pt>
                  <c:pt idx="1">
                    <c:v>4.4447861436300001E-2</c:v>
                  </c:pt>
                  <c:pt idx="2">
                    <c:v>5.2965863719799999E-2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income_mode_14_17!$D$10:$D$12</c:f>
              <c:strCache>
                <c:ptCount val="3"/>
                <c:pt idx="0">
                  <c:v>SOV</c:v>
                </c:pt>
                <c:pt idx="1">
                  <c:v>HOV</c:v>
                </c:pt>
                <c:pt idx="2">
                  <c:v>Non-Auto</c:v>
                </c:pt>
              </c:strCache>
            </c:strRef>
          </c:cat>
          <c:val>
            <c:numRef>
              <c:f>income_mode_14_17!$E$10:$E$12</c:f>
              <c:numCache>
                <c:formatCode>0%</c:formatCode>
                <c:ptCount val="3"/>
                <c:pt idx="0">
                  <c:v>0.41240740670300002</c:v>
                </c:pt>
                <c:pt idx="1">
                  <c:v>0.209473465356</c:v>
                </c:pt>
                <c:pt idx="2">
                  <c:v>0.37811912794199998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6-459D-A416-2D081763792E}"/>
            </c:ext>
          </c:extLst>
        </c:ser>
        <c:ser>
          <c:idx val="1"/>
          <c:order val="1"/>
          <c:tx>
            <c:strRef>
              <c:f>income_mode_14_17!$F$9</c:f>
              <c:strCache>
                <c:ptCount val="1"/>
                <c:pt idx="0">
                  <c:v>Under $25,000 -2017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income_mode_14_17!$L$10:$L$12</c:f>
                <c:numCache>
                  <c:formatCode>General</c:formatCode>
                  <c:ptCount val="3"/>
                  <c:pt idx="0">
                    <c:v>3.6388526561200001E-2</c:v>
                  </c:pt>
                  <c:pt idx="1">
                    <c:v>3.5330718062300003E-2</c:v>
                  </c:pt>
                  <c:pt idx="2">
                    <c:v>3.4981208790299999E-2</c:v>
                  </c:pt>
                </c:numCache>
              </c:numRef>
            </c:plus>
            <c:minus>
              <c:numRef>
                <c:f>income_mode_14_17!$L$10:$L$12</c:f>
                <c:numCache>
                  <c:formatCode>General</c:formatCode>
                  <c:ptCount val="3"/>
                  <c:pt idx="0">
                    <c:v>3.6388526561200001E-2</c:v>
                  </c:pt>
                  <c:pt idx="1">
                    <c:v>3.5330718062300003E-2</c:v>
                  </c:pt>
                  <c:pt idx="2">
                    <c:v>3.4981208790299999E-2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income_mode_14_17!$D$10:$D$12</c:f>
              <c:strCache>
                <c:ptCount val="3"/>
                <c:pt idx="0">
                  <c:v>SOV</c:v>
                </c:pt>
                <c:pt idx="1">
                  <c:v>HOV</c:v>
                </c:pt>
                <c:pt idx="2">
                  <c:v>Non-Auto</c:v>
                </c:pt>
              </c:strCache>
            </c:strRef>
          </c:cat>
          <c:val>
            <c:numRef>
              <c:f>income_mode_14_17!$F$10:$F$12</c:f>
              <c:numCache>
                <c:formatCode>0%</c:formatCode>
                <c:ptCount val="3"/>
                <c:pt idx="0">
                  <c:v>0.36572424431299999</c:v>
                </c:pt>
                <c:pt idx="1">
                  <c:v>0.32302369647899998</c:v>
                </c:pt>
                <c:pt idx="2">
                  <c:v>0.31125205920799998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6-459D-A416-2D0817637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37248"/>
        <c:axId val="393937904"/>
        <c:extLst>
          <c:ext xmlns:c15="http://schemas.microsoft.com/office/drawing/2012/chart" uri="{02D57815-91ED-43cb-92C2-25804820EDAC}">
            <c15:filteredBa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income_mode_14_17!$G$9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income_mode_14_17!$L$10:$L$12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3.6388526561200001E-2</c:v>
                        </c:pt>
                        <c:pt idx="1">
                          <c:v>3.5330718062300003E-2</c:v>
                        </c:pt>
                        <c:pt idx="2">
                          <c:v>3.4981208790299999E-2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income_mode_14_17!$L$10:$L$12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3.6388526561200001E-2</c:v>
                        </c:pt>
                        <c:pt idx="1">
                          <c:v>3.5330718062300003E-2</c:v>
                        </c:pt>
                        <c:pt idx="2">
                          <c:v>3.4981208790299999E-2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income_mode_14_17!$D$10:$D$12</c15:sqref>
                        </c15:formulaRef>
                      </c:ext>
                    </c:extLst>
                    <c:strCache>
                      <c:ptCount val="3"/>
                      <c:pt idx="0">
                        <c:v>SOV</c:v>
                      </c:pt>
                      <c:pt idx="1">
                        <c:v>HOV</c:v>
                      </c:pt>
                      <c:pt idx="2">
                        <c:v>Non-Auto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income_mode_14_17!$G$10:$G$12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0A6-459D-A416-2D081763792E}"/>
                  </c:ext>
                </c:extLst>
              </c15:ser>
            </c15:filteredBarSeries>
          </c:ext>
        </c:extLst>
      </c:barChart>
      <c:catAx>
        <c:axId val="3939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904"/>
        <c:crosses val="autoZero"/>
        <c:auto val="1"/>
        <c:lblAlgn val="ctr"/>
        <c:lblOffset val="100"/>
        <c:noMultiLvlLbl val="0"/>
      </c:catAx>
      <c:valAx>
        <c:axId val="3939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 Mode Choice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'14_17_mode'!$C$14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'14_17_mode'!$I$15:$I$20</c:f>
                <c:numCache>
                  <c:formatCode>General</c:formatCode>
                  <c:ptCount val="6"/>
                  <c:pt idx="0">
                    <c:v>1.4700105125399999E-2</c:v>
                  </c:pt>
                  <c:pt idx="1">
                    <c:v>1.9754705679099999E-2</c:v>
                  </c:pt>
                  <c:pt idx="2">
                    <c:v>1.3223921639E-2</c:v>
                  </c:pt>
                  <c:pt idx="3">
                    <c:v>1.25380051099E-2</c:v>
                  </c:pt>
                  <c:pt idx="4">
                    <c:v>1.2497629688E-2</c:v>
                  </c:pt>
                  <c:pt idx="5">
                    <c:v>1.14708983325E-2</c:v>
                  </c:pt>
                </c:numCache>
              </c:numRef>
            </c:plus>
            <c:minus>
              <c:numRef>
                <c:f>'14_17_mode'!$I$15:$I$20</c:f>
                <c:numCache>
                  <c:formatCode>General</c:formatCode>
                  <c:ptCount val="6"/>
                  <c:pt idx="0">
                    <c:v>1.4700105125399999E-2</c:v>
                  </c:pt>
                  <c:pt idx="1">
                    <c:v>1.9754705679099999E-2</c:v>
                  </c:pt>
                  <c:pt idx="2">
                    <c:v>1.3223921639E-2</c:v>
                  </c:pt>
                  <c:pt idx="3">
                    <c:v>1.25380051099E-2</c:v>
                  </c:pt>
                  <c:pt idx="4">
                    <c:v>1.2497629688E-2</c:v>
                  </c:pt>
                  <c:pt idx="5">
                    <c:v>1.14708983325E-2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'14_17_mode'!$B$15:$B$20</c:f>
              <c:strCache>
                <c:ptCount val="6"/>
                <c:pt idx="0">
                  <c:v>SOV</c:v>
                </c:pt>
                <c:pt idx="1">
                  <c:v>HOV</c:v>
                </c:pt>
                <c:pt idx="2">
                  <c:v>Walk</c:v>
                </c:pt>
                <c:pt idx="3">
                  <c:v>Transit</c:v>
                </c:pt>
                <c:pt idx="4">
                  <c:v>Bike</c:v>
                </c:pt>
                <c:pt idx="5">
                  <c:v>Other</c:v>
                </c:pt>
              </c:strCache>
            </c:strRef>
          </c:cat>
          <c:val>
            <c:numRef>
              <c:f>'14_17_mode'!$C$15:$C$20</c:f>
              <c:numCache>
                <c:formatCode>0%</c:formatCode>
                <c:ptCount val="6"/>
                <c:pt idx="0">
                  <c:v>0.42084657965299999</c:v>
                </c:pt>
                <c:pt idx="1">
                  <c:v>0.35853665504400001</c:v>
                </c:pt>
                <c:pt idx="2">
                  <c:v>0.12325871918</c:v>
                </c:pt>
                <c:pt idx="3">
                  <c:v>7.6913354566100003E-2</c:v>
                </c:pt>
                <c:pt idx="4">
                  <c:v>1.3685664840900001E-2</c:v>
                </c:pt>
                <c:pt idx="5">
                  <c:v>6.7590267153699998E-3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A-461D-B404-94DEBE0AF66D}"/>
            </c:ext>
          </c:extLst>
        </c:ser>
        <c:ser>
          <c:idx val="1"/>
          <c:order val="1"/>
          <c:tx>
            <c:strRef>
              <c:f>'14_17_mode'!$D$14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'14_17_mode'!$J$15:$J$20</c:f>
                <c:numCache>
                  <c:formatCode>General</c:formatCode>
                  <c:ptCount val="6"/>
                  <c:pt idx="0">
                    <c:v>2.03273057975E-2</c:v>
                  </c:pt>
                  <c:pt idx="1">
                    <c:v>2.55256540042E-2</c:v>
                  </c:pt>
                  <c:pt idx="2">
                    <c:v>1.4340311001499999E-2</c:v>
                  </c:pt>
                  <c:pt idx="3">
                    <c:v>1.456521828E-2</c:v>
                  </c:pt>
                  <c:pt idx="4">
                    <c:v>1.3014995966699999E-2</c:v>
                  </c:pt>
                  <c:pt idx="5">
                    <c:v>7.9628460960300008E-3</c:v>
                  </c:pt>
                </c:numCache>
              </c:numRef>
            </c:plus>
            <c:minus>
              <c:numRef>
                <c:f>'14_17_mode'!$J$15:$J$20</c:f>
                <c:numCache>
                  <c:formatCode>General</c:formatCode>
                  <c:ptCount val="6"/>
                  <c:pt idx="0">
                    <c:v>2.03273057975E-2</c:v>
                  </c:pt>
                  <c:pt idx="1">
                    <c:v>2.55256540042E-2</c:v>
                  </c:pt>
                  <c:pt idx="2">
                    <c:v>1.4340311001499999E-2</c:v>
                  </c:pt>
                  <c:pt idx="3">
                    <c:v>1.456521828E-2</c:v>
                  </c:pt>
                  <c:pt idx="4">
                    <c:v>1.3014995966699999E-2</c:v>
                  </c:pt>
                  <c:pt idx="5">
                    <c:v>7.9628460960300008E-3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'14_17_mode'!$B$15:$B$20</c:f>
              <c:strCache>
                <c:ptCount val="6"/>
                <c:pt idx="0">
                  <c:v>SOV</c:v>
                </c:pt>
                <c:pt idx="1">
                  <c:v>HOV</c:v>
                </c:pt>
                <c:pt idx="2">
                  <c:v>Walk</c:v>
                </c:pt>
                <c:pt idx="3">
                  <c:v>Transit</c:v>
                </c:pt>
                <c:pt idx="4">
                  <c:v>Bike</c:v>
                </c:pt>
                <c:pt idx="5">
                  <c:v>Other</c:v>
                </c:pt>
              </c:strCache>
            </c:strRef>
          </c:cat>
          <c:val>
            <c:numRef>
              <c:f>'14_17_mode'!$D$15:$D$20</c:f>
              <c:numCache>
                <c:formatCode>0%</c:formatCode>
                <c:ptCount val="6"/>
                <c:pt idx="0">
                  <c:v>0.37370187741200001</c:v>
                </c:pt>
                <c:pt idx="1">
                  <c:v>0.42866480926200001</c:v>
                </c:pt>
                <c:pt idx="2">
                  <c:v>0.102061557836</c:v>
                </c:pt>
                <c:pt idx="3">
                  <c:v>7.9358039743699996E-2</c:v>
                </c:pt>
                <c:pt idx="4">
                  <c:v>1.0787020218400001E-2</c:v>
                </c:pt>
                <c:pt idx="5">
                  <c:v>5.42669552824E-3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0A-461D-B404-94DEBE0AF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913568"/>
        <c:axId val="524914224"/>
      </c:barChart>
      <c:catAx>
        <c:axId val="5249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14224"/>
        <c:crosses val="autoZero"/>
        <c:auto val="1"/>
        <c:lblAlgn val="ctr"/>
        <c:lblOffset val="100"/>
        <c:noMultiLvlLbl val="0"/>
      </c:catAx>
      <c:valAx>
        <c:axId val="524914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 Choice for School Trips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'14__17mode_school'!$E$11</c:f>
              <c:strCache>
                <c:ptCount val="1"/>
                <c:pt idx="0">
                  <c:v>School 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'14__17mode_school'!$K$12:$K$17</c:f>
                <c:numCache>
                  <c:formatCode>General</c:formatCode>
                  <c:ptCount val="6"/>
                  <c:pt idx="0">
                    <c:v>2.0103772096400001E-2</c:v>
                  </c:pt>
                  <c:pt idx="1">
                    <c:v>3.0142182673499999E-2</c:v>
                  </c:pt>
                  <c:pt idx="2">
                    <c:v>1.7546017349199999E-2</c:v>
                  </c:pt>
                  <c:pt idx="3">
                    <c:v>2.7730868119199999E-2</c:v>
                  </c:pt>
                  <c:pt idx="4">
                    <c:v>7.5027709952199999E-3</c:v>
                  </c:pt>
                  <c:pt idx="5">
                    <c:v>7.5428407777299996E-3</c:v>
                  </c:pt>
                </c:numCache>
              </c:numRef>
            </c:plus>
            <c:minus>
              <c:numRef>
                <c:f>'14__17mode_school'!$K$12:$K$17</c:f>
                <c:numCache>
                  <c:formatCode>General</c:formatCode>
                  <c:ptCount val="6"/>
                  <c:pt idx="0">
                    <c:v>2.0103772096400001E-2</c:v>
                  </c:pt>
                  <c:pt idx="1">
                    <c:v>3.0142182673499999E-2</c:v>
                  </c:pt>
                  <c:pt idx="2">
                    <c:v>1.7546017349199999E-2</c:v>
                  </c:pt>
                  <c:pt idx="3">
                    <c:v>2.7730868119199999E-2</c:v>
                  </c:pt>
                  <c:pt idx="4">
                    <c:v>7.5027709952199999E-3</c:v>
                  </c:pt>
                  <c:pt idx="5">
                    <c:v>7.5428407777299996E-3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'14__17mode_school'!$D$12:$D$17</c:f>
              <c:strCache>
                <c:ptCount val="6"/>
                <c:pt idx="0">
                  <c:v>SOV</c:v>
                </c:pt>
                <c:pt idx="1">
                  <c:v>HOV</c:v>
                </c:pt>
                <c:pt idx="2">
                  <c:v>Walk</c:v>
                </c:pt>
                <c:pt idx="3">
                  <c:v>Transit</c:v>
                </c:pt>
                <c:pt idx="4">
                  <c:v>Bike</c:v>
                </c:pt>
                <c:pt idx="5">
                  <c:v>Other</c:v>
                </c:pt>
              </c:strCache>
            </c:strRef>
          </c:cat>
          <c:val>
            <c:numRef>
              <c:f>'14__17mode_school'!$E$12:$E$17</c:f>
              <c:numCache>
                <c:formatCode>0%</c:formatCode>
                <c:ptCount val="6"/>
                <c:pt idx="0">
                  <c:v>0.12603650470700001</c:v>
                </c:pt>
                <c:pt idx="1">
                  <c:v>0.451204324918</c:v>
                </c:pt>
                <c:pt idx="2">
                  <c:v>9.2453358915700001E-2</c:v>
                </c:pt>
                <c:pt idx="3">
                  <c:v>0.29896670495900002</c:v>
                </c:pt>
                <c:pt idx="4">
                  <c:v>1.5584740799099999E-2</c:v>
                </c:pt>
                <c:pt idx="5">
                  <c:v>1.5754365700600001E-2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7-43DC-AC31-9AADA6CE4EFF}"/>
            </c:ext>
          </c:extLst>
        </c:ser>
        <c:ser>
          <c:idx val="1"/>
          <c:order val="1"/>
          <c:tx>
            <c:strRef>
              <c:f>'14__17mode_school'!$F$11</c:f>
              <c:strCache>
                <c:ptCount val="1"/>
                <c:pt idx="0">
                  <c:v>School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'14__17mode_school'!$U$34:$U$39</c:f>
                <c:numCache>
                  <c:formatCode>General</c:formatCode>
                  <c:ptCount val="6"/>
                  <c:pt idx="0">
                    <c:v>2.0103772096400001E-2</c:v>
                  </c:pt>
                  <c:pt idx="1">
                    <c:v>3.0142182673499999E-2</c:v>
                  </c:pt>
                  <c:pt idx="2">
                    <c:v>1.7546017349199999E-2</c:v>
                  </c:pt>
                  <c:pt idx="3">
                    <c:v>2.7730868119199999E-2</c:v>
                  </c:pt>
                  <c:pt idx="4">
                    <c:v>7.5027709952199999E-3</c:v>
                  </c:pt>
                  <c:pt idx="5">
                    <c:v>7.5428407777299996E-3</c:v>
                  </c:pt>
                </c:numCache>
              </c:numRef>
            </c:plus>
            <c:minus>
              <c:numRef>
                <c:f>'14__17mode_school'!$U$34:$U$39</c:f>
                <c:numCache>
                  <c:formatCode>General</c:formatCode>
                  <c:ptCount val="6"/>
                  <c:pt idx="0">
                    <c:v>2.0103772096400001E-2</c:v>
                  </c:pt>
                  <c:pt idx="1">
                    <c:v>3.0142182673499999E-2</c:v>
                  </c:pt>
                  <c:pt idx="2">
                    <c:v>1.7546017349199999E-2</c:v>
                  </c:pt>
                  <c:pt idx="3">
                    <c:v>2.7730868119199999E-2</c:v>
                  </c:pt>
                  <c:pt idx="4">
                    <c:v>7.5027709952199999E-3</c:v>
                  </c:pt>
                  <c:pt idx="5">
                    <c:v>7.5428407777299996E-3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'14__17mode_school'!$D$12:$D$17</c:f>
              <c:strCache>
                <c:ptCount val="6"/>
                <c:pt idx="0">
                  <c:v>SOV</c:v>
                </c:pt>
                <c:pt idx="1">
                  <c:v>HOV</c:v>
                </c:pt>
                <c:pt idx="2">
                  <c:v>Walk</c:v>
                </c:pt>
                <c:pt idx="3">
                  <c:v>Transit</c:v>
                </c:pt>
                <c:pt idx="4">
                  <c:v>Bike</c:v>
                </c:pt>
                <c:pt idx="5">
                  <c:v>Other</c:v>
                </c:pt>
              </c:strCache>
            </c:strRef>
          </c:cat>
          <c:val>
            <c:numRef>
              <c:f>'14__17mode_school'!$F$12:$F$17</c:f>
              <c:numCache>
                <c:formatCode>0%</c:formatCode>
                <c:ptCount val="6"/>
                <c:pt idx="0">
                  <c:v>0.104027684616</c:v>
                </c:pt>
                <c:pt idx="1">
                  <c:v>0.54168742281799998</c:v>
                </c:pt>
                <c:pt idx="2">
                  <c:v>7.6719781568499998E-2</c:v>
                </c:pt>
                <c:pt idx="3">
                  <c:v>0.232228927158</c:v>
                </c:pt>
                <c:pt idx="4">
                  <c:v>3.95814922815E-3</c:v>
                </c:pt>
                <c:pt idx="5">
                  <c:v>4.1378034612E-2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7-43DC-AC31-9AADA6CE4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37248"/>
        <c:axId val="39393790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'14__17mode_school'!$G$11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'14__17mode_school'!$V$34:$V$39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1.46632320918E-2</c:v>
                        </c:pt>
                        <c:pt idx="1">
                          <c:v>1.48417482277E-2</c:v>
                        </c:pt>
                        <c:pt idx="2">
                          <c:v>7.8987648586900001E-3</c:v>
                        </c:pt>
                        <c:pt idx="3">
                          <c:v>5.6281567779800003E-3</c:v>
                        </c:pt>
                        <c:pt idx="4">
                          <c:v>2.3379848557299999E-3</c:v>
                        </c:pt>
                        <c:pt idx="5">
                          <c:v>1.63862118021E-3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'14__17mode_school'!$V$34:$V$39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1.46632320918E-2</c:v>
                        </c:pt>
                        <c:pt idx="1">
                          <c:v>1.48417482277E-2</c:v>
                        </c:pt>
                        <c:pt idx="2">
                          <c:v>7.8987648586900001E-3</c:v>
                        </c:pt>
                        <c:pt idx="3">
                          <c:v>5.6281567779800003E-3</c:v>
                        </c:pt>
                        <c:pt idx="4">
                          <c:v>2.3379848557299999E-3</c:v>
                        </c:pt>
                        <c:pt idx="5">
                          <c:v>1.63862118021E-3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'14__17mode_school'!$D$12:$D$17</c15:sqref>
                        </c15:formulaRef>
                      </c:ext>
                    </c:extLst>
                    <c:strCache>
                      <c:ptCount val="6"/>
                      <c:pt idx="0">
                        <c:v>SOV</c:v>
                      </c:pt>
                      <c:pt idx="1">
                        <c:v>HOV</c:v>
                      </c:pt>
                      <c:pt idx="2">
                        <c:v>Walk</c:v>
                      </c:pt>
                      <c:pt idx="3">
                        <c:v>Transit</c:v>
                      </c:pt>
                      <c:pt idx="4">
                        <c:v>Bike</c:v>
                      </c:pt>
                      <c:pt idx="5">
                        <c:v>Other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'14__17mode_school'!$G$12:$G$17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BD7-43DC-AC31-9AADA6CE4EF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'14__17mode_school'!$H$11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'14__17mode_school'!$W$34:$W$39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1.4972220738200001E-2</c:v>
                        </c:pt>
                        <c:pt idx="1">
                          <c:v>1.5784128607999999E-2</c:v>
                        </c:pt>
                        <c:pt idx="2">
                          <c:v>1.4042702293399999E-2</c:v>
                        </c:pt>
                        <c:pt idx="3">
                          <c:v>5.7884557994999997E-3</c:v>
                        </c:pt>
                        <c:pt idx="4">
                          <c:v>4.0804600313300004E-3</c:v>
                        </c:pt>
                        <c:pt idx="5">
                          <c:v>2.3017473449300002E-3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'14__17mode_school'!$W$34:$W$39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1.4972220738200001E-2</c:v>
                        </c:pt>
                        <c:pt idx="1">
                          <c:v>1.5784128607999999E-2</c:v>
                        </c:pt>
                        <c:pt idx="2">
                          <c:v>1.4042702293399999E-2</c:v>
                        </c:pt>
                        <c:pt idx="3">
                          <c:v>5.7884557994999997E-3</c:v>
                        </c:pt>
                        <c:pt idx="4">
                          <c:v>4.0804600313300004E-3</c:v>
                        </c:pt>
                        <c:pt idx="5">
                          <c:v>2.3017473449300002E-3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'14__17mode_school'!$D$12:$D$17</c15:sqref>
                        </c15:formulaRef>
                      </c:ext>
                    </c:extLst>
                    <c:strCache>
                      <c:ptCount val="6"/>
                      <c:pt idx="0">
                        <c:v>SOV</c:v>
                      </c:pt>
                      <c:pt idx="1">
                        <c:v>HOV</c:v>
                      </c:pt>
                      <c:pt idx="2">
                        <c:v>Walk</c:v>
                      </c:pt>
                      <c:pt idx="3">
                        <c:v>Transit</c:v>
                      </c:pt>
                      <c:pt idx="4">
                        <c:v>Bike</c:v>
                      </c:pt>
                      <c:pt idx="5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'14__17mode_school'!$H$12:$H$17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BD7-43DC-AC31-9AADA6CE4EFF}"/>
                  </c:ext>
                </c:extLst>
              </c15:ser>
            </c15:filteredBarSeries>
          </c:ext>
        </c:extLst>
      </c:barChart>
      <c:catAx>
        <c:axId val="3939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904"/>
        <c:crosses val="autoZero"/>
        <c:auto val="1"/>
        <c:lblAlgn val="ctr"/>
        <c:lblOffset val="100"/>
        <c:noMultiLvlLbl val="0"/>
      </c:catAx>
      <c:valAx>
        <c:axId val="393937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Trip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distance!$D$10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distance!$H$11:$H$15</c:f>
                <c:numCache>
                  <c:formatCode>General</c:formatCode>
                  <c:ptCount val="5"/>
                  <c:pt idx="0">
                    <c:v>0.123671978281096</c:v>
                  </c:pt>
                  <c:pt idx="1">
                    <c:v>0.22074277864968</c:v>
                  </c:pt>
                  <c:pt idx="2">
                    <c:v>0.23335995187456002</c:v>
                  </c:pt>
                  <c:pt idx="3">
                    <c:v>0.12106729186101199</c:v>
                  </c:pt>
                  <c:pt idx="4">
                    <c:v>0.16708188280033598</c:v>
                  </c:pt>
                </c:numCache>
              </c:numRef>
            </c:plus>
            <c:minus>
              <c:numRef>
                <c:f>distance!$H$11:$H$15</c:f>
                <c:numCache>
                  <c:formatCode>General</c:formatCode>
                  <c:ptCount val="5"/>
                  <c:pt idx="0">
                    <c:v>0.123671978281096</c:v>
                  </c:pt>
                  <c:pt idx="1">
                    <c:v>0.22074277864968</c:v>
                  </c:pt>
                  <c:pt idx="2">
                    <c:v>0.23335995187456002</c:v>
                  </c:pt>
                  <c:pt idx="3">
                    <c:v>0.12106729186101199</c:v>
                  </c:pt>
                  <c:pt idx="4">
                    <c:v>0.16708188280033598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distance!$C$11:$C$15</c:f>
              <c:strCache>
                <c:ptCount val="5"/>
                <c:pt idx="0">
                  <c:v>Home</c:v>
                </c:pt>
                <c:pt idx="1">
                  <c:v>Work</c:v>
                </c:pt>
                <c:pt idx="2">
                  <c:v>School</c:v>
                </c:pt>
                <c:pt idx="3">
                  <c:v>Errands and Shopping</c:v>
                </c:pt>
                <c:pt idx="4">
                  <c:v>Recreation/Eat Meal</c:v>
                </c:pt>
              </c:strCache>
            </c:strRef>
          </c:cat>
          <c:val>
            <c:numRef>
              <c:f>distance!$D$11:$D$15</c:f>
              <c:numCache>
                <c:formatCode>0.0</c:formatCode>
                <c:ptCount val="5"/>
                <c:pt idx="0">
                  <c:v>6.1755964063000004</c:v>
                </c:pt>
                <c:pt idx="1">
                  <c:v>10.076989961000001</c:v>
                </c:pt>
                <c:pt idx="2">
                  <c:v>4.3528278485999996</c:v>
                </c:pt>
                <c:pt idx="3">
                  <c:v>5.0405313940300003</c:v>
                </c:pt>
                <c:pt idx="4">
                  <c:v>4.8939452394499998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0-4856-BF86-37C8941B6C5C}"/>
            </c:ext>
          </c:extLst>
        </c:ser>
        <c:ser>
          <c:idx val="1"/>
          <c:order val="1"/>
          <c:tx>
            <c:strRef>
              <c:f>distance!$E$10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distance!$I$11:$I$15</c:f>
                <c:numCache>
                  <c:formatCode>General</c:formatCode>
                  <c:ptCount val="5"/>
                  <c:pt idx="0">
                    <c:v>0.12024783383146799</c:v>
                  </c:pt>
                  <c:pt idx="1">
                    <c:v>0.16268930832890399</c:v>
                  </c:pt>
                  <c:pt idx="2">
                    <c:v>0.25532219257272004</c:v>
                  </c:pt>
                  <c:pt idx="3">
                    <c:v>0.12702876894380399</c:v>
                  </c:pt>
                  <c:pt idx="4">
                    <c:v>0.18313022382967201</c:v>
                  </c:pt>
                </c:numCache>
              </c:numRef>
            </c:plus>
            <c:minus>
              <c:numRef>
                <c:f>distance!$I$11:$I$15</c:f>
                <c:numCache>
                  <c:formatCode>General</c:formatCode>
                  <c:ptCount val="5"/>
                  <c:pt idx="0">
                    <c:v>0.12024783383146799</c:v>
                  </c:pt>
                  <c:pt idx="1">
                    <c:v>0.16268930832890399</c:v>
                  </c:pt>
                  <c:pt idx="2">
                    <c:v>0.25532219257272004</c:v>
                  </c:pt>
                  <c:pt idx="3">
                    <c:v>0.12702876894380399</c:v>
                  </c:pt>
                  <c:pt idx="4">
                    <c:v>0.18313022382967201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distance!$C$11:$C$15</c:f>
              <c:strCache>
                <c:ptCount val="5"/>
                <c:pt idx="0">
                  <c:v>Home</c:v>
                </c:pt>
                <c:pt idx="1">
                  <c:v>Work</c:v>
                </c:pt>
                <c:pt idx="2">
                  <c:v>School</c:v>
                </c:pt>
                <c:pt idx="3">
                  <c:v>Errands and Shopping</c:v>
                </c:pt>
                <c:pt idx="4">
                  <c:v>Recreation/Eat Meal</c:v>
                </c:pt>
              </c:strCache>
            </c:strRef>
          </c:cat>
          <c:val>
            <c:numRef>
              <c:f>distance!$E$11:$E$15</c:f>
              <c:numCache>
                <c:formatCode>0.0</c:formatCode>
                <c:ptCount val="5"/>
                <c:pt idx="0">
                  <c:v>7.0444910714600004</c:v>
                </c:pt>
                <c:pt idx="1">
                  <c:v>9.4015607707199997</c:v>
                </c:pt>
                <c:pt idx="2">
                  <c:v>5.1155746987199997</c:v>
                </c:pt>
                <c:pt idx="3">
                  <c:v>5.3601052980099997</c:v>
                </c:pt>
                <c:pt idx="4">
                  <c:v>4.9486861922800003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0-4856-BF86-37C8941B6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17992"/>
        <c:axId val="307517336"/>
      </c:barChart>
      <c:catAx>
        <c:axId val="30751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17336"/>
        <c:crosses val="autoZero"/>
        <c:auto val="1"/>
        <c:lblAlgn val="ctr"/>
        <c:lblOffset val="100"/>
        <c:noMultiLvlLbl val="0"/>
      </c:catAx>
      <c:valAx>
        <c:axId val="30751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1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 Choice for Recreation</a:t>
            </a:r>
            <a:r>
              <a:rPr lang="en-US" baseline="0"/>
              <a:t> and Meal </a:t>
            </a:r>
            <a:r>
              <a:rPr lang="en-US"/>
              <a:t>Trips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'14__17socialrec'!$E$11</c:f>
              <c:strCache>
                <c:ptCount val="1"/>
                <c:pt idx="0">
                  <c:v>Recreation/Eat Meal 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'14__17socialrec'!$K$12:$K$17</c:f>
                <c:numCache>
                  <c:formatCode>General</c:formatCode>
                  <c:ptCount val="6"/>
                  <c:pt idx="0">
                    <c:v>1.4972220738200001E-2</c:v>
                  </c:pt>
                  <c:pt idx="1">
                    <c:v>1.5784128607999999E-2</c:v>
                  </c:pt>
                  <c:pt idx="2">
                    <c:v>1.4042702293399999E-2</c:v>
                  </c:pt>
                  <c:pt idx="3">
                    <c:v>5.7884557994999997E-3</c:v>
                  </c:pt>
                  <c:pt idx="4">
                    <c:v>4.0804600313300004E-3</c:v>
                  </c:pt>
                  <c:pt idx="5">
                    <c:v>2.3017473449300002E-3</c:v>
                  </c:pt>
                </c:numCache>
              </c:numRef>
            </c:plus>
            <c:minus>
              <c:numRef>
                <c:f>'14__17socialrec'!$K$12:$K$17</c:f>
                <c:numCache>
                  <c:formatCode>General</c:formatCode>
                  <c:ptCount val="6"/>
                  <c:pt idx="0">
                    <c:v>1.4972220738200001E-2</c:v>
                  </c:pt>
                  <c:pt idx="1">
                    <c:v>1.5784128607999999E-2</c:v>
                  </c:pt>
                  <c:pt idx="2">
                    <c:v>1.4042702293399999E-2</c:v>
                  </c:pt>
                  <c:pt idx="3">
                    <c:v>5.7884557994999997E-3</c:v>
                  </c:pt>
                  <c:pt idx="4">
                    <c:v>4.0804600313300004E-3</c:v>
                  </c:pt>
                  <c:pt idx="5">
                    <c:v>2.3017473449300002E-3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'14__17socialrec'!$D$12:$D$17</c:f>
              <c:strCache>
                <c:ptCount val="6"/>
                <c:pt idx="0">
                  <c:v>SOV</c:v>
                </c:pt>
                <c:pt idx="1">
                  <c:v>HOV</c:v>
                </c:pt>
                <c:pt idx="2">
                  <c:v>Walk</c:v>
                </c:pt>
                <c:pt idx="3">
                  <c:v>Transit</c:v>
                </c:pt>
                <c:pt idx="4">
                  <c:v>Bike</c:v>
                </c:pt>
                <c:pt idx="5">
                  <c:v>Other</c:v>
                </c:pt>
              </c:strCache>
            </c:strRef>
          </c:cat>
          <c:val>
            <c:numRef>
              <c:f>'14__17socialrec'!$E$12:$E$17</c:f>
              <c:numCache>
                <c:formatCode>0%</c:formatCode>
                <c:ptCount val="6"/>
                <c:pt idx="0">
                  <c:v>0.30867697911000003</c:v>
                </c:pt>
                <c:pt idx="1">
                  <c:v>0.38671663604700002</c:v>
                </c:pt>
                <c:pt idx="2">
                  <c:v>0.25044354867599999</c:v>
                </c:pt>
                <c:pt idx="3">
                  <c:v>3.29841005465E-2</c:v>
                </c:pt>
                <c:pt idx="4">
                  <c:v>1.6109584687100002E-2</c:v>
                </c:pt>
                <c:pt idx="5">
                  <c:v>5.0691509328599999E-3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2-4611-B54E-85C122DCC42A}"/>
            </c:ext>
          </c:extLst>
        </c:ser>
        <c:ser>
          <c:idx val="1"/>
          <c:order val="1"/>
          <c:tx>
            <c:strRef>
              <c:f>'14__17socialrec'!$F$11</c:f>
              <c:strCache>
                <c:ptCount val="1"/>
                <c:pt idx="0">
                  <c:v>Recreation/Eat Meal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'14__17socialrec'!$U$34:$U$39</c:f>
                <c:numCache>
                  <c:formatCode>General</c:formatCode>
                  <c:ptCount val="6"/>
                  <c:pt idx="0">
                    <c:v>2.0103772096400001E-2</c:v>
                  </c:pt>
                  <c:pt idx="1">
                    <c:v>3.0142182673499999E-2</c:v>
                  </c:pt>
                  <c:pt idx="2">
                    <c:v>1.7546017349199999E-2</c:v>
                  </c:pt>
                  <c:pt idx="3">
                    <c:v>2.7730868119199999E-2</c:v>
                  </c:pt>
                  <c:pt idx="4">
                    <c:v>7.5027709952199999E-3</c:v>
                  </c:pt>
                  <c:pt idx="5">
                    <c:v>7.5428407777299996E-3</c:v>
                  </c:pt>
                </c:numCache>
              </c:numRef>
            </c:plus>
            <c:minus>
              <c:numRef>
                <c:f>'14__17socialrec'!$U$34:$U$39</c:f>
                <c:numCache>
                  <c:formatCode>General</c:formatCode>
                  <c:ptCount val="6"/>
                  <c:pt idx="0">
                    <c:v>2.0103772096400001E-2</c:v>
                  </c:pt>
                  <c:pt idx="1">
                    <c:v>3.0142182673499999E-2</c:v>
                  </c:pt>
                  <c:pt idx="2">
                    <c:v>1.7546017349199999E-2</c:v>
                  </c:pt>
                  <c:pt idx="3">
                    <c:v>2.7730868119199999E-2</c:v>
                  </c:pt>
                  <c:pt idx="4">
                    <c:v>7.5027709952199999E-3</c:v>
                  </c:pt>
                  <c:pt idx="5">
                    <c:v>7.5428407777299996E-3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'14__17socialrec'!$D$12:$D$17</c:f>
              <c:strCache>
                <c:ptCount val="6"/>
                <c:pt idx="0">
                  <c:v>SOV</c:v>
                </c:pt>
                <c:pt idx="1">
                  <c:v>HOV</c:v>
                </c:pt>
                <c:pt idx="2">
                  <c:v>Walk</c:v>
                </c:pt>
                <c:pt idx="3">
                  <c:v>Transit</c:v>
                </c:pt>
                <c:pt idx="4">
                  <c:v>Bike</c:v>
                </c:pt>
                <c:pt idx="5">
                  <c:v>Other</c:v>
                </c:pt>
              </c:strCache>
            </c:strRef>
          </c:cat>
          <c:val>
            <c:numRef>
              <c:f>'14__17socialrec'!$F$12:$F$17</c:f>
              <c:numCache>
                <c:formatCode>0%</c:formatCode>
                <c:ptCount val="6"/>
                <c:pt idx="0">
                  <c:v>0.229748857142</c:v>
                </c:pt>
                <c:pt idx="1">
                  <c:v>0.479472824016</c:v>
                </c:pt>
                <c:pt idx="2">
                  <c:v>0.24288805534999999</c:v>
                </c:pt>
                <c:pt idx="3">
                  <c:v>3.1801325448400003E-2</c:v>
                </c:pt>
                <c:pt idx="4">
                  <c:v>1.07820343663E-2</c:v>
                </c:pt>
                <c:pt idx="5">
                  <c:v>5.3069036759800002E-3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2-4611-B54E-85C122DCC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37248"/>
        <c:axId val="39393790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'14__17socialrec'!$G$11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'14__17socialrec'!$V$34:$V$39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1.46632320918E-2</c:v>
                        </c:pt>
                        <c:pt idx="1">
                          <c:v>1.48417482277E-2</c:v>
                        </c:pt>
                        <c:pt idx="2">
                          <c:v>7.8987648586900001E-3</c:v>
                        </c:pt>
                        <c:pt idx="3">
                          <c:v>5.6281567779800003E-3</c:v>
                        </c:pt>
                        <c:pt idx="4">
                          <c:v>2.3379848557299999E-3</c:v>
                        </c:pt>
                        <c:pt idx="5">
                          <c:v>1.63862118021E-3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'14__17socialrec'!$V$34:$V$39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1.46632320918E-2</c:v>
                        </c:pt>
                        <c:pt idx="1">
                          <c:v>1.48417482277E-2</c:v>
                        </c:pt>
                        <c:pt idx="2">
                          <c:v>7.8987648586900001E-3</c:v>
                        </c:pt>
                        <c:pt idx="3">
                          <c:v>5.6281567779800003E-3</c:v>
                        </c:pt>
                        <c:pt idx="4">
                          <c:v>2.3379848557299999E-3</c:v>
                        </c:pt>
                        <c:pt idx="5">
                          <c:v>1.63862118021E-3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'14__17socialrec'!$D$12:$D$17</c15:sqref>
                        </c15:formulaRef>
                      </c:ext>
                    </c:extLst>
                    <c:strCache>
                      <c:ptCount val="6"/>
                      <c:pt idx="0">
                        <c:v>SOV</c:v>
                      </c:pt>
                      <c:pt idx="1">
                        <c:v>HOV</c:v>
                      </c:pt>
                      <c:pt idx="2">
                        <c:v>Walk</c:v>
                      </c:pt>
                      <c:pt idx="3">
                        <c:v>Transit</c:v>
                      </c:pt>
                      <c:pt idx="4">
                        <c:v>Bike</c:v>
                      </c:pt>
                      <c:pt idx="5">
                        <c:v>Other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'14__17socialrec'!$G$12:$G$17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7E2-4611-B54E-85C122DCC42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'14__17socialrec'!$H$11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'14__17socialrec'!$W$34:$W$39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1.4972220738200001E-2</c:v>
                        </c:pt>
                        <c:pt idx="1">
                          <c:v>1.5784128607999999E-2</c:v>
                        </c:pt>
                        <c:pt idx="2">
                          <c:v>1.4042702293399999E-2</c:v>
                        </c:pt>
                        <c:pt idx="3">
                          <c:v>5.7884557994999997E-3</c:v>
                        </c:pt>
                        <c:pt idx="4">
                          <c:v>4.0804600313300004E-3</c:v>
                        </c:pt>
                        <c:pt idx="5">
                          <c:v>2.3017473449300002E-3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'14__17socialrec'!$W$34:$W$39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1.4972220738200001E-2</c:v>
                        </c:pt>
                        <c:pt idx="1">
                          <c:v>1.5784128607999999E-2</c:v>
                        </c:pt>
                        <c:pt idx="2">
                          <c:v>1.4042702293399999E-2</c:v>
                        </c:pt>
                        <c:pt idx="3">
                          <c:v>5.7884557994999997E-3</c:v>
                        </c:pt>
                        <c:pt idx="4">
                          <c:v>4.0804600313300004E-3</c:v>
                        </c:pt>
                        <c:pt idx="5">
                          <c:v>2.3017473449300002E-3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'14__17socialrec'!$D$12:$D$17</c15:sqref>
                        </c15:formulaRef>
                      </c:ext>
                    </c:extLst>
                    <c:strCache>
                      <c:ptCount val="6"/>
                      <c:pt idx="0">
                        <c:v>SOV</c:v>
                      </c:pt>
                      <c:pt idx="1">
                        <c:v>HOV</c:v>
                      </c:pt>
                      <c:pt idx="2">
                        <c:v>Walk</c:v>
                      </c:pt>
                      <c:pt idx="3">
                        <c:v>Transit</c:v>
                      </c:pt>
                      <c:pt idx="4">
                        <c:v>Bike</c:v>
                      </c:pt>
                      <c:pt idx="5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'14__17socialrec'!$H$12:$H$17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E2-4611-B54E-85C122DCC42A}"/>
                  </c:ext>
                </c:extLst>
              </c15:ser>
            </c15:filteredBarSeries>
          </c:ext>
        </c:extLst>
      </c:barChart>
      <c:catAx>
        <c:axId val="3939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904"/>
        <c:crosses val="autoZero"/>
        <c:auto val="1"/>
        <c:lblAlgn val="ctr"/>
        <c:lblOffset val="100"/>
        <c:noMultiLvlLbl val="0"/>
      </c:catAx>
      <c:valAx>
        <c:axId val="393937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4</xdr:row>
      <xdr:rowOff>166686</xdr:rowOff>
    </xdr:from>
    <xdr:to>
      <xdr:col>12</xdr:col>
      <xdr:colOff>238125</xdr:colOff>
      <xdr:row>23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225DE-5774-4754-AACF-99615C2FE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352425</xdr:colOff>
      <xdr:row>3</xdr:row>
      <xdr:rowOff>400050</xdr:rowOff>
    </xdr:from>
    <xdr:to>
      <xdr:col>30</xdr:col>
      <xdr:colOff>304800</xdr:colOff>
      <xdr:row>28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B7DFF-AEFC-47D6-A314-5F7F08326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7</xdr:row>
      <xdr:rowOff>114300</xdr:rowOff>
    </xdr:from>
    <xdr:to>
      <xdr:col>19</xdr:col>
      <xdr:colOff>152400</xdr:colOff>
      <xdr:row>40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3F6CB-D6E9-4C9E-A97E-0CA754400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6</xdr:row>
      <xdr:rowOff>47625</xdr:rowOff>
    </xdr:from>
    <xdr:to>
      <xdr:col>25</xdr:col>
      <xdr:colOff>600075</xdr:colOff>
      <xdr:row>39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6010EC-B33A-4848-A899-4488AA11B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6</xdr:row>
      <xdr:rowOff>47625</xdr:rowOff>
    </xdr:from>
    <xdr:to>
      <xdr:col>25</xdr:col>
      <xdr:colOff>600075</xdr:colOff>
      <xdr:row>39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ED52E-2146-479E-B3C5-091A5E75E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4</xdr:row>
      <xdr:rowOff>9525</xdr:rowOff>
    </xdr:from>
    <xdr:to>
      <xdr:col>22</xdr:col>
      <xdr:colOff>342900</xdr:colOff>
      <xdr:row>36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58857-EA81-47A7-8F55-32667343B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4</xdr:row>
      <xdr:rowOff>9525</xdr:rowOff>
    </xdr:from>
    <xdr:to>
      <xdr:col>22</xdr:col>
      <xdr:colOff>342900</xdr:colOff>
      <xdr:row>36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D8E40-05A6-4666-BEEC-8AF714B4F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0</xdr:row>
      <xdr:rowOff>0</xdr:rowOff>
    </xdr:from>
    <xdr:to>
      <xdr:col>16</xdr:col>
      <xdr:colOff>285750</xdr:colOff>
      <xdr:row>18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487DDC-FA91-4A4D-AC7A-FCCDC8187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19</xdr:row>
      <xdr:rowOff>171450</xdr:rowOff>
    </xdr:from>
    <xdr:to>
      <xdr:col>20</xdr:col>
      <xdr:colOff>295275</xdr:colOff>
      <xdr:row>38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08DF23-BEE9-4141-8E51-6510C1A5C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3</xdr:row>
      <xdr:rowOff>28575</xdr:rowOff>
    </xdr:from>
    <xdr:to>
      <xdr:col>18</xdr:col>
      <xdr:colOff>295275</xdr:colOff>
      <xdr:row>35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88487-8550-47E6-98D5-23C5804E9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47625</xdr:rowOff>
    </xdr:from>
    <xdr:to>
      <xdr:col>22</xdr:col>
      <xdr:colOff>238125</xdr:colOff>
      <xdr:row>34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C584F-BE0C-4BA6-87D0-97CFCE491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42861</xdr:rowOff>
    </xdr:from>
    <xdr:to>
      <xdr:col>15</xdr:col>
      <xdr:colOff>457200</xdr:colOff>
      <xdr:row>31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B12D9-E033-4F50-9DDC-B88FA99F3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11</xdr:row>
      <xdr:rowOff>19050</xdr:rowOff>
    </xdr:from>
    <xdr:to>
      <xdr:col>17</xdr:col>
      <xdr:colOff>57150</xdr:colOff>
      <xdr:row>43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82E332-0E28-44C0-AEC3-C9D9F803C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7</xdr:row>
      <xdr:rowOff>176212</xdr:rowOff>
    </xdr:from>
    <xdr:to>
      <xdr:col>14</xdr:col>
      <xdr:colOff>419100</xdr:colOff>
      <xdr:row>22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04DDD-60DB-4042-B464-07282D8DF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19</xdr:row>
      <xdr:rowOff>123825</xdr:rowOff>
    </xdr:from>
    <xdr:to>
      <xdr:col>17</xdr:col>
      <xdr:colOff>104775</xdr:colOff>
      <xdr:row>52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F2280-0DDA-4825-A775-E7D9C4CAF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5</xdr:row>
      <xdr:rowOff>104775</xdr:rowOff>
    </xdr:from>
    <xdr:to>
      <xdr:col>18</xdr:col>
      <xdr:colOff>180975</xdr:colOff>
      <xdr:row>38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9958E-B4CE-4756-A8B0-4C4F7FD65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phweb.bumc.bu.edu/otlt/MPH-Modules/QuantCore/PH717_ConfidenceIntervals-OneSample/PH717_ConfidenceIntervals-OneSample5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sphweb.bumc.bu.edu/otlt/MPH-Modules/QuantCore/PH717_ConfidenceIntervals-OneSample/PH717_ConfidenceIntervals-OneSample5.html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sphweb.bumc.bu.edu/otlt/MPH-Modules/QuantCore/PH717_ConfidenceIntervals-OneSample/PH717_ConfidenceIntervals-OneSample5.html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sphweb.bumc.bu.edu/otlt/MPH-Modules/QuantCore/PH717_ConfidenceIntervals-OneSample/PH717_ConfidenceIntervals-OneSample5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sphweb.bumc.bu.edu/otlt/MPH-Modules/QuantCore/PH717_ConfidenceIntervals-OneSample/PH717_ConfidenceIntervals-OneSample5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sphweb.bumc.bu.edu/otlt/MPH-Modules/QuantCore/PH717_ConfidenceIntervals-OneSample/PH717_ConfidenceIntervals-OneSample5.html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sphweb.bumc.bu.edu/otlt/MPH-Modules/QuantCore/PH717_ConfidenceIntervals-OneSample/PH717_ConfidenceIntervals-OneSample5.htm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sphweb.bumc.bu.edu/otlt/MPH-Modules/QuantCore/PH717_ConfidenceIntervals-OneSample/PH717_ConfidenceIntervals-OneSample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sphweb.bumc.bu.edu/otlt/MPH-Modules/QuantCore/PH717_ConfidenceIntervals-OneSample/PH717_ConfidenceIntervals-OneSample5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sphweb.bumc.bu.edu/otlt/MPH-Modules/QuantCore/PH717_ConfidenceIntervals-OneSample/PH717_ConfidenceIntervals-OneSample5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sphweb.bumc.bu.edu/otlt/MPH-Modules/QuantCore/PH717_ConfidenceIntervals-OneSample/PH717_ConfidenceIntervals-OneSample5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sphweb.bumc.bu.edu/otlt/MPH-Modules/QuantCore/PH717_ConfidenceIntervals-OneSample/PH717_ConfidenceIntervals-OneSample5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sphweb.bumc.bu.edu/otlt/MPH-Modules/QuantCore/PH717_ConfidenceIntervals-OneSample/PH717_ConfidenceIntervals-OneSample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B182D-1643-4E06-A10B-DA1378F352A6}">
  <dimension ref="A1:AP30"/>
  <sheetViews>
    <sheetView workbookViewId="0">
      <selection activeCell="N25" sqref="N25"/>
    </sheetView>
  </sheetViews>
  <sheetFormatPr defaultRowHeight="15" x14ac:dyDescent="0.25"/>
  <cols>
    <col min="1" max="16384" width="9.140625" style="3"/>
  </cols>
  <sheetData>
    <row r="1" spans="1:42" x14ac:dyDescent="0.25">
      <c r="AE1" s="1"/>
      <c r="AL1" s="1"/>
      <c r="AM1" s="1"/>
      <c r="AN1" s="1"/>
      <c r="AO1" s="1"/>
      <c r="AP1" s="1"/>
    </row>
    <row r="2" spans="1:42" x14ac:dyDescent="0.25">
      <c r="A2" s="3">
        <v>2014</v>
      </c>
      <c r="D2" s="3" t="s">
        <v>16</v>
      </c>
      <c r="E2" s="3" t="s">
        <v>6</v>
      </c>
      <c r="F2" s="3" t="s">
        <v>7</v>
      </c>
      <c r="G2" s="3" t="s">
        <v>17</v>
      </c>
      <c r="H2" s="3" t="s">
        <v>8</v>
      </c>
      <c r="I2" s="3" t="s">
        <v>10</v>
      </c>
      <c r="J2" s="3" t="s">
        <v>18</v>
      </c>
      <c r="K2" s="3" t="s">
        <v>19</v>
      </c>
      <c r="L2" s="3" t="s">
        <v>20</v>
      </c>
      <c r="O2" s="3">
        <v>2017</v>
      </c>
      <c r="Q2" s="3" t="s">
        <v>16</v>
      </c>
      <c r="R2" s="3" t="s">
        <v>6</v>
      </c>
      <c r="S2" s="3" t="s">
        <v>7</v>
      </c>
      <c r="T2" s="3" t="s">
        <v>17</v>
      </c>
      <c r="U2" s="3" t="s">
        <v>8</v>
      </c>
      <c r="V2" s="3" t="s">
        <v>10</v>
      </c>
      <c r="W2" s="3" t="s">
        <v>18</v>
      </c>
      <c r="X2" s="3" t="s">
        <v>19</v>
      </c>
      <c r="Y2" s="3" t="s">
        <v>20</v>
      </c>
      <c r="AL2" s="1"/>
      <c r="AM2" s="1"/>
      <c r="AN2" s="1"/>
      <c r="AO2" s="1"/>
      <c r="AP2" s="1"/>
    </row>
    <row r="3" spans="1:42" x14ac:dyDescent="0.25">
      <c r="B3" s="3">
        <v>1</v>
      </c>
      <c r="C3" s="3">
        <v>2</v>
      </c>
      <c r="D3" s="3">
        <v>2</v>
      </c>
      <c r="E3" s="3" t="s">
        <v>3</v>
      </c>
      <c r="F3" s="3">
        <v>19421</v>
      </c>
      <c r="G3" s="3">
        <v>2</v>
      </c>
      <c r="H3" s="3">
        <v>5489718.6194000002</v>
      </c>
      <c r="I3" s="3">
        <v>0.420860829612</v>
      </c>
      <c r="J3" s="3">
        <v>4333</v>
      </c>
      <c r="K3" s="1">
        <v>5.6251325111999998E-5</v>
      </c>
      <c r="L3" s="3">
        <v>1.47001731469E-2</v>
      </c>
      <c r="O3" s="3">
        <v>1</v>
      </c>
      <c r="P3" s="3">
        <v>2</v>
      </c>
      <c r="Q3" s="3">
        <v>2</v>
      </c>
      <c r="R3" s="3" t="s">
        <v>3</v>
      </c>
      <c r="S3" s="3">
        <v>16851</v>
      </c>
      <c r="T3" s="3">
        <v>2</v>
      </c>
      <c r="U3" s="3">
        <v>5556039.83268</v>
      </c>
      <c r="V3" s="3">
        <v>0.37370187741200001</v>
      </c>
      <c r="W3" s="3">
        <v>2176</v>
      </c>
      <c r="X3" s="3">
        <v>1.0755918393000001E-4</v>
      </c>
      <c r="Y3" s="3">
        <v>2.03273057975E-2</v>
      </c>
    </row>
    <row r="4" spans="1:42" x14ac:dyDescent="0.25">
      <c r="B4" s="3">
        <v>2</v>
      </c>
      <c r="C4" s="3">
        <v>0</v>
      </c>
      <c r="D4" s="3">
        <v>0</v>
      </c>
      <c r="E4" s="3" t="s">
        <v>1</v>
      </c>
      <c r="F4" s="3">
        <v>14173</v>
      </c>
      <c r="G4" s="3">
        <v>0</v>
      </c>
      <c r="H4" s="3">
        <v>4676574.7348999996</v>
      </c>
      <c r="I4" s="3">
        <v>0.35852240508599997</v>
      </c>
      <c r="J4" s="3">
        <v>2264</v>
      </c>
      <c r="K4" s="3">
        <v>1.01583078683E-4</v>
      </c>
      <c r="L4" s="3">
        <v>1.97545325196E-2</v>
      </c>
      <c r="O4" s="3">
        <v>2</v>
      </c>
      <c r="P4" s="3">
        <v>0</v>
      </c>
      <c r="Q4" s="3">
        <v>0</v>
      </c>
      <c r="R4" s="3" t="s">
        <v>1</v>
      </c>
      <c r="S4" s="3">
        <v>16512</v>
      </c>
      <c r="T4" s="3">
        <v>0</v>
      </c>
      <c r="U4" s="3">
        <v>6373205.21808</v>
      </c>
      <c r="V4" s="3">
        <v>0.42866480926200001</v>
      </c>
      <c r="W4" s="3">
        <v>1444</v>
      </c>
      <c r="X4" s="3">
        <v>1.6960615689899999E-4</v>
      </c>
      <c r="Y4" s="3">
        <v>2.55256540042E-2</v>
      </c>
    </row>
    <row r="5" spans="1:42" x14ac:dyDescent="0.25">
      <c r="B5" s="3">
        <v>3</v>
      </c>
      <c r="C5" s="3">
        <v>1</v>
      </c>
      <c r="D5" s="3">
        <v>1</v>
      </c>
      <c r="E5" s="3" t="s">
        <v>70</v>
      </c>
      <c r="F5" s="3">
        <v>14324</v>
      </c>
      <c r="G5" s="3">
        <v>1</v>
      </c>
      <c r="H5" s="3">
        <v>2877730.3065999998</v>
      </c>
      <c r="I5" s="3">
        <v>0.22061676530300001</v>
      </c>
      <c r="J5" s="3">
        <v>3319</v>
      </c>
      <c r="K5" s="1">
        <v>5.1806269409499997E-5</v>
      </c>
      <c r="L5" s="3">
        <v>1.41074081448E-2</v>
      </c>
      <c r="O5" s="3">
        <v>3</v>
      </c>
      <c r="P5" s="3">
        <v>1</v>
      </c>
      <c r="Q5" s="3">
        <v>1</v>
      </c>
      <c r="R5" s="3" t="s">
        <v>70</v>
      </c>
      <c r="S5" s="3">
        <v>18409</v>
      </c>
      <c r="T5" s="3">
        <v>1</v>
      </c>
      <c r="U5" s="3">
        <v>2938327.65496</v>
      </c>
      <c r="V5" s="3">
        <v>0.19763331332699999</v>
      </c>
      <c r="W5" s="3">
        <v>2242</v>
      </c>
      <c r="X5" s="1">
        <v>7.07289860795E-5</v>
      </c>
      <c r="Y5" s="3">
        <v>1.6483703252699999E-2</v>
      </c>
    </row>
    <row r="6" spans="1:42" x14ac:dyDescent="0.25">
      <c r="K6" s="1"/>
      <c r="X6" s="1"/>
    </row>
    <row r="7" spans="1:42" x14ac:dyDescent="0.25">
      <c r="K7" s="1"/>
      <c r="X7" s="1"/>
    </row>
    <row r="8" spans="1:42" x14ac:dyDescent="0.25">
      <c r="A8" s="3">
        <v>1</v>
      </c>
      <c r="K8" s="1"/>
      <c r="M8" s="4"/>
      <c r="X8" s="1"/>
    </row>
    <row r="9" spans="1:42" x14ac:dyDescent="0.25">
      <c r="A9" s="3">
        <v>2</v>
      </c>
      <c r="M9" s="4"/>
    </row>
    <row r="10" spans="1:42" x14ac:dyDescent="0.25">
      <c r="A10" s="3">
        <v>3</v>
      </c>
      <c r="M10" s="4"/>
    </row>
    <row r="11" spans="1:42" x14ac:dyDescent="0.25">
      <c r="A11" s="3">
        <v>4</v>
      </c>
      <c r="M11" s="4"/>
    </row>
    <row r="12" spans="1:42" x14ac:dyDescent="0.25">
      <c r="A12" s="3">
        <v>5</v>
      </c>
      <c r="M12" s="4"/>
    </row>
    <row r="13" spans="1:42" x14ac:dyDescent="0.25">
      <c r="A13" s="3">
        <v>6</v>
      </c>
      <c r="C13" s="3" t="s">
        <v>10</v>
      </c>
      <c r="D13" s="3" t="s">
        <v>10</v>
      </c>
      <c r="I13" s="3" t="s">
        <v>20</v>
      </c>
      <c r="J13" s="3" t="s">
        <v>20</v>
      </c>
      <c r="M13" s="4"/>
    </row>
    <row r="14" spans="1:42" x14ac:dyDescent="0.25">
      <c r="B14" s="3" t="s">
        <v>40</v>
      </c>
      <c r="C14" s="3">
        <v>2014</v>
      </c>
      <c r="D14" s="3">
        <v>2017</v>
      </c>
      <c r="I14" s="3">
        <v>2014</v>
      </c>
      <c r="J14" s="3">
        <v>2017</v>
      </c>
    </row>
    <row r="15" spans="1:42" x14ac:dyDescent="0.25">
      <c r="B15" s="3" t="s">
        <v>3</v>
      </c>
      <c r="C15" s="4">
        <f>I3</f>
        <v>0.420860829612</v>
      </c>
      <c r="D15" s="4">
        <f>V3</f>
        <v>0.37370187741200001</v>
      </c>
      <c r="G15" s="4"/>
      <c r="I15" s="4">
        <f>L3</f>
        <v>1.47001731469E-2</v>
      </c>
      <c r="J15" s="4">
        <f>Y3</f>
        <v>2.03273057975E-2</v>
      </c>
      <c r="K15" s="4"/>
      <c r="O15" s="4"/>
      <c r="P15" s="4"/>
      <c r="Q15" s="4"/>
      <c r="R15" s="4"/>
      <c r="S15" s="4"/>
      <c r="T15" s="4"/>
    </row>
    <row r="16" spans="1:42" x14ac:dyDescent="0.25">
      <c r="B16" s="3" t="s">
        <v>1</v>
      </c>
      <c r="C16" s="4">
        <f>I4</f>
        <v>0.35852240508599997</v>
      </c>
      <c r="D16" s="4">
        <f>V4</f>
        <v>0.42866480926200001</v>
      </c>
      <c r="G16" s="4"/>
      <c r="I16" s="4">
        <f>L4</f>
        <v>1.97545325196E-2</v>
      </c>
      <c r="J16" s="4">
        <f>Y4</f>
        <v>2.55256540042E-2</v>
      </c>
      <c r="K16" s="4"/>
      <c r="O16" s="4"/>
      <c r="P16" s="4"/>
      <c r="Q16" s="4"/>
      <c r="R16" s="4"/>
      <c r="S16" s="4"/>
      <c r="T16" s="4"/>
    </row>
    <row r="17" spans="2:20" x14ac:dyDescent="0.25">
      <c r="B17" s="3" t="s">
        <v>70</v>
      </c>
      <c r="C17" s="4">
        <f>I5</f>
        <v>0.22061676530300001</v>
      </c>
      <c r="D17" s="4">
        <f>V5</f>
        <v>0.19763331332699999</v>
      </c>
      <c r="G17" s="4"/>
      <c r="I17" s="4">
        <f>L5</f>
        <v>1.41074081448E-2</v>
      </c>
      <c r="J17" s="4">
        <f>Y5</f>
        <v>1.6483703252699999E-2</v>
      </c>
      <c r="K17" s="4"/>
      <c r="O17" s="4"/>
      <c r="P17" s="4"/>
      <c r="Q17" s="4"/>
      <c r="R17" s="4"/>
      <c r="S17" s="4"/>
      <c r="T17" s="4"/>
    </row>
    <row r="18" spans="2:20" x14ac:dyDescent="0.25">
      <c r="C18" s="2"/>
      <c r="F18" s="3" t="s">
        <v>23</v>
      </c>
      <c r="G18" s="3">
        <v>1.96</v>
      </c>
    </row>
    <row r="30" spans="2:20" x14ac:dyDescent="0.25">
      <c r="B30" s="6" t="s">
        <v>15</v>
      </c>
    </row>
  </sheetData>
  <hyperlinks>
    <hyperlink ref="B30" r:id="rId1" xr:uid="{4E391693-2BAF-4948-B0A8-EE1AF6053800}"/>
  </hyperlinks>
  <pageMargins left="0.7" right="0.7" top="0.75" bottom="0.75" header="0.3" footer="0.3"/>
  <pageSetup orientation="portrait" verticalDpi="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4CB6-E626-4FB5-B0D0-A22C15CDB3BD}">
  <dimension ref="A1:AU39"/>
  <sheetViews>
    <sheetView workbookViewId="0">
      <selection activeCell="V17" sqref="V17"/>
    </sheetView>
  </sheetViews>
  <sheetFormatPr defaultRowHeight="15" x14ac:dyDescent="0.25"/>
  <cols>
    <col min="1" max="16384" width="9.140625" style="3"/>
  </cols>
  <sheetData>
    <row r="1" spans="1:47" x14ac:dyDescent="0.25">
      <c r="C1" s="3" t="s">
        <v>16</v>
      </c>
      <c r="D1" s="3" t="s">
        <v>16</v>
      </c>
      <c r="E1" s="3" t="s">
        <v>16</v>
      </c>
      <c r="F1" s="3" t="s">
        <v>16</v>
      </c>
      <c r="G1" s="3" t="s">
        <v>16</v>
      </c>
      <c r="H1" s="3" t="s">
        <v>7</v>
      </c>
      <c r="I1" s="3" t="s">
        <v>7</v>
      </c>
      <c r="J1" s="3" t="s">
        <v>7</v>
      </c>
      <c r="K1" s="3" t="s">
        <v>7</v>
      </c>
      <c r="L1" s="3" t="s">
        <v>7</v>
      </c>
      <c r="M1" s="3" t="s">
        <v>17</v>
      </c>
      <c r="N1" s="3" t="s">
        <v>17</v>
      </c>
      <c r="O1" s="3" t="s">
        <v>17</v>
      </c>
      <c r="P1" s="3" t="s">
        <v>17</v>
      </c>
      <c r="Q1" s="3" t="s">
        <v>17</v>
      </c>
      <c r="R1" s="3" t="s">
        <v>8</v>
      </c>
      <c r="S1" s="3" t="s">
        <v>8</v>
      </c>
      <c r="T1" s="3" t="s">
        <v>8</v>
      </c>
      <c r="U1" s="3" t="s">
        <v>8</v>
      </c>
      <c r="V1" s="3" t="s">
        <v>8</v>
      </c>
      <c r="W1" s="3" t="s">
        <v>58</v>
      </c>
      <c r="X1" s="3" t="s">
        <v>58</v>
      </c>
      <c r="Y1" s="3" t="s">
        <v>58</v>
      </c>
      <c r="Z1" s="3" t="s">
        <v>58</v>
      </c>
      <c r="AA1" s="3" t="s">
        <v>58</v>
      </c>
      <c r="AB1" s="3" t="s">
        <v>10</v>
      </c>
      <c r="AC1" s="3" t="s">
        <v>10</v>
      </c>
      <c r="AD1" s="3" t="s">
        <v>10</v>
      </c>
      <c r="AE1" s="3" t="s">
        <v>10</v>
      </c>
      <c r="AF1" s="3" t="s">
        <v>10</v>
      </c>
      <c r="AG1" s="3" t="s">
        <v>18</v>
      </c>
      <c r="AH1" s="3" t="s">
        <v>18</v>
      </c>
      <c r="AI1" s="3" t="s">
        <v>18</v>
      </c>
      <c r="AJ1" s="3" t="s">
        <v>18</v>
      </c>
      <c r="AK1" s="3" t="s">
        <v>18</v>
      </c>
      <c r="AL1" s="3" t="s">
        <v>19</v>
      </c>
      <c r="AM1" s="3" t="s">
        <v>19</v>
      </c>
      <c r="AN1" s="3" t="s">
        <v>19</v>
      </c>
      <c r="AO1" s="3" t="s">
        <v>19</v>
      </c>
      <c r="AP1" s="3" t="s">
        <v>19</v>
      </c>
      <c r="AQ1" s="3" t="s">
        <v>20</v>
      </c>
      <c r="AR1" s="3" t="s">
        <v>20</v>
      </c>
      <c r="AS1" s="3" t="s">
        <v>20</v>
      </c>
      <c r="AT1" s="3" t="s">
        <v>20</v>
      </c>
      <c r="AU1" s="3" t="s">
        <v>20</v>
      </c>
    </row>
    <row r="2" spans="1:47" x14ac:dyDescent="0.25">
      <c r="B2" s="3" t="s">
        <v>11</v>
      </c>
      <c r="C2" s="3" t="s">
        <v>29</v>
      </c>
      <c r="D2" s="3" t="s">
        <v>12</v>
      </c>
      <c r="E2" s="3" t="s">
        <v>28</v>
      </c>
      <c r="F2" s="3" t="s">
        <v>13</v>
      </c>
      <c r="G2" s="3" t="s">
        <v>14</v>
      </c>
      <c r="H2" s="3" t="s">
        <v>29</v>
      </c>
      <c r="I2" s="3" t="s">
        <v>12</v>
      </c>
      <c r="J2" s="3" t="s">
        <v>28</v>
      </c>
      <c r="K2" s="3" t="s">
        <v>13</v>
      </c>
      <c r="L2" s="3" t="s">
        <v>14</v>
      </c>
      <c r="M2" s="3" t="s">
        <v>29</v>
      </c>
      <c r="N2" s="3" t="s">
        <v>12</v>
      </c>
      <c r="O2" s="3" t="s">
        <v>28</v>
      </c>
      <c r="P2" s="3" t="s">
        <v>13</v>
      </c>
      <c r="Q2" s="3" t="s">
        <v>14</v>
      </c>
      <c r="R2" s="3" t="s">
        <v>29</v>
      </c>
      <c r="S2" s="3" t="s">
        <v>12</v>
      </c>
      <c r="T2" s="3" t="s">
        <v>28</v>
      </c>
      <c r="U2" s="3" t="s">
        <v>13</v>
      </c>
      <c r="V2" s="3" t="s">
        <v>14</v>
      </c>
      <c r="W2" s="3" t="s">
        <v>29</v>
      </c>
      <c r="X2" s="3" t="s">
        <v>12</v>
      </c>
      <c r="Y2" s="3" t="s">
        <v>28</v>
      </c>
      <c r="Z2" s="3" t="s">
        <v>13</v>
      </c>
      <c r="AA2" s="3" t="s">
        <v>14</v>
      </c>
      <c r="AB2" s="3" t="s">
        <v>29</v>
      </c>
      <c r="AC2" s="3" t="s">
        <v>12</v>
      </c>
      <c r="AD2" s="3" t="s">
        <v>28</v>
      </c>
      <c r="AE2" s="3" t="s">
        <v>13</v>
      </c>
      <c r="AF2" s="3" t="s">
        <v>14</v>
      </c>
      <c r="AG2" s="3" t="s">
        <v>29</v>
      </c>
      <c r="AH2" s="3" t="s">
        <v>12</v>
      </c>
      <c r="AI2" s="3" t="s">
        <v>28</v>
      </c>
      <c r="AJ2" s="3" t="s">
        <v>13</v>
      </c>
      <c r="AK2" s="3" t="s">
        <v>14</v>
      </c>
      <c r="AL2" s="3" t="s">
        <v>29</v>
      </c>
      <c r="AM2" s="3" t="s">
        <v>12</v>
      </c>
      <c r="AN2" s="3" t="s">
        <v>28</v>
      </c>
      <c r="AO2" s="3" t="s">
        <v>13</v>
      </c>
      <c r="AP2" s="3" t="s">
        <v>14</v>
      </c>
      <c r="AQ2" s="3" t="s">
        <v>29</v>
      </c>
      <c r="AR2" s="3" t="s">
        <v>12</v>
      </c>
      <c r="AS2" s="3" t="s">
        <v>28</v>
      </c>
      <c r="AT2" s="3" t="s">
        <v>13</v>
      </c>
      <c r="AU2" s="3" t="s">
        <v>14</v>
      </c>
    </row>
    <row r="3" spans="1:47" x14ac:dyDescent="0.25">
      <c r="A3" s="3">
        <v>1</v>
      </c>
      <c r="B3" s="3" t="s">
        <v>3</v>
      </c>
      <c r="C3" s="3">
        <v>3</v>
      </c>
      <c r="D3" s="3">
        <v>9</v>
      </c>
      <c r="E3" s="3">
        <v>15</v>
      </c>
      <c r="F3" s="3">
        <v>21</v>
      </c>
      <c r="G3" s="3">
        <v>27</v>
      </c>
      <c r="H3" s="3">
        <v>5672</v>
      </c>
      <c r="I3" s="3">
        <v>6622</v>
      </c>
      <c r="J3" s="3">
        <v>2494</v>
      </c>
      <c r="K3" s="3">
        <v>206</v>
      </c>
      <c r="L3" s="3">
        <v>4426</v>
      </c>
      <c r="M3" s="3">
        <v>3</v>
      </c>
      <c r="N3" s="3">
        <v>9</v>
      </c>
      <c r="O3" s="3">
        <v>15</v>
      </c>
      <c r="P3" s="3">
        <v>21</v>
      </c>
      <c r="Q3" s="3">
        <v>27</v>
      </c>
      <c r="R3" s="3">
        <v>1557148.4724000001</v>
      </c>
      <c r="S3" s="3">
        <v>1877407.9528999999</v>
      </c>
      <c r="T3" s="3">
        <v>650432.32039999997</v>
      </c>
      <c r="U3" s="3">
        <v>81140.212599999999</v>
      </c>
      <c r="V3" s="3">
        <v>1323403.7842999999</v>
      </c>
      <c r="W3" s="3">
        <v>3757131.9382000002</v>
      </c>
      <c r="X3" s="3">
        <v>4577307.5623000003</v>
      </c>
      <c r="Y3" s="3">
        <v>2107161.7400000002</v>
      </c>
      <c r="Z3" s="3">
        <v>643783.42440000002</v>
      </c>
      <c r="AA3" s="3">
        <v>1958638.996</v>
      </c>
      <c r="AB3" s="3">
        <v>0.41445136822799999</v>
      </c>
      <c r="AC3" s="3">
        <v>0.41015551770300002</v>
      </c>
      <c r="AD3" s="3">
        <v>0.30867697911000003</v>
      </c>
      <c r="AE3" s="3">
        <v>0.12603650470700001</v>
      </c>
      <c r="AF3" s="3">
        <v>0.67567519435800005</v>
      </c>
      <c r="AG3" s="3">
        <v>4336</v>
      </c>
      <c r="AH3" s="3">
        <v>5752</v>
      </c>
      <c r="AI3" s="3">
        <v>3657</v>
      </c>
      <c r="AJ3" s="3">
        <v>1047</v>
      </c>
      <c r="AK3" s="3">
        <v>3998</v>
      </c>
      <c r="AL3" s="1">
        <v>5.5968964852800002E-5</v>
      </c>
      <c r="AM3" s="1">
        <v>4.2059799895799999E-5</v>
      </c>
      <c r="AN3" s="1">
        <v>5.8352611888900001E-5</v>
      </c>
      <c r="AO3" s="3">
        <v>1.05206594258E-4</v>
      </c>
      <c r="AP3" s="1">
        <v>5.4811962502999998E-5</v>
      </c>
      <c r="AQ3" s="3">
        <v>1.46632320918E-2</v>
      </c>
      <c r="AR3" s="3">
        <v>1.2711291330100001E-2</v>
      </c>
      <c r="AS3" s="3">
        <v>1.4972220738200001E-2</v>
      </c>
      <c r="AT3" s="3">
        <v>2.0103772096400001E-2</v>
      </c>
      <c r="AU3" s="3">
        <v>1.4510879888999999E-2</v>
      </c>
    </row>
    <row r="4" spans="1:47" x14ac:dyDescent="0.25">
      <c r="A4" s="3">
        <v>2</v>
      </c>
      <c r="B4" s="3" t="s">
        <v>1</v>
      </c>
      <c r="C4" s="3">
        <v>1</v>
      </c>
      <c r="D4" s="3">
        <v>7</v>
      </c>
      <c r="E4" s="3">
        <v>13</v>
      </c>
      <c r="F4" s="3">
        <v>19</v>
      </c>
      <c r="G4" s="3">
        <v>25</v>
      </c>
      <c r="H4" s="3">
        <v>5236</v>
      </c>
      <c r="I4" s="3">
        <v>4870</v>
      </c>
      <c r="J4" s="3">
        <v>2645</v>
      </c>
      <c r="K4" s="3">
        <v>736</v>
      </c>
      <c r="L4" s="3">
        <v>687</v>
      </c>
      <c r="M4" s="3">
        <v>1</v>
      </c>
      <c r="N4" s="3">
        <v>7</v>
      </c>
      <c r="O4" s="3">
        <v>13</v>
      </c>
      <c r="P4" s="3">
        <v>19</v>
      </c>
      <c r="Q4" s="3">
        <v>25</v>
      </c>
      <c r="R4" s="3">
        <v>1739319.0005000001</v>
      </c>
      <c r="S4" s="3">
        <v>1644275.0589000001</v>
      </c>
      <c r="T4" s="3">
        <v>814874.49970000004</v>
      </c>
      <c r="U4" s="3">
        <v>290477.86540000001</v>
      </c>
      <c r="V4" s="3">
        <v>187814.18719999999</v>
      </c>
      <c r="W4" s="3">
        <v>3757131.9382000002</v>
      </c>
      <c r="X4" s="3">
        <v>4577307.5623000003</v>
      </c>
      <c r="Y4" s="3">
        <v>2107161.7400000002</v>
      </c>
      <c r="Z4" s="3">
        <v>643783.42440000002</v>
      </c>
      <c r="AA4" s="3">
        <v>1958638.996</v>
      </c>
      <c r="AB4" s="3">
        <v>0.46293796148499999</v>
      </c>
      <c r="AC4" s="3">
        <v>0.35922319759400001</v>
      </c>
      <c r="AD4" s="3">
        <v>0.38671663604700002</v>
      </c>
      <c r="AE4" s="3">
        <v>0.451204324918</v>
      </c>
      <c r="AF4" s="3">
        <v>9.5890150039700001E-2</v>
      </c>
      <c r="AG4" s="3">
        <v>4336</v>
      </c>
      <c r="AH4" s="3">
        <v>5752</v>
      </c>
      <c r="AI4" s="3">
        <v>3657</v>
      </c>
      <c r="AJ4" s="3">
        <v>1047</v>
      </c>
      <c r="AK4" s="3">
        <v>3998</v>
      </c>
      <c r="AL4" s="1">
        <v>5.7340038122900002E-5</v>
      </c>
      <c r="AM4" s="1">
        <v>4.0017714169700001E-5</v>
      </c>
      <c r="AN4" s="1">
        <v>6.4852851914600003E-5</v>
      </c>
      <c r="AO4" s="3">
        <v>2.3650332578200001E-4</v>
      </c>
      <c r="AP4" s="1">
        <v>2.1684649616099998E-5</v>
      </c>
      <c r="AQ4" s="3">
        <v>1.48417482277E-2</v>
      </c>
      <c r="AR4" s="3">
        <v>1.2398872963100001E-2</v>
      </c>
      <c r="AS4" s="3">
        <v>1.5784128607999999E-2</v>
      </c>
      <c r="AT4" s="3">
        <v>3.0142182673499999E-2</v>
      </c>
      <c r="AU4" s="3">
        <v>9.1270888001099993E-3</v>
      </c>
    </row>
    <row r="5" spans="1:47" x14ac:dyDescent="0.25">
      <c r="A5" s="3">
        <v>3</v>
      </c>
      <c r="B5" s="3" t="s">
        <v>5</v>
      </c>
      <c r="C5" s="3">
        <v>5</v>
      </c>
      <c r="D5" s="3">
        <v>11</v>
      </c>
      <c r="E5" s="3">
        <v>17</v>
      </c>
      <c r="F5" s="3">
        <v>23</v>
      </c>
      <c r="G5" s="3">
        <v>29</v>
      </c>
      <c r="H5" s="3">
        <v>1653</v>
      </c>
      <c r="I5" s="3">
        <v>2991</v>
      </c>
      <c r="J5" s="3">
        <v>2787</v>
      </c>
      <c r="K5" s="3">
        <v>212</v>
      </c>
      <c r="L5" s="3">
        <v>1204</v>
      </c>
      <c r="M5" s="3">
        <v>5</v>
      </c>
      <c r="N5" s="3">
        <v>11</v>
      </c>
      <c r="O5" s="3">
        <v>17</v>
      </c>
      <c r="P5" s="3">
        <v>23</v>
      </c>
      <c r="Q5" s="3">
        <v>29</v>
      </c>
      <c r="R5" s="3">
        <v>286410.28460000001</v>
      </c>
      <c r="S5" s="3">
        <v>563098.52800000005</v>
      </c>
      <c r="T5" s="3">
        <v>527725.0638</v>
      </c>
      <c r="U5" s="3">
        <v>59519.94</v>
      </c>
      <c r="V5" s="3">
        <v>171035.83300000001</v>
      </c>
      <c r="W5" s="3">
        <v>3757131.9382000002</v>
      </c>
      <c r="X5" s="3">
        <v>4577307.5623000003</v>
      </c>
      <c r="Y5" s="3">
        <v>2107161.7400000002</v>
      </c>
      <c r="Z5" s="3">
        <v>643783.42440000002</v>
      </c>
      <c r="AA5" s="3">
        <v>1958638.996</v>
      </c>
      <c r="AB5" s="3">
        <v>7.6231095769599994E-2</v>
      </c>
      <c r="AC5" s="3">
        <v>0.123019596201</v>
      </c>
      <c r="AD5" s="3">
        <v>0.25044354867599999</v>
      </c>
      <c r="AE5" s="3">
        <v>9.2453358915700001E-2</v>
      </c>
      <c r="AF5" s="3">
        <v>8.7323816869399995E-2</v>
      </c>
      <c r="AG5" s="3">
        <v>4336</v>
      </c>
      <c r="AH5" s="3">
        <v>5752</v>
      </c>
      <c r="AI5" s="3">
        <v>3657</v>
      </c>
      <c r="AJ5" s="3">
        <v>1047</v>
      </c>
      <c r="AK5" s="3">
        <v>3998</v>
      </c>
      <c r="AL5" s="1">
        <v>1.6240755490600001E-5</v>
      </c>
      <c r="AM5" s="1">
        <v>1.8756219602100001E-5</v>
      </c>
      <c r="AN5" s="1">
        <v>5.1332124036799999E-5</v>
      </c>
      <c r="AO5" s="1">
        <v>8.0139193257799994E-5</v>
      </c>
      <c r="AP5" s="1">
        <v>1.9934559248799999E-5</v>
      </c>
      <c r="AQ5" s="3">
        <v>7.8987648586900001E-3</v>
      </c>
      <c r="AR5" s="3">
        <v>8.4884564688399999E-3</v>
      </c>
      <c r="AS5" s="3">
        <v>1.4042702293399999E-2</v>
      </c>
      <c r="AT5" s="3">
        <v>1.7546017349199999E-2</v>
      </c>
      <c r="AU5" s="3">
        <v>8.7510343851600007E-3</v>
      </c>
    </row>
    <row r="6" spans="1:47" x14ac:dyDescent="0.25">
      <c r="A6" s="3">
        <v>4</v>
      </c>
      <c r="B6" s="3" t="s">
        <v>4</v>
      </c>
      <c r="C6" s="3">
        <v>4</v>
      </c>
      <c r="D6" s="3">
        <v>10</v>
      </c>
      <c r="E6" s="3">
        <v>16</v>
      </c>
      <c r="F6" s="3">
        <v>22</v>
      </c>
      <c r="G6" s="3">
        <v>28</v>
      </c>
      <c r="H6" s="3">
        <v>675</v>
      </c>
      <c r="I6" s="3">
        <v>1564</v>
      </c>
      <c r="J6" s="3">
        <v>379</v>
      </c>
      <c r="K6" s="3">
        <v>435</v>
      </c>
      <c r="L6" s="3">
        <v>1102</v>
      </c>
      <c r="M6" s="3">
        <v>4</v>
      </c>
      <c r="N6" s="3">
        <v>10</v>
      </c>
      <c r="O6" s="3">
        <v>16</v>
      </c>
      <c r="P6" s="3">
        <v>22</v>
      </c>
      <c r="Q6" s="3">
        <v>28</v>
      </c>
      <c r="R6" s="3">
        <v>139507.95499999999</v>
      </c>
      <c r="S6" s="3">
        <v>392873.5282</v>
      </c>
      <c r="T6" s="3">
        <v>69502.834700000007</v>
      </c>
      <c r="U6" s="3">
        <v>192469.80910000001</v>
      </c>
      <c r="V6" s="3">
        <v>208905.48980000001</v>
      </c>
      <c r="W6" s="3">
        <v>3757131.9382000002</v>
      </c>
      <c r="X6" s="3">
        <v>4577307.5623000003</v>
      </c>
      <c r="Y6" s="3">
        <v>2107161.7400000002</v>
      </c>
      <c r="Z6" s="3">
        <v>643783.42440000002</v>
      </c>
      <c r="AA6" s="3">
        <v>1958638.996</v>
      </c>
      <c r="AB6" s="3">
        <v>3.7131502777800002E-2</v>
      </c>
      <c r="AC6" s="3">
        <v>8.5830703498200003E-2</v>
      </c>
      <c r="AD6" s="3">
        <v>3.29841005465E-2</v>
      </c>
      <c r="AE6" s="3">
        <v>0.29896670495900002</v>
      </c>
      <c r="AF6" s="3">
        <v>0.10665849614300001</v>
      </c>
      <c r="AG6" s="3">
        <v>4336</v>
      </c>
      <c r="AH6" s="3">
        <v>5752</v>
      </c>
      <c r="AI6" s="3">
        <v>3657</v>
      </c>
      <c r="AJ6" s="3">
        <v>1047</v>
      </c>
      <c r="AK6" s="3">
        <v>3998</v>
      </c>
      <c r="AL6" s="1">
        <v>8.2455614112799996E-6</v>
      </c>
      <c r="AM6" s="1">
        <v>1.3641132446999999E-5</v>
      </c>
      <c r="AN6" s="1">
        <v>8.7219441229699993E-6</v>
      </c>
      <c r="AO6" s="3">
        <v>2.0017728203E-4</v>
      </c>
      <c r="AP6" s="1">
        <v>2.3832531601600002E-5</v>
      </c>
      <c r="AQ6" s="3">
        <v>5.6281567779800003E-3</v>
      </c>
      <c r="AR6" s="3">
        <v>7.2390451309899996E-3</v>
      </c>
      <c r="AS6" s="3">
        <v>5.7884557994999997E-3</v>
      </c>
      <c r="AT6" s="3">
        <v>2.7730868119199999E-2</v>
      </c>
      <c r="AU6" s="3">
        <v>9.5684404894899999E-3</v>
      </c>
    </row>
    <row r="7" spans="1:47" x14ac:dyDescent="0.25">
      <c r="A7" s="3">
        <v>5</v>
      </c>
      <c r="B7" s="3" t="s">
        <v>0</v>
      </c>
      <c r="C7" s="3">
        <v>0</v>
      </c>
      <c r="D7" s="3">
        <v>6</v>
      </c>
      <c r="E7" s="3">
        <v>12</v>
      </c>
      <c r="F7" s="3">
        <v>18</v>
      </c>
      <c r="G7" s="3">
        <v>24</v>
      </c>
      <c r="H7" s="3">
        <v>120</v>
      </c>
      <c r="I7" s="3">
        <v>355</v>
      </c>
      <c r="J7" s="3">
        <v>175</v>
      </c>
      <c r="K7" s="3">
        <v>36</v>
      </c>
      <c r="L7" s="3">
        <v>245</v>
      </c>
      <c r="M7" s="3">
        <v>0</v>
      </c>
      <c r="N7" s="3">
        <v>6</v>
      </c>
      <c r="O7" s="3">
        <v>12</v>
      </c>
      <c r="P7" s="3">
        <v>18</v>
      </c>
      <c r="Q7" s="3">
        <v>24</v>
      </c>
      <c r="R7" s="3">
        <v>23324.994600000002</v>
      </c>
      <c r="S7" s="3">
        <v>67643.151500000007</v>
      </c>
      <c r="T7" s="3">
        <v>33945.500500000002</v>
      </c>
      <c r="U7" s="3">
        <v>10033.1978</v>
      </c>
      <c r="V7" s="3">
        <v>43569.291599999997</v>
      </c>
      <c r="W7" s="3">
        <v>3757131.9382000002</v>
      </c>
      <c r="X7" s="3">
        <v>4577307.5623000003</v>
      </c>
      <c r="Y7" s="3">
        <v>2107161.7400000002</v>
      </c>
      <c r="Z7" s="3">
        <v>643783.42440000002</v>
      </c>
      <c r="AA7" s="3">
        <v>1958638.996</v>
      </c>
      <c r="AB7" s="3">
        <v>6.2081915098199996E-3</v>
      </c>
      <c r="AC7" s="3">
        <v>1.4777934534499999E-2</v>
      </c>
      <c r="AD7" s="3">
        <v>1.6109584687100002E-2</v>
      </c>
      <c r="AE7" s="3">
        <v>1.5584740799099999E-2</v>
      </c>
      <c r="AF7" s="3">
        <v>2.2244676884799999E-2</v>
      </c>
      <c r="AG7" s="3">
        <v>4336</v>
      </c>
      <c r="AH7" s="3">
        <v>5752</v>
      </c>
      <c r="AI7" s="3">
        <v>3657</v>
      </c>
      <c r="AJ7" s="3">
        <v>1047</v>
      </c>
      <c r="AK7" s="3">
        <v>3998</v>
      </c>
      <c r="AL7" s="1">
        <v>1.4228897297E-6</v>
      </c>
      <c r="AM7" s="1">
        <v>2.53121474016E-6</v>
      </c>
      <c r="AN7" s="1">
        <v>4.3341717168E-6</v>
      </c>
      <c r="AO7" s="1">
        <v>1.46531582171E-5</v>
      </c>
      <c r="AP7" s="1">
        <v>5.4401829002200001E-6</v>
      </c>
      <c r="AQ7" s="3">
        <v>2.3379848557299999E-3</v>
      </c>
      <c r="AR7" s="3">
        <v>3.1183191860000002E-3</v>
      </c>
      <c r="AS7" s="3">
        <v>4.0804600313300004E-3</v>
      </c>
      <c r="AT7" s="3">
        <v>7.5027709952199999E-3</v>
      </c>
      <c r="AU7" s="3">
        <v>4.5715431343800001E-3</v>
      </c>
    </row>
    <row r="8" spans="1:47" x14ac:dyDescent="0.25">
      <c r="A8" s="3">
        <v>6</v>
      </c>
      <c r="B8" s="3" t="s">
        <v>2</v>
      </c>
      <c r="C8" s="3">
        <v>2</v>
      </c>
      <c r="D8" s="3">
        <v>8</v>
      </c>
      <c r="E8" s="3">
        <v>14</v>
      </c>
      <c r="F8" s="3">
        <v>20</v>
      </c>
      <c r="G8" s="3">
        <v>26</v>
      </c>
      <c r="H8" s="3">
        <v>67</v>
      </c>
      <c r="I8" s="3">
        <v>147</v>
      </c>
      <c r="J8" s="3">
        <v>61</v>
      </c>
      <c r="K8" s="3">
        <v>17</v>
      </c>
      <c r="L8" s="3">
        <v>99</v>
      </c>
      <c r="M8" s="3">
        <v>2</v>
      </c>
      <c r="N8" s="3">
        <v>8</v>
      </c>
      <c r="O8" s="3">
        <v>14</v>
      </c>
      <c r="P8" s="3">
        <v>20</v>
      </c>
      <c r="Q8" s="3">
        <v>26</v>
      </c>
      <c r="R8" s="3">
        <v>11421.231100000001</v>
      </c>
      <c r="S8" s="3">
        <v>32009.342799999999</v>
      </c>
      <c r="T8" s="3">
        <v>10681.5209</v>
      </c>
      <c r="U8" s="3">
        <v>10142.3995</v>
      </c>
      <c r="V8" s="3">
        <v>23910.410100000001</v>
      </c>
      <c r="W8" s="3">
        <v>3757131.9382000002</v>
      </c>
      <c r="X8" s="3">
        <v>4577307.5623000003</v>
      </c>
      <c r="Y8" s="3">
        <v>2107161.7400000002</v>
      </c>
      <c r="Z8" s="3">
        <v>643783.42440000002</v>
      </c>
      <c r="AA8" s="3">
        <v>1958638.996</v>
      </c>
      <c r="AB8" s="3">
        <v>3.03988022988E-3</v>
      </c>
      <c r="AC8" s="3">
        <v>6.99305047003E-3</v>
      </c>
      <c r="AD8" s="3">
        <v>5.0691509328599999E-3</v>
      </c>
      <c r="AE8" s="3">
        <v>1.5754365700600001E-2</v>
      </c>
      <c r="AF8" s="3">
        <v>1.2207665705000001E-2</v>
      </c>
      <c r="AG8" s="3">
        <v>4336</v>
      </c>
      <c r="AH8" s="3">
        <v>5752</v>
      </c>
      <c r="AI8" s="3">
        <v>3657</v>
      </c>
      <c r="AJ8" s="3">
        <v>1047</v>
      </c>
      <c r="AK8" s="3">
        <v>3998</v>
      </c>
      <c r="AL8" s="1">
        <v>6.9894819143699997E-7</v>
      </c>
      <c r="AM8" s="1">
        <v>1.2072579477E-6</v>
      </c>
      <c r="AN8" s="1">
        <v>1.3791235006E-6</v>
      </c>
      <c r="AO8" s="1">
        <v>1.48100913677E-5</v>
      </c>
      <c r="AP8" s="1">
        <v>3.0161677346299999E-6</v>
      </c>
      <c r="AQ8" s="3">
        <v>1.63862118021E-3</v>
      </c>
      <c r="AR8" s="3">
        <v>2.15355569509E-3</v>
      </c>
      <c r="AS8" s="3">
        <v>2.3017473449300002E-3</v>
      </c>
      <c r="AT8" s="3">
        <v>7.5428407777299996E-3</v>
      </c>
      <c r="AU8" s="3">
        <v>3.4039550480799998E-3</v>
      </c>
    </row>
    <row r="9" spans="1:47" x14ac:dyDescent="0.25">
      <c r="D9" s="3">
        <v>2014</v>
      </c>
    </row>
    <row r="10" spans="1:47" x14ac:dyDescent="0.25">
      <c r="E10" s="16" t="s">
        <v>21</v>
      </c>
      <c r="F10" s="16"/>
      <c r="G10" s="16"/>
      <c r="H10" s="16"/>
      <c r="I10" s="16"/>
      <c r="K10" s="16" t="s">
        <v>20</v>
      </c>
      <c r="L10" s="16"/>
      <c r="M10" s="16"/>
      <c r="N10" s="16"/>
      <c r="O10" s="16"/>
      <c r="T10" s="3">
        <v>2017</v>
      </c>
    </row>
    <row r="11" spans="1:47" x14ac:dyDescent="0.25">
      <c r="D11" s="3" t="s">
        <v>22</v>
      </c>
      <c r="E11" s="3" t="s">
        <v>66</v>
      </c>
      <c r="F11" s="3" t="s">
        <v>67</v>
      </c>
      <c r="J11" s="5"/>
      <c r="K11" s="3" t="s">
        <v>66</v>
      </c>
      <c r="L11" s="3" t="s">
        <v>67</v>
      </c>
      <c r="U11" s="16" t="s">
        <v>21</v>
      </c>
      <c r="V11" s="16"/>
      <c r="W11" s="16"/>
      <c r="X11" s="16"/>
      <c r="Y11" s="16"/>
      <c r="AA11" s="16" t="s">
        <v>20</v>
      </c>
      <c r="AB11" s="16"/>
      <c r="AC11" s="16"/>
      <c r="AD11" s="16"/>
      <c r="AE11" s="16"/>
    </row>
    <row r="12" spans="1:47" x14ac:dyDescent="0.25">
      <c r="C12" s="3">
        <v>1</v>
      </c>
      <c r="D12" s="3" t="s">
        <v>3</v>
      </c>
      <c r="E12" s="4">
        <f t="shared" ref="E12:E17" si="0">V25</f>
        <v>0.41445136822799999</v>
      </c>
      <c r="F12" s="4">
        <f>W13</f>
        <v>0.36050057443599998</v>
      </c>
      <c r="G12" s="4"/>
      <c r="H12" s="4"/>
      <c r="I12" s="4"/>
      <c r="K12" s="4">
        <f t="shared" ref="K12:K17" si="1">AQ3</f>
        <v>1.46632320918E-2</v>
      </c>
      <c r="L12" s="4">
        <f t="shared" ref="L12:L17" si="2">AC13</f>
        <v>3.1468985904099999E-3</v>
      </c>
      <c r="T12" s="3" t="s">
        <v>22</v>
      </c>
      <c r="U12" s="3" t="s">
        <v>14</v>
      </c>
      <c r="V12" s="3" t="s">
        <v>13</v>
      </c>
      <c r="W12" s="3" t="s">
        <v>29</v>
      </c>
      <c r="X12" s="3" t="s">
        <v>30</v>
      </c>
      <c r="Z12" s="5"/>
      <c r="AA12" s="3" t="s">
        <v>14</v>
      </c>
      <c r="AB12" s="3" t="s">
        <v>13</v>
      </c>
      <c r="AC12" s="3" t="s">
        <v>29</v>
      </c>
      <c r="AD12" s="3" t="s">
        <v>30</v>
      </c>
    </row>
    <row r="13" spans="1:47" x14ac:dyDescent="0.25">
      <c r="C13" s="3">
        <v>2</v>
      </c>
      <c r="D13" s="3" t="s">
        <v>1</v>
      </c>
      <c r="E13" s="4">
        <f t="shared" si="0"/>
        <v>0.46293796148499999</v>
      </c>
      <c r="F13" s="4">
        <f t="shared" ref="F13:F18" si="3">W14</f>
        <v>0.54255065258500002</v>
      </c>
      <c r="G13" s="4"/>
      <c r="H13" s="4"/>
      <c r="I13" s="4"/>
      <c r="K13" s="4">
        <f t="shared" si="1"/>
        <v>1.48417482277E-2</v>
      </c>
      <c r="L13" s="4">
        <f t="shared" si="2"/>
        <v>1.20252024085E-2</v>
      </c>
      <c r="S13" s="3">
        <v>1</v>
      </c>
      <c r="T13" s="3" t="s">
        <v>3</v>
      </c>
      <c r="U13" s="4">
        <v>0.62703618567200003</v>
      </c>
      <c r="V13" s="4">
        <v>0.104027684616</v>
      </c>
      <c r="W13" s="4">
        <v>0.36050057443599998</v>
      </c>
      <c r="X13" s="4">
        <v>0.229748857142</v>
      </c>
      <c r="Y13" s="4"/>
      <c r="AA13" s="4">
        <v>1.93962851937E-2</v>
      </c>
      <c r="AB13" s="4">
        <v>5.2959523219000002E-3</v>
      </c>
      <c r="AC13" s="4">
        <v>3.1468985904099999E-3</v>
      </c>
      <c r="AD13" s="4">
        <v>4.3373401966799998E-3</v>
      </c>
    </row>
    <row r="14" spans="1:47" x14ac:dyDescent="0.25">
      <c r="C14" s="3">
        <v>3</v>
      </c>
      <c r="D14" s="3" t="s">
        <v>5</v>
      </c>
      <c r="E14" s="4">
        <f t="shared" si="0"/>
        <v>7.6231095769599994E-2</v>
      </c>
      <c r="F14" s="4">
        <f t="shared" si="3"/>
        <v>5.5594726963499999E-2</v>
      </c>
      <c r="G14" s="4"/>
      <c r="H14" s="4"/>
      <c r="I14" s="4"/>
      <c r="K14" s="4">
        <f t="shared" si="1"/>
        <v>7.8987648586900001E-3</v>
      </c>
      <c r="L14" s="4">
        <f t="shared" si="2"/>
        <v>0</v>
      </c>
      <c r="S14" s="3">
        <v>2</v>
      </c>
      <c r="T14" s="3" t="s">
        <v>1</v>
      </c>
      <c r="U14" s="4">
        <v>0.14694430510600001</v>
      </c>
      <c r="V14" s="4">
        <v>0.54168742281799998</v>
      </c>
      <c r="W14" s="4">
        <v>0.54255065258500002</v>
      </c>
      <c r="X14" s="4">
        <v>0.479472824016</v>
      </c>
      <c r="Y14" s="4"/>
      <c r="AA14" s="4">
        <v>1.42005113458E-2</v>
      </c>
      <c r="AB14" s="4">
        <v>2.2448102445599999E-2</v>
      </c>
      <c r="AC14" s="4">
        <v>1.20252024085E-2</v>
      </c>
      <c r="AD14" s="4">
        <v>1.80098568757E-2</v>
      </c>
    </row>
    <row r="15" spans="1:47" x14ac:dyDescent="0.25">
      <c r="C15" s="3">
        <v>4</v>
      </c>
      <c r="D15" s="3" t="s">
        <v>4</v>
      </c>
      <c r="E15" s="4">
        <f t="shared" si="0"/>
        <v>3.7131502777800002E-2</v>
      </c>
      <c r="F15" s="4">
        <f t="shared" si="3"/>
        <v>3.6493770084000003E-2</v>
      </c>
      <c r="G15" s="4"/>
      <c r="H15" s="4"/>
      <c r="I15" s="4"/>
      <c r="K15" s="4">
        <f t="shared" si="1"/>
        <v>5.6281567779800003E-3</v>
      </c>
      <c r="L15" s="4">
        <f t="shared" si="2"/>
        <v>4.0777734602799997E-3</v>
      </c>
      <c r="S15" s="3">
        <v>3</v>
      </c>
      <c r="T15" s="3" t="s">
        <v>5</v>
      </c>
      <c r="U15" s="4">
        <v>5.7663600509800003E-2</v>
      </c>
      <c r="V15" s="4">
        <v>7.6719781568499998E-2</v>
      </c>
      <c r="W15" s="4">
        <v>5.5594726963499999E-2</v>
      </c>
      <c r="X15" s="4">
        <v>0.24288805534999999</v>
      </c>
      <c r="Y15" s="4"/>
      <c r="AA15" s="4">
        <v>9.3495944163200003E-3</v>
      </c>
      <c r="AB15" s="4">
        <v>0</v>
      </c>
      <c r="AC15" s="4">
        <v>0</v>
      </c>
      <c r="AD15" s="4">
        <v>0</v>
      </c>
    </row>
    <row r="16" spans="1:47" x14ac:dyDescent="0.25">
      <c r="C16" s="3">
        <v>5</v>
      </c>
      <c r="D16" s="3" t="s">
        <v>0</v>
      </c>
      <c r="E16" s="4">
        <f t="shared" si="0"/>
        <v>6.2081915098199996E-3</v>
      </c>
      <c r="F16" s="4">
        <f t="shared" si="3"/>
        <v>2.5302739330900002E-3</v>
      </c>
      <c r="G16" s="4"/>
      <c r="H16" s="4"/>
      <c r="I16" s="4"/>
      <c r="K16" s="4">
        <f t="shared" si="1"/>
        <v>2.3379848557299999E-3</v>
      </c>
      <c r="L16" s="4">
        <f t="shared" si="2"/>
        <v>2.45892260097E-2</v>
      </c>
      <c r="S16" s="3">
        <v>4</v>
      </c>
      <c r="T16" s="3" t="s">
        <v>4</v>
      </c>
      <c r="U16" s="4">
        <v>0.142225933365</v>
      </c>
      <c r="V16" s="4">
        <v>0.232228927158</v>
      </c>
      <c r="W16" s="4">
        <v>3.6493770084000003E-2</v>
      </c>
      <c r="X16" s="4">
        <v>3.1801325448400003E-2</v>
      </c>
      <c r="Y16" s="4"/>
      <c r="AA16" s="4">
        <v>1.4009246027999999E-2</v>
      </c>
      <c r="AB16" s="4">
        <v>1.67983957581E-2</v>
      </c>
      <c r="AC16" s="4">
        <v>4.0777734602799997E-3</v>
      </c>
      <c r="AD16" s="4">
        <v>3.05135184407E-3</v>
      </c>
    </row>
    <row r="17" spans="3:30" x14ac:dyDescent="0.25">
      <c r="C17" s="3">
        <v>6</v>
      </c>
      <c r="D17" s="3" t="s">
        <v>2</v>
      </c>
      <c r="E17" s="4">
        <f t="shared" si="0"/>
        <v>3.03988022988E-3</v>
      </c>
      <c r="F17" s="4">
        <f t="shared" si="3"/>
        <v>2.3300019981500001E-3</v>
      </c>
      <c r="G17" s="4"/>
      <c r="H17" s="4"/>
      <c r="I17" s="4"/>
      <c r="K17" s="4">
        <f t="shared" si="1"/>
        <v>1.63862118021E-3</v>
      </c>
      <c r="L17" s="4">
        <f t="shared" si="2"/>
        <v>1.01308178706E-2</v>
      </c>
      <c r="S17" s="3">
        <v>5</v>
      </c>
      <c r="T17" s="3" t="s">
        <v>0</v>
      </c>
      <c r="U17" s="4">
        <v>2.0902135951499999E-2</v>
      </c>
      <c r="V17" s="4">
        <v>3.95814922815E-3</v>
      </c>
      <c r="W17" s="4">
        <v>2.5302739330900002E-3</v>
      </c>
      <c r="X17" s="4">
        <v>1.07820343663E-2</v>
      </c>
      <c r="Y17" s="4"/>
      <c r="AA17" s="4">
        <v>5.7378249651300001E-3</v>
      </c>
      <c r="AB17" s="4">
        <v>4.2025651539800001E-2</v>
      </c>
      <c r="AC17" s="4">
        <v>2.45892260097E-2</v>
      </c>
      <c r="AD17" s="4">
        <v>2.09812247653E-2</v>
      </c>
    </row>
    <row r="18" spans="3:30" x14ac:dyDescent="0.25">
      <c r="D18" s="2"/>
      <c r="F18" s="4">
        <f t="shared" si="3"/>
        <v>0</v>
      </c>
      <c r="K18" s="4"/>
      <c r="L18" s="4"/>
      <c r="S18" s="3">
        <v>6</v>
      </c>
      <c r="T18" s="3" t="s">
        <v>2</v>
      </c>
      <c r="U18" s="4">
        <v>5.2278393955600003E-3</v>
      </c>
      <c r="V18" s="4">
        <v>4.1378034612E-2</v>
      </c>
      <c r="W18" s="4">
        <v>2.3300019981500001E-3</v>
      </c>
      <c r="X18" s="4">
        <v>5.3069036759800002E-3</v>
      </c>
      <c r="Y18" s="4"/>
      <c r="AA18" s="4">
        <v>2.8924232249E-3</v>
      </c>
      <c r="AB18" s="4">
        <v>3.5615022413900001E-2</v>
      </c>
      <c r="AC18" s="4">
        <v>1.01308178706E-2</v>
      </c>
      <c r="AD18" s="4">
        <v>7.36939755954E-3</v>
      </c>
    </row>
    <row r="19" spans="3:30" x14ac:dyDescent="0.25">
      <c r="D19" s="2"/>
      <c r="G19" s="3" t="s">
        <v>23</v>
      </c>
      <c r="H19" s="3">
        <v>1.96</v>
      </c>
    </row>
    <row r="20" spans="3:30" x14ac:dyDescent="0.25">
      <c r="P20" s="4"/>
      <c r="Q20" s="4"/>
      <c r="R20" s="4"/>
      <c r="S20" s="4"/>
      <c r="T20" s="4"/>
      <c r="U20" s="4"/>
    </row>
    <row r="21" spans="3:30" x14ac:dyDescent="0.25">
      <c r="P21" s="4"/>
      <c r="Q21" s="4"/>
      <c r="R21" s="4"/>
      <c r="S21" s="4"/>
      <c r="T21" s="4"/>
      <c r="U21" s="4"/>
    </row>
    <row r="22" spans="3:30" x14ac:dyDescent="0.25">
      <c r="P22" s="4"/>
      <c r="Q22" s="4"/>
      <c r="R22" s="4"/>
      <c r="S22" s="4"/>
      <c r="T22" s="4"/>
      <c r="U22" s="4"/>
    </row>
    <row r="23" spans="3:30" x14ac:dyDescent="0.25">
      <c r="P23" s="4"/>
      <c r="Q23" s="4"/>
      <c r="R23" s="4"/>
      <c r="S23" s="4"/>
      <c r="T23" s="4"/>
      <c r="U23" s="4">
        <v>2014</v>
      </c>
    </row>
    <row r="24" spans="3:30" x14ac:dyDescent="0.25">
      <c r="P24" s="4"/>
      <c r="Q24" s="4"/>
      <c r="R24" s="4"/>
      <c r="S24" s="4"/>
      <c r="T24" s="4"/>
      <c r="U24" s="3" t="s">
        <v>13</v>
      </c>
      <c r="V24" s="3" t="s">
        <v>29</v>
      </c>
      <c r="W24" s="3" t="s">
        <v>30</v>
      </c>
    </row>
    <row r="25" spans="3:30" x14ac:dyDescent="0.25">
      <c r="P25" s="4"/>
      <c r="Q25" s="4"/>
      <c r="R25" s="4"/>
      <c r="S25" s="4"/>
      <c r="T25" s="4"/>
      <c r="U25" s="4">
        <v>0.12603650470700001</v>
      </c>
      <c r="V25" s="4">
        <v>0.41445136822799999</v>
      </c>
      <c r="W25" s="4">
        <v>0.30867697911000003</v>
      </c>
    </row>
    <row r="26" spans="3:30" x14ac:dyDescent="0.25">
      <c r="U26" s="4">
        <v>0.451204324918</v>
      </c>
      <c r="V26" s="4">
        <v>0.46293796148499999</v>
      </c>
      <c r="W26" s="4">
        <v>0.38671663604700002</v>
      </c>
    </row>
    <row r="27" spans="3:30" x14ac:dyDescent="0.25">
      <c r="U27" s="4">
        <v>9.2453358915700001E-2</v>
      </c>
      <c r="V27" s="4">
        <v>7.6231095769599994E-2</v>
      </c>
      <c r="W27" s="4">
        <v>0.25044354867599999</v>
      </c>
    </row>
    <row r="28" spans="3:30" x14ac:dyDescent="0.25">
      <c r="U28" s="4">
        <v>0.29896670495900002</v>
      </c>
      <c r="V28" s="4">
        <v>3.7131502777800002E-2</v>
      </c>
      <c r="W28" s="4">
        <v>3.29841005465E-2</v>
      </c>
    </row>
    <row r="29" spans="3:30" x14ac:dyDescent="0.25">
      <c r="U29" s="4">
        <v>1.5584740799099999E-2</v>
      </c>
      <c r="V29" s="4">
        <v>6.2081915098199996E-3</v>
      </c>
      <c r="W29" s="4">
        <v>1.6109584687100002E-2</v>
      </c>
    </row>
    <row r="30" spans="3:30" x14ac:dyDescent="0.25">
      <c r="U30" s="4">
        <v>1.5754365700600001E-2</v>
      </c>
      <c r="V30" s="4">
        <v>3.03988022988E-3</v>
      </c>
      <c r="W30" s="4">
        <v>5.0691509328599999E-3</v>
      </c>
    </row>
    <row r="31" spans="3:30" x14ac:dyDescent="0.25">
      <c r="C31" s="6" t="s">
        <v>15</v>
      </c>
    </row>
    <row r="32" spans="3:30" x14ac:dyDescent="0.25">
      <c r="U32" s="4">
        <v>20.170000000000002</v>
      </c>
    </row>
    <row r="33" spans="21:23" x14ac:dyDescent="0.25">
      <c r="U33" s="3" t="s">
        <v>60</v>
      </c>
      <c r="V33" s="3" t="s">
        <v>29</v>
      </c>
      <c r="W33" s="3" t="s">
        <v>30</v>
      </c>
    </row>
    <row r="34" spans="21:23" x14ac:dyDescent="0.25">
      <c r="U34" s="4">
        <f t="shared" ref="U34:U39" si="4">AT3</f>
        <v>2.0103772096400001E-2</v>
      </c>
      <c r="V34" s="4">
        <f t="shared" ref="V34:V39" si="5">AQ3</f>
        <v>1.46632320918E-2</v>
      </c>
      <c r="W34" s="2">
        <f t="shared" ref="W34:W39" si="6">AS3</f>
        <v>1.4972220738200001E-2</v>
      </c>
    </row>
    <row r="35" spans="21:23" x14ac:dyDescent="0.25">
      <c r="U35" s="4">
        <f t="shared" si="4"/>
        <v>3.0142182673499999E-2</v>
      </c>
      <c r="V35" s="4">
        <f t="shared" si="5"/>
        <v>1.48417482277E-2</v>
      </c>
      <c r="W35" s="2">
        <f t="shared" si="6"/>
        <v>1.5784128607999999E-2</v>
      </c>
    </row>
    <row r="36" spans="21:23" x14ac:dyDescent="0.25">
      <c r="U36" s="4">
        <f t="shared" si="4"/>
        <v>1.7546017349199999E-2</v>
      </c>
      <c r="V36" s="4">
        <f t="shared" si="5"/>
        <v>7.8987648586900001E-3</v>
      </c>
      <c r="W36" s="2">
        <f t="shared" si="6"/>
        <v>1.4042702293399999E-2</v>
      </c>
    </row>
    <row r="37" spans="21:23" x14ac:dyDescent="0.25">
      <c r="U37" s="4">
        <f t="shared" si="4"/>
        <v>2.7730868119199999E-2</v>
      </c>
      <c r="V37" s="4">
        <f t="shared" si="5"/>
        <v>5.6281567779800003E-3</v>
      </c>
      <c r="W37" s="2">
        <f t="shared" si="6"/>
        <v>5.7884557994999997E-3</v>
      </c>
    </row>
    <row r="38" spans="21:23" x14ac:dyDescent="0.25">
      <c r="U38" s="4">
        <f t="shared" si="4"/>
        <v>7.5027709952199999E-3</v>
      </c>
      <c r="V38" s="4">
        <f t="shared" si="5"/>
        <v>2.3379848557299999E-3</v>
      </c>
      <c r="W38" s="2">
        <f t="shared" si="6"/>
        <v>4.0804600313300004E-3</v>
      </c>
    </row>
    <row r="39" spans="21:23" x14ac:dyDescent="0.25">
      <c r="U39" s="4">
        <f t="shared" si="4"/>
        <v>7.5428407777299996E-3</v>
      </c>
      <c r="V39" s="4">
        <f t="shared" si="5"/>
        <v>1.63862118021E-3</v>
      </c>
      <c r="W39" s="2">
        <f t="shared" si="6"/>
        <v>2.3017473449300002E-3</v>
      </c>
    </row>
  </sheetData>
  <mergeCells count="4">
    <mergeCell ref="E10:I10"/>
    <mergeCell ref="K10:O10"/>
    <mergeCell ref="U11:Y11"/>
    <mergeCell ref="AA11:AE11"/>
  </mergeCells>
  <hyperlinks>
    <hyperlink ref="C31" r:id="rId1" xr:uid="{8E0703EB-6E96-43AA-A985-176606E325C1}"/>
  </hyperlinks>
  <pageMargins left="0.7" right="0.7" top="0.75" bottom="0.75" header="0.3" footer="0.3"/>
  <pageSetup orientation="portrait" verticalDpi="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8BA37-8106-4AE2-9846-935688523BC1}">
  <dimension ref="A1:AP43"/>
  <sheetViews>
    <sheetView topLeftCell="D4" workbookViewId="0">
      <selection activeCell="M3" sqref="M3"/>
    </sheetView>
  </sheetViews>
  <sheetFormatPr defaultRowHeight="15" x14ac:dyDescent="0.25"/>
  <cols>
    <col min="1" max="16384" width="9.140625" style="3"/>
  </cols>
  <sheetData>
    <row r="1" spans="1:42" x14ac:dyDescent="0.25">
      <c r="A1" s="3">
        <v>2017</v>
      </c>
      <c r="C1" s="3" t="s">
        <v>10</v>
      </c>
      <c r="D1" s="3" t="s">
        <v>10</v>
      </c>
      <c r="E1" s="3" t="s">
        <v>10</v>
      </c>
      <c r="F1" s="3" t="s">
        <v>20</v>
      </c>
      <c r="G1" s="3" t="s">
        <v>20</v>
      </c>
      <c r="H1" s="3" t="s">
        <v>20</v>
      </c>
    </row>
    <row r="2" spans="1:42" x14ac:dyDescent="0.25">
      <c r="A2" s="3">
        <v>1</v>
      </c>
      <c r="B2" s="3" t="s">
        <v>24</v>
      </c>
      <c r="C2" s="3" t="s">
        <v>76</v>
      </c>
      <c r="D2" s="3" t="s">
        <v>25</v>
      </c>
      <c r="E2" s="3" t="s">
        <v>26</v>
      </c>
      <c r="F2" s="3" t="s">
        <v>76</v>
      </c>
      <c r="G2" s="3" t="s">
        <v>25</v>
      </c>
      <c r="H2" s="3" t="s">
        <v>26</v>
      </c>
      <c r="M2" s="3" t="s">
        <v>104</v>
      </c>
      <c r="X2" s="1"/>
      <c r="Z2" s="1"/>
      <c r="AA2" s="4"/>
      <c r="AB2" s="4"/>
      <c r="AC2" s="4"/>
    </row>
    <row r="3" spans="1:42" x14ac:dyDescent="0.25">
      <c r="A3" s="3">
        <v>2</v>
      </c>
      <c r="B3" s="3" t="s">
        <v>42</v>
      </c>
      <c r="X3" s="1"/>
      <c r="AA3" s="4"/>
      <c r="AB3" s="4"/>
      <c r="AC3" s="4"/>
    </row>
    <row r="4" spans="1:42" ht="89.25" x14ac:dyDescent="0.25">
      <c r="A4" s="3">
        <v>2</v>
      </c>
      <c r="B4" s="7" t="s">
        <v>43</v>
      </c>
      <c r="C4" s="4">
        <v>0.57490577169400003</v>
      </c>
      <c r="D4" s="4">
        <v>0.92584657450399999</v>
      </c>
      <c r="E4" s="4">
        <v>0.95777268890900003</v>
      </c>
      <c r="F4" s="4">
        <v>4.10922209028E-2</v>
      </c>
      <c r="G4" s="4">
        <v>9.6080680906800008E-3</v>
      </c>
      <c r="H4" s="4">
        <v>1.6255313384299998E-2</v>
      </c>
      <c r="J4" s="3" t="s">
        <v>83</v>
      </c>
      <c r="X4" s="1"/>
      <c r="AA4" s="4"/>
      <c r="AB4" s="4"/>
      <c r="AC4" s="4"/>
    </row>
    <row r="5" spans="1:42" ht="51" x14ac:dyDescent="0.25">
      <c r="A5" s="3">
        <v>3</v>
      </c>
      <c r="B5" s="7" t="s">
        <v>44</v>
      </c>
      <c r="C5" s="4">
        <v>0.27237563581399998</v>
      </c>
      <c r="D5" s="4">
        <v>1.00649262064E-2</v>
      </c>
      <c r="E5" s="4">
        <v>4.8565398141000001E-3</v>
      </c>
      <c r="F5" s="4">
        <v>3.7004660190200003E-2</v>
      </c>
      <c r="G5" s="4">
        <v>3.6602403522999999E-3</v>
      </c>
      <c r="H5" s="4">
        <v>5.6191901898400001E-3</v>
      </c>
      <c r="X5" s="1"/>
      <c r="Y5" s="1"/>
      <c r="AA5" s="4"/>
      <c r="AB5" s="4"/>
      <c r="AC5" s="4"/>
    </row>
    <row r="6" spans="1:42" ht="51" x14ac:dyDescent="0.25">
      <c r="A6" s="3">
        <v>5</v>
      </c>
      <c r="B6" s="8" t="s">
        <v>45</v>
      </c>
      <c r="C6" s="4">
        <v>0.15271859249200001</v>
      </c>
      <c r="D6" s="4">
        <v>6.4088499289399997E-2</v>
      </c>
      <c r="E6" s="4">
        <v>3.73707712767E-2</v>
      </c>
      <c r="F6" s="4">
        <v>2.9900501341900001E-2</v>
      </c>
      <c r="G6" s="4">
        <v>8.9806628862099998E-3</v>
      </c>
      <c r="H6" s="4">
        <v>1.53307344456E-2</v>
      </c>
      <c r="X6" s="1"/>
      <c r="Y6" s="1"/>
      <c r="Z6" s="1"/>
      <c r="AA6" s="4"/>
      <c r="AB6" s="4"/>
      <c r="AC6" s="4"/>
    </row>
    <row r="7" spans="1:42" x14ac:dyDescent="0.25">
      <c r="AE7" s="1"/>
      <c r="AL7" s="1"/>
      <c r="AM7" s="1"/>
      <c r="AN7" s="1"/>
      <c r="AO7" s="1"/>
      <c r="AP7" s="1"/>
    </row>
    <row r="8" spans="1:42" x14ac:dyDescent="0.25">
      <c r="AL8" s="1"/>
      <c r="AM8" s="1"/>
      <c r="AN8" s="1"/>
      <c r="AO8" s="1"/>
      <c r="AP8" s="1"/>
    </row>
    <row r="12" spans="1:42" x14ac:dyDescent="0.25">
      <c r="C12" s="3" t="s">
        <v>10</v>
      </c>
      <c r="D12" s="3" t="s">
        <v>10</v>
      </c>
      <c r="E12" s="3" t="s">
        <v>10</v>
      </c>
      <c r="I12" s="3" t="s">
        <v>20</v>
      </c>
      <c r="J12" s="3" t="s">
        <v>20</v>
      </c>
      <c r="K12" s="3" t="s">
        <v>20</v>
      </c>
    </row>
    <row r="13" spans="1:42" x14ac:dyDescent="0.25">
      <c r="C13" s="3" t="s">
        <v>76</v>
      </c>
      <c r="D13" s="3" t="s">
        <v>25</v>
      </c>
      <c r="E13" s="3" t="s">
        <v>26</v>
      </c>
      <c r="I13" s="3" t="s">
        <v>76</v>
      </c>
      <c r="J13" s="3" t="s">
        <v>25</v>
      </c>
      <c r="K13" s="3" t="s">
        <v>26</v>
      </c>
    </row>
    <row r="14" spans="1:42" x14ac:dyDescent="0.25">
      <c r="A14" s="3">
        <v>1</v>
      </c>
      <c r="B14" s="3" t="s">
        <v>46</v>
      </c>
      <c r="C14" s="4">
        <f t="shared" ref="C14:E16" si="0">C4</f>
        <v>0.57490577169400003</v>
      </c>
      <c r="D14" s="4">
        <f t="shared" si="0"/>
        <v>0.92584657450399999</v>
      </c>
      <c r="E14" s="4">
        <f t="shared" si="0"/>
        <v>0.95777268890900003</v>
      </c>
      <c r="F14" s="4"/>
      <c r="G14" s="4"/>
      <c r="I14" s="4">
        <f t="shared" ref="I14:K16" si="1">F4</f>
        <v>4.10922209028E-2</v>
      </c>
      <c r="J14" s="4">
        <f t="shared" si="1"/>
        <v>9.6080680906800008E-3</v>
      </c>
      <c r="K14" s="4">
        <f t="shared" si="1"/>
        <v>1.6255313384299998E-2</v>
      </c>
      <c r="L14" s="4"/>
      <c r="M14" s="4"/>
    </row>
    <row r="15" spans="1:42" x14ac:dyDescent="0.25">
      <c r="A15" s="3">
        <v>2</v>
      </c>
      <c r="B15" s="3" t="s">
        <v>47</v>
      </c>
      <c r="C15" s="4">
        <f t="shared" si="0"/>
        <v>0.27237563581399998</v>
      </c>
      <c r="D15" s="4">
        <f t="shared" si="0"/>
        <v>1.00649262064E-2</v>
      </c>
      <c r="E15" s="4">
        <f t="shared" si="0"/>
        <v>4.8565398141000001E-3</v>
      </c>
      <c r="F15" s="4"/>
      <c r="G15" s="4"/>
      <c r="I15" s="4">
        <f t="shared" si="1"/>
        <v>3.7004660190200003E-2</v>
      </c>
      <c r="J15" s="4">
        <f t="shared" si="1"/>
        <v>3.6602403522999999E-3</v>
      </c>
      <c r="K15" s="4">
        <f t="shared" si="1"/>
        <v>5.6191901898400001E-3</v>
      </c>
      <c r="L15" s="4"/>
      <c r="M15" s="4"/>
    </row>
    <row r="16" spans="1:42" x14ac:dyDescent="0.25">
      <c r="A16" s="3">
        <v>3</v>
      </c>
      <c r="B16" s="3" t="s">
        <v>48</v>
      </c>
      <c r="C16" s="4">
        <f t="shared" si="0"/>
        <v>0.15271859249200001</v>
      </c>
      <c r="D16" s="4">
        <f t="shared" si="0"/>
        <v>6.4088499289399997E-2</v>
      </c>
      <c r="E16" s="4">
        <f t="shared" si="0"/>
        <v>3.73707712767E-2</v>
      </c>
      <c r="F16" s="4"/>
      <c r="G16" s="4"/>
      <c r="I16" s="4">
        <f t="shared" si="1"/>
        <v>2.9900501341900001E-2</v>
      </c>
      <c r="J16" s="4">
        <f t="shared" si="1"/>
        <v>8.9806628862099998E-3</v>
      </c>
      <c r="K16" s="4">
        <f t="shared" si="1"/>
        <v>1.53307344456E-2</v>
      </c>
      <c r="L16" s="4"/>
      <c r="M16" s="4"/>
    </row>
    <row r="17" spans="1:20" x14ac:dyDescent="0.25">
      <c r="C17" s="4"/>
      <c r="D17" s="4"/>
      <c r="E17" s="4"/>
      <c r="F17" s="4"/>
      <c r="G17" s="4"/>
      <c r="I17" s="4"/>
      <c r="J17" s="4"/>
      <c r="K17" s="4"/>
      <c r="L17" s="4"/>
      <c r="M17" s="4"/>
    </row>
    <row r="18" spans="1:20" x14ac:dyDescent="0.25">
      <c r="A18" s="3">
        <v>5</v>
      </c>
      <c r="C18" s="4"/>
      <c r="D18" s="4"/>
      <c r="E18" s="4"/>
      <c r="F18" s="4"/>
      <c r="G18" s="4"/>
      <c r="I18" s="4"/>
      <c r="J18" s="4"/>
      <c r="K18" s="4"/>
      <c r="L18" s="4"/>
      <c r="M18" s="4"/>
    </row>
    <row r="19" spans="1:20" x14ac:dyDescent="0.25">
      <c r="A19" s="3">
        <v>6</v>
      </c>
      <c r="C19" s="4"/>
      <c r="D19" s="4"/>
      <c r="E19" s="4"/>
      <c r="F19" s="4"/>
      <c r="G19" s="4"/>
      <c r="I19" s="4"/>
      <c r="J19" s="4"/>
      <c r="K19" s="4"/>
      <c r="L19" s="4"/>
      <c r="M19" s="4"/>
    </row>
    <row r="20" spans="1:20" x14ac:dyDescent="0.25">
      <c r="C20" s="2"/>
      <c r="F20" s="3" t="s">
        <v>23</v>
      </c>
      <c r="G20" s="3">
        <v>1.96</v>
      </c>
    </row>
    <row r="21" spans="1:20" x14ac:dyDescent="0.25">
      <c r="O21" s="4"/>
      <c r="P21" s="4"/>
      <c r="Q21" s="4"/>
      <c r="R21" s="4"/>
      <c r="S21" s="4"/>
      <c r="T21" s="4"/>
    </row>
    <row r="22" spans="1:20" x14ac:dyDescent="0.25">
      <c r="O22" s="4"/>
      <c r="P22" s="4"/>
      <c r="Q22" s="4"/>
      <c r="R22" s="4"/>
      <c r="S22" s="4"/>
      <c r="T22" s="4"/>
    </row>
    <row r="23" spans="1:20" x14ac:dyDescent="0.25">
      <c r="O23" s="4"/>
      <c r="P23" s="4"/>
      <c r="Q23" s="4"/>
      <c r="R23" s="4"/>
      <c r="S23" s="4"/>
      <c r="T23" s="4"/>
    </row>
    <row r="24" spans="1:20" x14ac:dyDescent="0.25">
      <c r="O24" s="4"/>
      <c r="P24" s="4"/>
      <c r="Q24" s="4"/>
      <c r="R24" s="4"/>
      <c r="S24" s="4"/>
      <c r="T24" s="4"/>
    </row>
    <row r="25" spans="1:20" x14ac:dyDescent="0.25">
      <c r="O25" s="4"/>
      <c r="P25" s="4"/>
      <c r="Q25" s="4"/>
      <c r="R25" s="4"/>
      <c r="S25" s="4"/>
      <c r="T25" s="4"/>
    </row>
    <row r="26" spans="1:20" x14ac:dyDescent="0.25">
      <c r="O26" s="4"/>
      <c r="P26" s="4"/>
      <c r="Q26" s="4"/>
      <c r="R26" s="4"/>
      <c r="S26" s="4"/>
      <c r="T26" s="4"/>
    </row>
    <row r="32" spans="1:20" x14ac:dyDescent="0.25">
      <c r="B32" s="6" t="s">
        <v>15</v>
      </c>
    </row>
    <row r="38" spans="1:28" x14ac:dyDescent="0.25">
      <c r="A38" s="3">
        <v>2014</v>
      </c>
    </row>
    <row r="39" spans="1:28" x14ac:dyDescent="0.25">
      <c r="B39" s="3" t="s">
        <v>16</v>
      </c>
      <c r="C39" s="3" t="s">
        <v>16</v>
      </c>
      <c r="D39" s="3" t="s">
        <v>16</v>
      </c>
      <c r="E39" s="3" t="s">
        <v>7</v>
      </c>
      <c r="F39" s="3" t="s">
        <v>7</v>
      </c>
      <c r="G39" s="3" t="s">
        <v>7</v>
      </c>
      <c r="H39" s="3" t="s">
        <v>17</v>
      </c>
      <c r="I39" s="3" t="s">
        <v>17</v>
      </c>
      <c r="J39" s="3" t="s">
        <v>17</v>
      </c>
      <c r="K39" s="3" t="s">
        <v>8</v>
      </c>
      <c r="L39" s="3" t="s">
        <v>8</v>
      </c>
      <c r="M39" s="3" t="s">
        <v>8</v>
      </c>
      <c r="N39" s="3" t="s">
        <v>77</v>
      </c>
      <c r="O39" s="3" t="s">
        <v>77</v>
      </c>
      <c r="P39" s="3" t="s">
        <v>77</v>
      </c>
      <c r="Q39" s="3" t="s">
        <v>10</v>
      </c>
      <c r="R39" s="3" t="s">
        <v>10</v>
      </c>
      <c r="S39" s="3" t="s">
        <v>10</v>
      </c>
      <c r="T39" s="3" t="s">
        <v>18</v>
      </c>
      <c r="U39" s="3" t="s">
        <v>18</v>
      </c>
      <c r="V39" s="3" t="s">
        <v>18</v>
      </c>
      <c r="W39" s="3" t="s">
        <v>19</v>
      </c>
      <c r="X39" s="3" t="s">
        <v>19</v>
      </c>
      <c r="Y39" s="3" t="s">
        <v>19</v>
      </c>
      <c r="Z39" s="3" t="s">
        <v>20</v>
      </c>
      <c r="AA39" s="3" t="s">
        <v>20</v>
      </c>
      <c r="AB39" s="3" t="s">
        <v>20</v>
      </c>
    </row>
    <row r="40" spans="1:28" x14ac:dyDescent="0.25">
      <c r="A40" s="3" t="s">
        <v>24</v>
      </c>
      <c r="B40" s="3" t="s">
        <v>25</v>
      </c>
      <c r="C40" s="3" t="s">
        <v>26</v>
      </c>
      <c r="D40" s="3" t="s">
        <v>27</v>
      </c>
      <c r="E40" s="3" t="s">
        <v>25</v>
      </c>
      <c r="F40" s="3" t="s">
        <v>26</v>
      </c>
      <c r="G40" s="3" t="s">
        <v>27</v>
      </c>
      <c r="H40" s="3" t="s">
        <v>25</v>
      </c>
      <c r="I40" s="3" t="s">
        <v>26</v>
      </c>
      <c r="J40" s="3" t="s">
        <v>27</v>
      </c>
      <c r="K40" s="3" t="s">
        <v>25</v>
      </c>
      <c r="L40" s="3" t="s">
        <v>26</v>
      </c>
      <c r="M40" s="3" t="s">
        <v>27</v>
      </c>
      <c r="N40" s="3" t="s">
        <v>25</v>
      </c>
      <c r="O40" s="3" t="s">
        <v>26</v>
      </c>
      <c r="P40" s="3" t="s">
        <v>27</v>
      </c>
      <c r="Q40" s="3" t="s">
        <v>25</v>
      </c>
      <c r="R40" s="3" t="s">
        <v>26</v>
      </c>
      <c r="S40" s="3" t="s">
        <v>27</v>
      </c>
      <c r="T40" s="3" t="s">
        <v>25</v>
      </c>
      <c r="U40" s="3" t="s">
        <v>26</v>
      </c>
      <c r="V40" s="3" t="s">
        <v>27</v>
      </c>
      <c r="W40" s="3" t="s">
        <v>25</v>
      </c>
      <c r="X40" s="3" t="s">
        <v>26</v>
      </c>
      <c r="Y40" s="3" t="s">
        <v>27</v>
      </c>
      <c r="Z40" s="3" t="s">
        <v>25</v>
      </c>
      <c r="AA40" s="3" t="s">
        <v>26</v>
      </c>
      <c r="AB40" s="3" t="s">
        <v>27</v>
      </c>
    </row>
    <row r="41" spans="1:28" x14ac:dyDescent="0.25">
      <c r="A41" s="3" t="s">
        <v>78</v>
      </c>
    </row>
    <row r="42" spans="1:28" x14ac:dyDescent="0.25">
      <c r="A42" s="3" t="s">
        <v>79</v>
      </c>
      <c r="B42" s="3">
        <v>0</v>
      </c>
      <c r="C42" s="3">
        <v>2</v>
      </c>
      <c r="D42" s="3">
        <v>4</v>
      </c>
      <c r="E42" s="3">
        <v>612</v>
      </c>
      <c r="F42" s="3">
        <v>114</v>
      </c>
      <c r="G42" s="3">
        <v>92</v>
      </c>
      <c r="H42" s="3">
        <v>0</v>
      </c>
      <c r="I42" s="3">
        <v>2</v>
      </c>
      <c r="J42" s="3">
        <v>4</v>
      </c>
      <c r="K42" s="3">
        <v>161118.1666</v>
      </c>
      <c r="L42" s="3">
        <v>23422.500899999999</v>
      </c>
      <c r="M42" s="3">
        <v>47329.411200000002</v>
      </c>
      <c r="N42" s="3">
        <v>2336944.6904000002</v>
      </c>
      <c r="O42" s="3">
        <v>375698.1495</v>
      </c>
      <c r="P42" s="3">
        <v>83635.042100000006</v>
      </c>
      <c r="Q42" s="3">
        <v>6.8943936611699994E-2</v>
      </c>
      <c r="R42" s="3">
        <v>6.2343934701799997E-2</v>
      </c>
      <c r="S42" s="3">
        <v>0.56590407575099999</v>
      </c>
      <c r="T42" s="3">
        <v>5109</v>
      </c>
      <c r="U42" s="3">
        <v>1320</v>
      </c>
      <c r="V42" s="3">
        <v>793</v>
      </c>
      <c r="W42" s="1">
        <v>1.2564233747500001E-5</v>
      </c>
      <c r="X42" s="1">
        <v>4.4285733717900002E-5</v>
      </c>
      <c r="Y42" s="3">
        <v>3.0978140327799999E-4</v>
      </c>
      <c r="Z42" s="3">
        <v>6.9474283274099996E-3</v>
      </c>
      <c r="AA42" s="3">
        <v>1.30433153244E-2</v>
      </c>
      <c r="AB42" s="3">
        <v>3.4497191752799999E-2</v>
      </c>
    </row>
    <row r="43" spans="1:28" x14ac:dyDescent="0.25">
      <c r="A43" s="3" t="s">
        <v>80</v>
      </c>
      <c r="B43" s="3">
        <v>1</v>
      </c>
      <c r="C43" s="3">
        <v>3</v>
      </c>
      <c r="D43" s="3">
        <v>5</v>
      </c>
      <c r="E43" s="3">
        <v>7906</v>
      </c>
      <c r="F43" s="3">
        <v>1668</v>
      </c>
      <c r="G43" s="3">
        <v>66</v>
      </c>
      <c r="H43" s="3">
        <v>1</v>
      </c>
      <c r="I43" s="3">
        <v>3</v>
      </c>
      <c r="J43" s="3">
        <v>5</v>
      </c>
      <c r="K43" s="3">
        <v>2175826.5238000001</v>
      </c>
      <c r="L43" s="3">
        <v>352275.64860000001</v>
      </c>
      <c r="M43" s="3">
        <v>36305.630899999996</v>
      </c>
      <c r="N43" s="3">
        <v>2336944.6904000002</v>
      </c>
      <c r="O43" s="3">
        <v>375698.1495</v>
      </c>
      <c r="P43" s="3">
        <v>83635.042100000006</v>
      </c>
      <c r="Q43" s="3">
        <v>0.93105606338799995</v>
      </c>
      <c r="R43" s="3">
        <v>0.93765606529800005</v>
      </c>
      <c r="S43" s="3">
        <v>0.43409592424900001</v>
      </c>
      <c r="T43" s="3">
        <v>5109</v>
      </c>
      <c r="U43" s="3">
        <v>1320</v>
      </c>
      <c r="V43" s="3">
        <v>793</v>
      </c>
      <c r="W43" s="1">
        <v>1.2564233747500001E-5</v>
      </c>
      <c r="X43" s="1">
        <v>4.4285733717900002E-5</v>
      </c>
      <c r="Y43" s="3">
        <v>3.0978140327799999E-4</v>
      </c>
      <c r="Z43" s="3">
        <v>6.9474283274099996E-3</v>
      </c>
      <c r="AA43" s="3">
        <v>1.30433153244E-2</v>
      </c>
      <c r="AB43" s="3">
        <v>3.4497191752799999E-2</v>
      </c>
    </row>
  </sheetData>
  <hyperlinks>
    <hyperlink ref="B32" r:id="rId1" xr:uid="{BB695D7E-E008-4C33-9B6E-3BBADC3BC177}"/>
  </hyperlinks>
  <pageMargins left="0.7" right="0.7" top="0.75" bottom="0.75" header="0.3" footer="0.3"/>
  <pageSetup orientation="portrait" verticalDpi="0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97D2E-BA52-40DA-A5B3-5B1B25758182}">
  <dimension ref="A1:BE30"/>
  <sheetViews>
    <sheetView workbookViewId="0">
      <selection activeCell="G26" sqref="G26"/>
    </sheetView>
  </sheetViews>
  <sheetFormatPr defaultRowHeight="15" x14ac:dyDescent="0.25"/>
  <cols>
    <col min="1" max="16384" width="9.140625" style="3"/>
  </cols>
  <sheetData>
    <row r="1" spans="1:57" x14ac:dyDescent="0.25">
      <c r="D1" s="3" t="s">
        <v>16</v>
      </c>
      <c r="E1" s="3" t="s">
        <v>16</v>
      </c>
      <c r="F1" s="3" t="s">
        <v>16</v>
      </c>
      <c r="G1" s="3" t="s">
        <v>16</v>
      </c>
      <c r="H1" s="3" t="s">
        <v>16</v>
      </c>
      <c r="I1" s="3" t="s">
        <v>16</v>
      </c>
      <c r="J1" s="3" t="s">
        <v>7</v>
      </c>
      <c r="K1" s="3" t="s">
        <v>7</v>
      </c>
      <c r="L1" s="3" t="s">
        <v>7</v>
      </c>
      <c r="M1" s="3" t="s">
        <v>7</v>
      </c>
      <c r="N1" s="3" t="s">
        <v>7</v>
      </c>
      <c r="O1" s="3" t="s">
        <v>7</v>
      </c>
      <c r="P1" s="3" t="s">
        <v>17</v>
      </c>
      <c r="Q1" s="3" t="s">
        <v>17</v>
      </c>
      <c r="R1" s="3" t="s">
        <v>17</v>
      </c>
      <c r="S1" s="3" t="s">
        <v>17</v>
      </c>
      <c r="T1" s="3" t="s">
        <v>17</v>
      </c>
      <c r="U1" s="3" t="s">
        <v>17</v>
      </c>
      <c r="V1" s="3" t="s">
        <v>8</v>
      </c>
      <c r="W1" s="3" t="s">
        <v>8</v>
      </c>
      <c r="X1" s="3" t="s">
        <v>8</v>
      </c>
      <c r="Y1" s="3" t="s">
        <v>8</v>
      </c>
      <c r="Z1" s="3" t="s">
        <v>8</v>
      </c>
      <c r="AA1" s="3" t="s">
        <v>8</v>
      </c>
      <c r="AB1" s="3" t="s">
        <v>9</v>
      </c>
      <c r="AC1" s="3" t="s">
        <v>9</v>
      </c>
      <c r="AD1" s="3" t="s">
        <v>9</v>
      </c>
      <c r="AE1" s="3" t="s">
        <v>9</v>
      </c>
      <c r="AF1" s="3" t="s">
        <v>9</v>
      </c>
      <c r="AG1" s="3" t="s">
        <v>9</v>
      </c>
      <c r="AH1" s="3" t="s">
        <v>10</v>
      </c>
      <c r="AI1" s="3" t="s">
        <v>10</v>
      </c>
      <c r="AJ1" s="3" t="s">
        <v>10</v>
      </c>
      <c r="AK1" s="3" t="s">
        <v>10</v>
      </c>
      <c r="AL1" s="3" t="s">
        <v>10</v>
      </c>
      <c r="AM1" s="3" t="s">
        <v>10</v>
      </c>
      <c r="AN1" s="3" t="s">
        <v>18</v>
      </c>
      <c r="AO1" s="3" t="s">
        <v>18</v>
      </c>
      <c r="AP1" s="3" t="s">
        <v>18</v>
      </c>
      <c r="AQ1" s="3" t="s">
        <v>18</v>
      </c>
      <c r="AR1" s="3" t="s">
        <v>18</v>
      </c>
      <c r="AS1" s="3" t="s">
        <v>18</v>
      </c>
      <c r="AT1" s="3" t="s">
        <v>19</v>
      </c>
      <c r="AU1" s="3" t="s">
        <v>19</v>
      </c>
      <c r="AV1" s="3" t="s">
        <v>19</v>
      </c>
      <c r="AW1" s="3" t="s">
        <v>19</v>
      </c>
      <c r="AX1" s="3" t="s">
        <v>19</v>
      </c>
      <c r="AY1" s="3" t="s">
        <v>19</v>
      </c>
      <c r="AZ1" s="3" t="s">
        <v>20</v>
      </c>
      <c r="BA1" s="3" t="s">
        <v>20</v>
      </c>
      <c r="BB1" s="3" t="s">
        <v>20</v>
      </c>
      <c r="BC1" s="3" t="s">
        <v>20</v>
      </c>
      <c r="BD1" s="3" t="s">
        <v>20</v>
      </c>
      <c r="BE1" s="3" t="s">
        <v>20</v>
      </c>
    </row>
    <row r="2" spans="1:57" x14ac:dyDescent="0.25">
      <c r="C2" s="3" t="s">
        <v>32</v>
      </c>
      <c r="D2" s="3" t="s">
        <v>33</v>
      </c>
      <c r="E2" s="3" t="s">
        <v>34</v>
      </c>
      <c r="F2" s="3" t="s">
        <v>35</v>
      </c>
      <c r="G2" s="3" t="s">
        <v>36</v>
      </c>
      <c r="H2" s="3" t="s">
        <v>31</v>
      </c>
      <c r="I2" s="3" t="s">
        <v>37</v>
      </c>
      <c r="J2" s="3" t="s">
        <v>33</v>
      </c>
      <c r="K2" s="3" t="s">
        <v>34</v>
      </c>
      <c r="L2" s="3" t="s">
        <v>35</v>
      </c>
      <c r="M2" s="3" t="s">
        <v>36</v>
      </c>
      <c r="N2" s="3" t="s">
        <v>31</v>
      </c>
      <c r="O2" s="3" t="s">
        <v>37</v>
      </c>
      <c r="P2" s="3" t="s">
        <v>33</v>
      </c>
      <c r="Q2" s="3" t="s">
        <v>34</v>
      </c>
      <c r="R2" s="3" t="s">
        <v>35</v>
      </c>
      <c r="S2" s="3" t="s">
        <v>36</v>
      </c>
      <c r="T2" s="3" t="s">
        <v>31</v>
      </c>
      <c r="U2" s="3" t="s">
        <v>37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31</v>
      </c>
      <c r="AA2" s="3" t="s">
        <v>37</v>
      </c>
      <c r="AB2" s="3" t="s">
        <v>33</v>
      </c>
      <c r="AC2" s="3" t="s">
        <v>34</v>
      </c>
      <c r="AD2" s="3" t="s">
        <v>35</v>
      </c>
      <c r="AE2" s="3" t="s">
        <v>36</v>
      </c>
      <c r="AF2" s="3" t="s">
        <v>31</v>
      </c>
      <c r="AG2" s="3" t="s">
        <v>37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31</v>
      </c>
      <c r="AM2" s="3" t="s">
        <v>37</v>
      </c>
      <c r="AN2" s="3" t="s">
        <v>33</v>
      </c>
      <c r="AO2" s="3" t="s">
        <v>34</v>
      </c>
      <c r="AP2" s="3" t="s">
        <v>35</v>
      </c>
      <c r="AQ2" s="3" t="s">
        <v>36</v>
      </c>
      <c r="AR2" s="3" t="s">
        <v>31</v>
      </c>
      <c r="AS2" s="3" t="s">
        <v>37</v>
      </c>
      <c r="AT2" s="3" t="s">
        <v>33</v>
      </c>
      <c r="AU2" s="3" t="s">
        <v>34</v>
      </c>
      <c r="AV2" s="3" t="s">
        <v>35</v>
      </c>
      <c r="AW2" s="3" t="s">
        <v>36</v>
      </c>
      <c r="AX2" s="3" t="s">
        <v>31</v>
      </c>
      <c r="AY2" s="3" t="s">
        <v>37</v>
      </c>
      <c r="AZ2" s="3" t="s">
        <v>33</v>
      </c>
      <c r="BA2" s="3" t="s">
        <v>34</v>
      </c>
      <c r="BB2" s="3" t="s">
        <v>35</v>
      </c>
      <c r="BC2" s="3" t="s">
        <v>36</v>
      </c>
      <c r="BD2" s="3" t="s">
        <v>31</v>
      </c>
      <c r="BE2" s="3" t="s">
        <v>37</v>
      </c>
    </row>
    <row r="3" spans="1:57" x14ac:dyDescent="0.25">
      <c r="C3" s="3" t="s">
        <v>6</v>
      </c>
    </row>
    <row r="4" spans="1:57" x14ac:dyDescent="0.25">
      <c r="A4" s="3">
        <v>4</v>
      </c>
      <c r="B4" s="3">
        <v>1</v>
      </c>
      <c r="C4" s="3" t="s">
        <v>52</v>
      </c>
      <c r="D4" s="3">
        <v>3</v>
      </c>
      <c r="E4" s="3">
        <v>8</v>
      </c>
      <c r="F4" s="3">
        <v>13</v>
      </c>
      <c r="G4" s="3">
        <v>18</v>
      </c>
      <c r="H4" s="3">
        <v>23</v>
      </c>
      <c r="I4" s="3">
        <v>28</v>
      </c>
      <c r="J4" s="3">
        <v>1465</v>
      </c>
      <c r="K4" s="3">
        <v>352</v>
      </c>
      <c r="L4" s="3">
        <v>396</v>
      </c>
      <c r="M4" s="3">
        <v>411</v>
      </c>
      <c r="N4" s="3">
        <v>202</v>
      </c>
      <c r="O4" s="3">
        <v>208</v>
      </c>
      <c r="P4" s="3">
        <v>3</v>
      </c>
      <c r="Q4" s="3">
        <v>8</v>
      </c>
      <c r="R4" s="3">
        <v>13</v>
      </c>
      <c r="S4" s="3">
        <v>18</v>
      </c>
      <c r="T4" s="3">
        <v>23</v>
      </c>
      <c r="U4" s="3">
        <v>28</v>
      </c>
      <c r="V4" s="3">
        <v>624669.58640499995</v>
      </c>
      <c r="W4" s="3">
        <v>184887.755271</v>
      </c>
      <c r="X4" s="3">
        <v>217574.72253299999</v>
      </c>
      <c r="Y4" s="3">
        <v>342580.32147800003</v>
      </c>
      <c r="Z4" s="3">
        <v>143920.90914800001</v>
      </c>
      <c r="AA4" s="3">
        <v>113622.96466300001</v>
      </c>
      <c r="AB4" s="3">
        <v>1524847.4869299999</v>
      </c>
      <c r="AC4" s="3">
        <v>485404.83989399998</v>
      </c>
      <c r="AD4" s="3">
        <v>573676.77882699994</v>
      </c>
      <c r="AE4" s="3">
        <v>583085.67512399994</v>
      </c>
      <c r="AF4" s="3">
        <v>368327.07106799999</v>
      </c>
      <c r="AG4" s="3">
        <v>312734.00442100002</v>
      </c>
      <c r="AH4" s="3">
        <v>0.40966037046999998</v>
      </c>
      <c r="AI4" s="3">
        <v>0.38089392621500001</v>
      </c>
      <c r="AJ4" s="3">
        <v>0.379263603763</v>
      </c>
      <c r="AK4" s="3">
        <v>0.58752999103400005</v>
      </c>
      <c r="AL4" s="3">
        <v>0.39074214320200001</v>
      </c>
      <c r="AM4" s="3">
        <v>0.36332142669799999</v>
      </c>
      <c r="AN4" s="3">
        <v>1298</v>
      </c>
      <c r="AO4" s="3">
        <v>500</v>
      </c>
      <c r="AP4" s="3">
        <v>484</v>
      </c>
      <c r="AQ4" s="3">
        <v>418</v>
      </c>
      <c r="AR4" s="3">
        <v>234</v>
      </c>
      <c r="AS4" s="3">
        <v>351</v>
      </c>
      <c r="AT4" s="3">
        <v>1.86316449412E-4</v>
      </c>
      <c r="AU4" s="3">
        <v>4.7162748637500002E-4</v>
      </c>
      <c r="AV4" s="3">
        <v>4.8641058393299999E-4</v>
      </c>
      <c r="AW4" s="3">
        <v>5.7975717863499999E-4</v>
      </c>
      <c r="AX4" s="3">
        <v>1.0173620543900001E-3</v>
      </c>
      <c r="AY4" s="3">
        <v>6.5902839772099999E-4</v>
      </c>
      <c r="AZ4" s="3">
        <v>2.67535655953E-2</v>
      </c>
      <c r="BA4" s="3">
        <v>4.2565292806E-2</v>
      </c>
      <c r="BB4" s="3">
        <v>4.3227247185500001E-2</v>
      </c>
      <c r="BC4" s="3">
        <v>4.71931687583E-2</v>
      </c>
      <c r="BD4" s="3">
        <v>6.2516382398199996E-2</v>
      </c>
      <c r="BE4" s="3">
        <v>5.0316234881800002E-2</v>
      </c>
    </row>
    <row r="5" spans="1:57" x14ac:dyDescent="0.25">
      <c r="A5" s="3">
        <v>2</v>
      </c>
      <c r="B5" s="3">
        <v>2</v>
      </c>
      <c r="C5" s="3" t="s">
        <v>50</v>
      </c>
      <c r="D5" s="3">
        <v>1</v>
      </c>
      <c r="E5" s="3">
        <v>6</v>
      </c>
      <c r="F5" s="3">
        <v>11</v>
      </c>
      <c r="G5" s="3">
        <v>16</v>
      </c>
      <c r="H5" s="3">
        <v>21</v>
      </c>
      <c r="I5" s="3">
        <v>26</v>
      </c>
      <c r="J5" s="3">
        <v>670</v>
      </c>
      <c r="K5" s="3">
        <v>176</v>
      </c>
      <c r="L5" s="3">
        <v>208</v>
      </c>
      <c r="M5" s="3">
        <v>199</v>
      </c>
      <c r="N5" s="3">
        <v>115</v>
      </c>
      <c r="O5" s="3">
        <v>91</v>
      </c>
      <c r="P5" s="3">
        <v>1</v>
      </c>
      <c r="Q5" s="3">
        <v>6</v>
      </c>
      <c r="R5" s="3">
        <v>11</v>
      </c>
      <c r="S5" s="3">
        <v>16</v>
      </c>
      <c r="T5" s="3">
        <v>21</v>
      </c>
      <c r="U5" s="3">
        <v>26</v>
      </c>
      <c r="V5" s="3">
        <v>409763.82672999997</v>
      </c>
      <c r="W5" s="3">
        <v>66573.143809700006</v>
      </c>
      <c r="X5" s="3">
        <v>139798.23682300001</v>
      </c>
      <c r="Y5" s="3">
        <v>91118.601840500007</v>
      </c>
      <c r="Z5" s="3">
        <v>64936.1243435</v>
      </c>
      <c r="AA5" s="3">
        <v>95234.9583002</v>
      </c>
      <c r="AB5" s="3">
        <v>1524847.4869299999</v>
      </c>
      <c r="AC5" s="3">
        <v>485404.83989399998</v>
      </c>
      <c r="AD5" s="3">
        <v>573676.77882699994</v>
      </c>
      <c r="AE5" s="3">
        <v>583085.67512399994</v>
      </c>
      <c r="AF5" s="3">
        <v>368327.07106799999</v>
      </c>
      <c r="AG5" s="3">
        <v>312734.00442100002</v>
      </c>
      <c r="AH5" s="3">
        <v>0.26872446604900002</v>
      </c>
      <c r="AI5" s="3">
        <v>0.13714973221999999</v>
      </c>
      <c r="AJ5" s="3">
        <v>0.243688156785</v>
      </c>
      <c r="AK5" s="3">
        <v>0.15626966280900001</v>
      </c>
      <c r="AL5" s="3">
        <v>0.17630016755299999</v>
      </c>
      <c r="AM5" s="3">
        <v>0.304523834805</v>
      </c>
      <c r="AN5" s="3">
        <v>1298</v>
      </c>
      <c r="AO5" s="3">
        <v>500</v>
      </c>
      <c r="AP5" s="3">
        <v>484</v>
      </c>
      <c r="AQ5" s="3">
        <v>418</v>
      </c>
      <c r="AR5" s="3">
        <v>234</v>
      </c>
      <c r="AS5" s="3">
        <v>351</v>
      </c>
      <c r="AT5" s="3">
        <v>1.51395706776E-4</v>
      </c>
      <c r="AU5" s="3">
        <v>2.3667936634400001E-4</v>
      </c>
      <c r="AV5" s="3">
        <v>3.8079388228899998E-4</v>
      </c>
      <c r="AW5" s="3">
        <v>3.1542931888700002E-4</v>
      </c>
      <c r="AX5" s="3">
        <v>6.2059153193899999E-4</v>
      </c>
      <c r="AY5" s="3">
        <v>6.0338766051500005E-4</v>
      </c>
      <c r="AZ5" s="3">
        <v>2.4116420695300001E-2</v>
      </c>
      <c r="BA5" s="3">
        <v>3.0153398709700002E-2</v>
      </c>
      <c r="BB5" s="3">
        <v>3.8247323804399998E-2</v>
      </c>
      <c r="BC5" s="3">
        <v>3.4810246644299998E-2</v>
      </c>
      <c r="BD5" s="3">
        <v>4.88268822381E-2</v>
      </c>
      <c r="BE5" s="3">
        <v>4.8145342834299998E-2</v>
      </c>
    </row>
    <row r="6" spans="1:57" x14ac:dyDescent="0.25">
      <c r="A6" s="3">
        <v>5</v>
      </c>
      <c r="B6" s="3">
        <v>3</v>
      </c>
      <c r="C6" s="3" t="s">
        <v>51</v>
      </c>
      <c r="D6" s="3">
        <v>2</v>
      </c>
      <c r="E6" s="3">
        <v>7</v>
      </c>
      <c r="F6" s="3">
        <v>12</v>
      </c>
      <c r="G6" s="3">
        <v>17</v>
      </c>
      <c r="H6" s="3">
        <v>22</v>
      </c>
      <c r="I6" s="3">
        <v>27</v>
      </c>
      <c r="J6" s="3">
        <v>192</v>
      </c>
      <c r="K6" s="3">
        <v>37</v>
      </c>
      <c r="L6" s="3">
        <v>68</v>
      </c>
      <c r="M6" s="3">
        <v>37</v>
      </c>
      <c r="N6" s="3">
        <v>31</v>
      </c>
      <c r="O6" s="3">
        <v>22</v>
      </c>
      <c r="P6" s="3">
        <v>2</v>
      </c>
      <c r="Q6" s="3">
        <v>7</v>
      </c>
      <c r="R6" s="3">
        <v>12</v>
      </c>
      <c r="S6" s="3">
        <v>17</v>
      </c>
      <c r="T6" s="3">
        <v>22</v>
      </c>
      <c r="U6" s="3">
        <v>27</v>
      </c>
      <c r="V6" s="3">
        <v>205685.478963</v>
      </c>
      <c r="W6" s="3">
        <v>27430.673690799998</v>
      </c>
      <c r="X6" s="3">
        <v>78468.033984299997</v>
      </c>
      <c r="Y6" s="3">
        <v>66983.487120000005</v>
      </c>
      <c r="Z6" s="3">
        <v>66272.083845100002</v>
      </c>
      <c r="AA6" s="3">
        <v>5307.9811111999998</v>
      </c>
      <c r="AB6" s="3">
        <v>1524847.4869299999</v>
      </c>
      <c r="AC6" s="3">
        <v>485404.83989399998</v>
      </c>
      <c r="AD6" s="3">
        <v>573676.77882699994</v>
      </c>
      <c r="AE6" s="3">
        <v>583085.67512399994</v>
      </c>
      <c r="AF6" s="3">
        <v>368327.07106799999</v>
      </c>
      <c r="AG6" s="3">
        <v>312734.00442100002</v>
      </c>
      <c r="AH6" s="3">
        <v>0.134889213988</v>
      </c>
      <c r="AI6" s="3">
        <v>5.6510919208799998E-2</v>
      </c>
      <c r="AJ6" s="3">
        <v>0.136780913714</v>
      </c>
      <c r="AK6" s="3">
        <v>0.114877607147</v>
      </c>
      <c r="AL6" s="3">
        <v>0.17992726858999999</v>
      </c>
      <c r="AM6" s="3">
        <v>1.6972830060599998E-2</v>
      </c>
      <c r="AN6" s="3">
        <v>1298</v>
      </c>
      <c r="AO6" s="3">
        <v>500</v>
      </c>
      <c r="AP6" s="3">
        <v>484</v>
      </c>
      <c r="AQ6" s="3">
        <v>418</v>
      </c>
      <c r="AR6" s="3">
        <v>234</v>
      </c>
      <c r="AS6" s="3">
        <v>351</v>
      </c>
      <c r="AT6" s="1">
        <v>8.9903015360500005E-5</v>
      </c>
      <c r="AU6" s="3">
        <v>1.0663487043799999E-4</v>
      </c>
      <c r="AV6" s="3">
        <v>2.4395019701900001E-4</v>
      </c>
      <c r="AW6" s="3">
        <v>2.43255364888E-4</v>
      </c>
      <c r="AX6" s="3">
        <v>6.3057028464900001E-4</v>
      </c>
      <c r="AY6" s="1">
        <v>4.7534909117700001E-5</v>
      </c>
      <c r="AZ6" s="3">
        <v>1.85841713242E-2</v>
      </c>
      <c r="BA6" s="3">
        <v>2.0239775647799999E-2</v>
      </c>
      <c r="BB6" s="3">
        <v>3.06130540271E-2</v>
      </c>
      <c r="BC6" s="3">
        <v>3.0569426061899999E-2</v>
      </c>
      <c r="BD6" s="3">
        <v>4.9217870794099998E-2</v>
      </c>
      <c r="BE6" s="3">
        <v>1.3513330709600001E-2</v>
      </c>
    </row>
    <row r="7" spans="1:57" x14ac:dyDescent="0.25">
      <c r="A7" s="3">
        <v>5</v>
      </c>
      <c r="B7" s="3">
        <v>4</v>
      </c>
      <c r="C7" s="3" t="s">
        <v>53</v>
      </c>
      <c r="D7" s="3">
        <v>4</v>
      </c>
      <c r="E7" s="3">
        <v>9</v>
      </c>
      <c r="F7" s="3">
        <v>14</v>
      </c>
      <c r="G7" s="3">
        <v>19</v>
      </c>
      <c r="H7" s="3">
        <v>24</v>
      </c>
      <c r="I7" s="3">
        <v>29</v>
      </c>
      <c r="J7" s="3">
        <v>193</v>
      </c>
      <c r="K7" s="3">
        <v>69</v>
      </c>
      <c r="L7" s="3">
        <v>66</v>
      </c>
      <c r="M7" s="3">
        <v>77</v>
      </c>
      <c r="N7" s="3">
        <v>41</v>
      </c>
      <c r="O7" s="3">
        <v>81</v>
      </c>
      <c r="P7" s="3">
        <v>4</v>
      </c>
      <c r="Q7" s="3">
        <v>9</v>
      </c>
      <c r="R7" s="3">
        <v>14</v>
      </c>
      <c r="S7" s="3">
        <v>19</v>
      </c>
      <c r="T7" s="3">
        <v>24</v>
      </c>
      <c r="U7" s="3">
        <v>29</v>
      </c>
      <c r="V7" s="3">
        <v>77907.020874900001</v>
      </c>
      <c r="W7" s="3">
        <v>80737.087934800002</v>
      </c>
      <c r="X7" s="3">
        <v>50509.661550299999</v>
      </c>
      <c r="Y7" s="3">
        <v>31912.5854707</v>
      </c>
      <c r="Z7" s="3">
        <v>48746.549380099998</v>
      </c>
      <c r="AA7" s="3">
        <v>57253.381360400002</v>
      </c>
      <c r="AB7" s="3">
        <v>1524847.4869299999</v>
      </c>
      <c r="AC7" s="3">
        <v>485404.83989399998</v>
      </c>
      <c r="AD7" s="3">
        <v>573676.77882699994</v>
      </c>
      <c r="AE7" s="3">
        <v>583085.67512399994</v>
      </c>
      <c r="AF7" s="3">
        <v>368327.07106799999</v>
      </c>
      <c r="AG7" s="3">
        <v>312734.00442100002</v>
      </c>
      <c r="AH7" s="3">
        <v>5.1091680671599998E-2</v>
      </c>
      <c r="AI7" s="3">
        <v>0.16632938384500001</v>
      </c>
      <c r="AJ7" s="3">
        <v>8.80455047416E-2</v>
      </c>
      <c r="AK7" s="3">
        <v>5.4730525602299997E-2</v>
      </c>
      <c r="AL7" s="3">
        <v>0.13234582307199999</v>
      </c>
      <c r="AM7" s="3">
        <v>0.18307373215299999</v>
      </c>
      <c r="AN7" s="3">
        <v>1298</v>
      </c>
      <c r="AO7" s="3">
        <v>500</v>
      </c>
      <c r="AP7" s="3">
        <v>484</v>
      </c>
      <c r="AQ7" s="3">
        <v>418</v>
      </c>
      <c r="AR7" s="3">
        <v>234</v>
      </c>
      <c r="AS7" s="3">
        <v>351</v>
      </c>
      <c r="AT7" s="1">
        <v>3.7350786469799997E-5</v>
      </c>
      <c r="AU7" s="3">
        <v>2.7732783982900003E-4</v>
      </c>
      <c r="AV7" s="3">
        <v>1.6589564842200001E-4</v>
      </c>
      <c r="AW7" s="3">
        <v>1.2376817026200001E-4</v>
      </c>
      <c r="AX7" s="3">
        <v>4.9072823157E-4</v>
      </c>
      <c r="AY7" s="3">
        <v>4.2609042948300001E-4</v>
      </c>
      <c r="AZ7" s="3">
        <v>1.1978596800199999E-2</v>
      </c>
      <c r="BA7" s="3">
        <v>3.2640199593300001E-2</v>
      </c>
      <c r="BB7" s="3">
        <v>2.5244894988500001E-2</v>
      </c>
      <c r="BC7" s="3">
        <v>2.1805224210700001E-2</v>
      </c>
      <c r="BD7" s="3">
        <v>4.3418677713600001E-2</v>
      </c>
      <c r="BE7" s="3">
        <v>4.04582376519E-2</v>
      </c>
    </row>
    <row r="8" spans="1:57" x14ac:dyDescent="0.25">
      <c r="A8" s="3">
        <v>1</v>
      </c>
      <c r="B8" s="3">
        <v>5</v>
      </c>
      <c r="C8" s="3" t="s">
        <v>49</v>
      </c>
      <c r="D8" s="3">
        <v>0</v>
      </c>
      <c r="E8" s="3">
        <v>5</v>
      </c>
      <c r="F8" s="3">
        <v>10</v>
      </c>
      <c r="G8" s="3">
        <v>15</v>
      </c>
      <c r="H8" s="3">
        <v>20</v>
      </c>
      <c r="I8" s="3">
        <v>25</v>
      </c>
      <c r="J8" s="3">
        <v>345</v>
      </c>
      <c r="K8" s="3">
        <v>120</v>
      </c>
      <c r="L8" s="3">
        <v>105</v>
      </c>
      <c r="M8" s="3">
        <v>94</v>
      </c>
      <c r="N8" s="3">
        <v>88</v>
      </c>
      <c r="O8" s="3">
        <v>95</v>
      </c>
      <c r="P8" s="3">
        <v>0</v>
      </c>
      <c r="Q8" s="3">
        <v>5</v>
      </c>
      <c r="R8" s="3">
        <v>10</v>
      </c>
      <c r="S8" s="3">
        <v>15</v>
      </c>
      <c r="T8" s="3">
        <v>20</v>
      </c>
      <c r="U8" s="3">
        <v>25</v>
      </c>
      <c r="V8" s="3">
        <v>206821.57395200001</v>
      </c>
      <c r="W8" s="3">
        <v>125776.17918799999</v>
      </c>
      <c r="X8" s="3">
        <v>87326.123936300006</v>
      </c>
      <c r="Y8" s="3">
        <v>50490.679214999996</v>
      </c>
      <c r="Z8" s="3">
        <v>44451.404350899997</v>
      </c>
      <c r="AA8" s="3">
        <v>41314.718986</v>
      </c>
      <c r="AB8" s="3">
        <v>1524847.4869299999</v>
      </c>
      <c r="AC8" s="3">
        <v>485404.83989399998</v>
      </c>
      <c r="AD8" s="3">
        <v>573676.77882699994</v>
      </c>
      <c r="AE8" s="3">
        <v>583085.67512399994</v>
      </c>
      <c r="AF8" s="3">
        <v>368327.07106799999</v>
      </c>
      <c r="AG8" s="3">
        <v>312734.00442100002</v>
      </c>
      <c r="AH8" s="3">
        <v>0.13563426882099999</v>
      </c>
      <c r="AI8" s="3">
        <v>0.25911603851199999</v>
      </c>
      <c r="AJ8" s="3">
        <v>0.15222182099600001</v>
      </c>
      <c r="AK8" s="3">
        <v>8.6592213407099994E-2</v>
      </c>
      <c r="AL8" s="3">
        <v>0.120684597583</v>
      </c>
      <c r="AM8" s="3">
        <v>0.13210817628400001</v>
      </c>
      <c r="AN8" s="3">
        <v>1298</v>
      </c>
      <c r="AO8" s="3">
        <v>500</v>
      </c>
      <c r="AP8" s="3">
        <v>484</v>
      </c>
      <c r="AQ8" s="3">
        <v>418</v>
      </c>
      <c r="AR8" s="3">
        <v>234</v>
      </c>
      <c r="AS8" s="3">
        <v>351</v>
      </c>
      <c r="AT8" s="1">
        <v>9.0321736473200002E-5</v>
      </c>
      <c r="AU8" s="3">
        <v>3.83949834196E-4</v>
      </c>
      <c r="AV8" s="3">
        <v>2.6663293018300001E-4</v>
      </c>
      <c r="AW8" s="3">
        <v>1.8922010044100001E-4</v>
      </c>
      <c r="AX8" s="3">
        <v>4.53503527733E-4</v>
      </c>
      <c r="AY8" s="3">
        <v>3.2665414827000002E-4</v>
      </c>
      <c r="AZ8" s="3">
        <v>1.8627398713599998E-2</v>
      </c>
      <c r="BA8" s="3">
        <v>3.8405490272199999E-2</v>
      </c>
      <c r="BB8" s="3">
        <v>3.2004641297699997E-2</v>
      </c>
      <c r="BC8" s="3">
        <v>2.69612302734E-2</v>
      </c>
      <c r="BD8" s="3">
        <v>4.1739419643099997E-2</v>
      </c>
      <c r="BE8" s="3">
        <v>3.54242088972E-2</v>
      </c>
    </row>
    <row r="10" spans="1:57" x14ac:dyDescent="0.25">
      <c r="E10" s="16" t="s">
        <v>21</v>
      </c>
      <c r="F10" s="16"/>
      <c r="G10" s="16"/>
      <c r="H10" s="16"/>
      <c r="I10" s="16"/>
      <c r="K10" s="16" t="s">
        <v>20</v>
      </c>
      <c r="L10" s="16"/>
      <c r="M10" s="16"/>
      <c r="N10" s="16"/>
      <c r="O10" s="16"/>
    </row>
    <row r="11" spans="1:57" x14ac:dyDescent="0.25">
      <c r="D11" s="3" t="s">
        <v>22</v>
      </c>
      <c r="E11" s="3" t="s">
        <v>37</v>
      </c>
      <c r="F11" s="3" t="s">
        <v>39</v>
      </c>
      <c r="G11" s="3" t="s">
        <v>33</v>
      </c>
      <c r="J11" s="5"/>
      <c r="K11" s="3" t="s">
        <v>37</v>
      </c>
      <c r="L11" s="3" t="s">
        <v>38</v>
      </c>
      <c r="M11" s="3" t="s">
        <v>33</v>
      </c>
    </row>
    <row r="12" spans="1:57" x14ac:dyDescent="0.25">
      <c r="C12" s="3">
        <v>1</v>
      </c>
      <c r="D12" s="3" t="s">
        <v>52</v>
      </c>
      <c r="E12" s="4">
        <f>AM4</f>
        <v>0.36332142669799999</v>
      </c>
      <c r="F12" s="4">
        <f>SUM(W4:Y4)/SUM($W$4:$Y$8)</f>
        <v>0.45369482273475437</v>
      </c>
      <c r="G12" s="4">
        <f>AH4</f>
        <v>0.40966037046999998</v>
      </c>
      <c r="H12" s="4"/>
      <c r="K12" s="4">
        <f>BE4</f>
        <v>5.0316234881800002E-2</v>
      </c>
      <c r="L12" s="4">
        <f>$H$18*SQRT((F12*(1-F12))/SUM(AO4:AQ4))</f>
        <v>2.6060433423279579E-2</v>
      </c>
      <c r="M12" s="4">
        <f>AZ4</f>
        <v>2.67535655953E-2</v>
      </c>
      <c r="N12" s="4"/>
    </row>
    <row r="13" spans="1:57" x14ac:dyDescent="0.25">
      <c r="C13" s="3">
        <v>2</v>
      </c>
      <c r="D13" s="3" t="s">
        <v>50</v>
      </c>
      <c r="E13" s="4">
        <f>AM5</f>
        <v>0.304523834805</v>
      </c>
      <c r="F13" s="4">
        <f>SUM(W5:Y5)/SUM($W$4:$Y$8)</f>
        <v>0.18115692815716672</v>
      </c>
      <c r="G13" s="4">
        <f>AH5</f>
        <v>0.26872446604900002</v>
      </c>
      <c r="H13" s="4"/>
      <c r="K13" s="4">
        <f>BE5</f>
        <v>4.8145342834299998E-2</v>
      </c>
      <c r="L13" s="4">
        <f>$H$18*SQRT((F13*(1-F13))/SUM(AO5:AQ5))</f>
        <v>2.0160898254175108E-2</v>
      </c>
      <c r="M13" s="4">
        <f>AZ5</f>
        <v>2.4116420695300001E-2</v>
      </c>
      <c r="N13" s="4"/>
    </row>
    <row r="14" spans="1:57" x14ac:dyDescent="0.25">
      <c r="C14" s="3">
        <v>3</v>
      </c>
      <c r="D14" s="3" t="s">
        <v>51</v>
      </c>
      <c r="E14" s="4">
        <f>AM6</f>
        <v>1.6972830060599998E-2</v>
      </c>
      <c r="F14" s="4">
        <f>SUM(W6:Y6)/SUM($W$4:$Y$8)</f>
        <v>0.10527684691020026</v>
      </c>
      <c r="G14" s="4">
        <f>AH6</f>
        <v>0.134889213988</v>
      </c>
      <c r="H14" s="4"/>
      <c r="K14" s="4">
        <f>BE6</f>
        <v>1.3513330709600001E-2</v>
      </c>
      <c r="L14" s="4">
        <f>$H$18*SQRT((F14*(1-F14))/SUM(AO6:AQ6))</f>
        <v>1.6065447863011478E-2</v>
      </c>
      <c r="M14" s="4">
        <f>AZ6</f>
        <v>1.85841713242E-2</v>
      </c>
      <c r="N14" s="4"/>
    </row>
    <row r="15" spans="1:57" x14ac:dyDescent="0.25">
      <c r="C15" s="3">
        <v>4</v>
      </c>
      <c r="D15" s="3" t="s">
        <v>53</v>
      </c>
      <c r="E15" s="4">
        <f>AM7</f>
        <v>0.18307373215299999</v>
      </c>
      <c r="F15" s="4">
        <f>SUM(W7:Y7)/SUM($W$4:$Y$8)</f>
        <v>9.9356098229027606E-2</v>
      </c>
      <c r="G15" s="4">
        <f>AH7</f>
        <v>5.1091680671599998E-2</v>
      </c>
      <c r="H15" s="4"/>
      <c r="K15" s="4">
        <f>BE7</f>
        <v>4.04582376519E-2</v>
      </c>
      <c r="L15" s="4">
        <f>$H$18*SQRT((F15*(1-F15))/SUM(AO7:AQ7))</f>
        <v>1.5658706538002613E-2</v>
      </c>
      <c r="M15" s="4">
        <f>AZ7</f>
        <v>1.1978596800199999E-2</v>
      </c>
      <c r="N15" s="4"/>
    </row>
    <row r="16" spans="1:57" x14ac:dyDescent="0.25">
      <c r="C16" s="3">
        <v>5</v>
      </c>
      <c r="D16" s="3" t="s">
        <v>49</v>
      </c>
      <c r="E16" s="4">
        <f>AM8</f>
        <v>0.13210817628400001</v>
      </c>
      <c r="F16" s="4">
        <f>SUM(W8:Y8)/SUM($W$4:$Y$8)</f>
        <v>0.16051530396885108</v>
      </c>
      <c r="G16" s="4">
        <f>AH8</f>
        <v>0.13563426882099999</v>
      </c>
      <c r="H16" s="4"/>
      <c r="K16" s="4">
        <f>BE8</f>
        <v>3.54242088972E-2</v>
      </c>
      <c r="L16" s="4">
        <f>$H$18*SQRT((F16*(1-F16))/SUM(AO8:AQ8))</f>
        <v>1.9215278304405829E-2</v>
      </c>
      <c r="M16" s="4">
        <f>AZ8</f>
        <v>1.8627398713599998E-2</v>
      </c>
      <c r="N16" s="4"/>
    </row>
    <row r="17" spans="3:21" x14ac:dyDescent="0.25">
      <c r="D17" s="2"/>
    </row>
    <row r="18" spans="3:21" x14ac:dyDescent="0.25">
      <c r="D18" s="2"/>
      <c r="G18" s="3" t="s">
        <v>23</v>
      </c>
      <c r="H18" s="3">
        <v>1.96</v>
      </c>
    </row>
    <row r="19" spans="3:21" x14ac:dyDescent="0.25">
      <c r="P19" s="4"/>
      <c r="Q19" s="4"/>
      <c r="R19" s="4"/>
      <c r="S19" s="4"/>
      <c r="T19" s="4"/>
      <c r="U19" s="4"/>
    </row>
    <row r="20" spans="3:21" x14ac:dyDescent="0.25">
      <c r="P20" s="4"/>
      <c r="Q20" s="4"/>
      <c r="R20" s="4"/>
      <c r="S20" s="4"/>
      <c r="T20" s="4"/>
      <c r="U20" s="4"/>
    </row>
    <row r="21" spans="3:21" x14ac:dyDescent="0.25">
      <c r="P21" s="4"/>
      <c r="Q21" s="4"/>
      <c r="R21" s="4"/>
      <c r="S21" s="4"/>
      <c r="T21" s="4"/>
      <c r="U21" s="4"/>
    </row>
    <row r="22" spans="3:21" x14ac:dyDescent="0.25">
      <c r="P22" s="4"/>
      <c r="Q22" s="4"/>
      <c r="R22" s="4"/>
      <c r="S22" s="4"/>
      <c r="T22" s="4"/>
      <c r="U22" s="4"/>
    </row>
    <row r="23" spans="3:21" x14ac:dyDescent="0.25">
      <c r="P23" s="4"/>
      <c r="Q23" s="4"/>
      <c r="R23" s="4"/>
      <c r="S23" s="4"/>
      <c r="T23" s="4"/>
      <c r="U23" s="4"/>
    </row>
    <row r="24" spans="3:21" x14ac:dyDescent="0.25">
      <c r="P24" s="4"/>
      <c r="Q24" s="4"/>
      <c r="R24" s="4"/>
      <c r="S24" s="4"/>
      <c r="T24" s="4"/>
      <c r="U24" s="4"/>
    </row>
    <row r="30" spans="3:21" x14ac:dyDescent="0.25">
      <c r="C30" s="6" t="s">
        <v>15</v>
      </c>
    </row>
  </sheetData>
  <mergeCells count="2">
    <mergeCell ref="E10:I10"/>
    <mergeCell ref="K10:O10"/>
  </mergeCells>
  <hyperlinks>
    <hyperlink ref="C30" r:id="rId1" xr:uid="{072F00D9-B78C-4219-997B-33321CFFF020}"/>
  </hyperlinks>
  <pageMargins left="0.7" right="0.7" top="0.75" bottom="0.75" header="0.3" footer="0.3"/>
  <pageSetup orientation="portrait" verticalDpi="0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7CDC-8C9C-421A-974A-46F008DC222B}">
  <dimension ref="B1:BE30"/>
  <sheetViews>
    <sheetView workbookViewId="0">
      <selection activeCell="D22" sqref="D22"/>
    </sheetView>
  </sheetViews>
  <sheetFormatPr defaultRowHeight="15" x14ac:dyDescent="0.25"/>
  <cols>
    <col min="1" max="16384" width="9.140625" style="3"/>
  </cols>
  <sheetData>
    <row r="1" spans="2:57" x14ac:dyDescent="0.25">
      <c r="D1" s="3" t="s">
        <v>16</v>
      </c>
      <c r="E1" s="3" t="s">
        <v>16</v>
      </c>
      <c r="F1" s="3" t="s">
        <v>16</v>
      </c>
      <c r="G1" s="3" t="s">
        <v>16</v>
      </c>
      <c r="H1" s="3" t="s">
        <v>16</v>
      </c>
      <c r="I1" s="3" t="s">
        <v>16</v>
      </c>
      <c r="J1" s="3" t="s">
        <v>7</v>
      </c>
      <c r="K1" s="3" t="s">
        <v>7</v>
      </c>
      <c r="L1" s="3" t="s">
        <v>7</v>
      </c>
      <c r="M1" s="3" t="s">
        <v>7</v>
      </c>
      <c r="N1" s="3" t="s">
        <v>7</v>
      </c>
      <c r="O1" s="3" t="s">
        <v>7</v>
      </c>
      <c r="P1" s="3" t="s">
        <v>17</v>
      </c>
      <c r="Q1" s="3" t="s">
        <v>17</v>
      </c>
      <c r="R1" s="3" t="s">
        <v>17</v>
      </c>
      <c r="S1" s="3" t="s">
        <v>17</v>
      </c>
      <c r="T1" s="3" t="s">
        <v>17</v>
      </c>
      <c r="U1" s="3" t="s">
        <v>17</v>
      </c>
      <c r="V1" s="3" t="s">
        <v>8</v>
      </c>
      <c r="W1" s="3" t="s">
        <v>8</v>
      </c>
      <c r="X1" s="3" t="s">
        <v>8</v>
      </c>
      <c r="Y1" s="3" t="s">
        <v>8</v>
      </c>
      <c r="Z1" s="3" t="s">
        <v>8</v>
      </c>
      <c r="AA1" s="3" t="s">
        <v>8</v>
      </c>
      <c r="AB1" s="3" t="s">
        <v>41</v>
      </c>
      <c r="AC1" s="3" t="s">
        <v>41</v>
      </c>
      <c r="AD1" s="3" t="s">
        <v>41</v>
      </c>
      <c r="AE1" s="3" t="s">
        <v>41</v>
      </c>
      <c r="AF1" s="3" t="s">
        <v>41</v>
      </c>
      <c r="AG1" s="3" t="s">
        <v>41</v>
      </c>
      <c r="AH1" s="3" t="s">
        <v>10</v>
      </c>
      <c r="AI1" s="3" t="s">
        <v>10</v>
      </c>
      <c r="AJ1" s="3" t="s">
        <v>10</v>
      </c>
      <c r="AK1" s="3" t="s">
        <v>10</v>
      </c>
      <c r="AL1" s="3" t="s">
        <v>10</v>
      </c>
      <c r="AM1" s="3" t="s">
        <v>10</v>
      </c>
      <c r="AN1" s="3" t="s">
        <v>18</v>
      </c>
      <c r="AO1" s="3" t="s">
        <v>18</v>
      </c>
      <c r="AP1" s="3" t="s">
        <v>18</v>
      </c>
      <c r="AQ1" s="3" t="s">
        <v>18</v>
      </c>
      <c r="AR1" s="3" t="s">
        <v>18</v>
      </c>
      <c r="AS1" s="3" t="s">
        <v>18</v>
      </c>
      <c r="AT1" s="3" t="s">
        <v>19</v>
      </c>
      <c r="AU1" s="3" t="s">
        <v>19</v>
      </c>
      <c r="AV1" s="3" t="s">
        <v>19</v>
      </c>
      <c r="AW1" s="3" t="s">
        <v>19</v>
      </c>
      <c r="AX1" s="3" t="s">
        <v>19</v>
      </c>
      <c r="AY1" s="3" t="s">
        <v>19</v>
      </c>
      <c r="AZ1" s="3" t="s">
        <v>20</v>
      </c>
      <c r="BA1" s="3" t="s">
        <v>20</v>
      </c>
      <c r="BB1" s="3" t="s">
        <v>20</v>
      </c>
      <c r="BC1" s="3" t="s">
        <v>20</v>
      </c>
      <c r="BD1" s="3" t="s">
        <v>20</v>
      </c>
      <c r="BE1" s="3" t="s">
        <v>20</v>
      </c>
    </row>
    <row r="2" spans="2:57" x14ac:dyDescent="0.25">
      <c r="C2" s="3" t="s">
        <v>32</v>
      </c>
      <c r="D2" s="3" t="s">
        <v>33</v>
      </c>
      <c r="E2" s="3" t="s">
        <v>34</v>
      </c>
      <c r="F2" s="3" t="s">
        <v>35</v>
      </c>
      <c r="G2" s="3" t="s">
        <v>36</v>
      </c>
      <c r="H2" s="3" t="s">
        <v>31</v>
      </c>
      <c r="I2" s="3" t="s">
        <v>37</v>
      </c>
      <c r="J2" s="3" t="s">
        <v>33</v>
      </c>
      <c r="K2" s="3" t="s">
        <v>34</v>
      </c>
      <c r="L2" s="3" t="s">
        <v>35</v>
      </c>
      <c r="M2" s="3" t="s">
        <v>36</v>
      </c>
      <c r="N2" s="3" t="s">
        <v>31</v>
      </c>
      <c r="O2" s="3" t="s">
        <v>37</v>
      </c>
      <c r="P2" s="3" t="s">
        <v>33</v>
      </c>
      <c r="Q2" s="3" t="s">
        <v>34</v>
      </c>
      <c r="R2" s="3" t="s">
        <v>35</v>
      </c>
      <c r="S2" s="3" t="s">
        <v>36</v>
      </c>
      <c r="T2" s="3" t="s">
        <v>31</v>
      </c>
      <c r="U2" s="3" t="s">
        <v>37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31</v>
      </c>
      <c r="AA2" s="3" t="s">
        <v>37</v>
      </c>
      <c r="AB2" s="3" t="s">
        <v>33</v>
      </c>
      <c r="AC2" s="3" t="s">
        <v>34</v>
      </c>
      <c r="AD2" s="3" t="s">
        <v>35</v>
      </c>
      <c r="AE2" s="3" t="s">
        <v>36</v>
      </c>
      <c r="AF2" s="3" t="s">
        <v>31</v>
      </c>
      <c r="AG2" s="3" t="s">
        <v>37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31</v>
      </c>
      <c r="AM2" s="3" t="s">
        <v>37</v>
      </c>
      <c r="AN2" s="3" t="s">
        <v>33</v>
      </c>
      <c r="AO2" s="3" t="s">
        <v>34</v>
      </c>
      <c r="AP2" s="3" t="s">
        <v>35</v>
      </c>
      <c r="AQ2" s="3" t="s">
        <v>36</v>
      </c>
      <c r="AR2" s="3" t="s">
        <v>31</v>
      </c>
      <c r="AS2" s="3" t="s">
        <v>37</v>
      </c>
      <c r="AT2" s="3" t="s">
        <v>33</v>
      </c>
      <c r="AU2" s="3" t="s">
        <v>34</v>
      </c>
      <c r="AV2" s="3" t="s">
        <v>35</v>
      </c>
      <c r="AW2" s="3" t="s">
        <v>36</v>
      </c>
      <c r="AX2" s="3" t="s">
        <v>31</v>
      </c>
      <c r="AY2" s="3" t="s">
        <v>37</v>
      </c>
      <c r="AZ2" s="3" t="s">
        <v>33</v>
      </c>
      <c r="BA2" s="3" t="s">
        <v>34</v>
      </c>
      <c r="BB2" s="3" t="s">
        <v>35</v>
      </c>
      <c r="BC2" s="3" t="s">
        <v>36</v>
      </c>
      <c r="BD2" s="3" t="s">
        <v>31</v>
      </c>
      <c r="BE2" s="3" t="s">
        <v>37</v>
      </c>
    </row>
    <row r="3" spans="2:57" x14ac:dyDescent="0.25">
      <c r="B3" s="3" t="s">
        <v>54</v>
      </c>
      <c r="C3" s="3" t="s">
        <v>54</v>
      </c>
    </row>
    <row r="4" spans="2:57" x14ac:dyDescent="0.25">
      <c r="B4" s="3">
        <v>1</v>
      </c>
      <c r="C4" s="3" t="s">
        <v>52</v>
      </c>
      <c r="D4" s="3">
        <v>3</v>
      </c>
      <c r="E4" s="3">
        <v>8</v>
      </c>
      <c r="F4" s="3">
        <v>13</v>
      </c>
      <c r="G4" s="3">
        <v>18</v>
      </c>
      <c r="H4" s="3">
        <v>23</v>
      </c>
      <c r="I4" s="3">
        <v>28</v>
      </c>
      <c r="J4" s="3">
        <v>1272</v>
      </c>
      <c r="K4" s="3">
        <v>520</v>
      </c>
      <c r="L4" s="3">
        <v>540</v>
      </c>
      <c r="M4" s="3">
        <v>495</v>
      </c>
      <c r="N4" s="3">
        <v>243</v>
      </c>
      <c r="O4" s="3">
        <v>376</v>
      </c>
      <c r="P4" s="3">
        <v>3</v>
      </c>
      <c r="Q4" s="3">
        <v>8</v>
      </c>
      <c r="R4" s="3">
        <v>13</v>
      </c>
      <c r="S4" s="3">
        <v>18</v>
      </c>
      <c r="T4" s="3">
        <v>23</v>
      </c>
      <c r="U4" s="3">
        <v>28</v>
      </c>
      <c r="V4" s="3">
        <v>756988.77772599994</v>
      </c>
      <c r="W4" s="3">
        <v>312271.999388</v>
      </c>
      <c r="X4" s="3">
        <v>411206.708239</v>
      </c>
      <c r="Y4" s="3">
        <v>366045.659958</v>
      </c>
      <c r="Z4" s="3">
        <v>173117.40567000001</v>
      </c>
      <c r="AA4" s="3">
        <v>209109.022234</v>
      </c>
      <c r="AB4" s="3">
        <v>1524847.4869299999</v>
      </c>
      <c r="AC4" s="3">
        <v>485404.83989399998</v>
      </c>
      <c r="AD4" s="3">
        <v>573676.77882699994</v>
      </c>
      <c r="AE4" s="3">
        <v>583085.67512399994</v>
      </c>
      <c r="AF4" s="3">
        <v>368327.07106799999</v>
      </c>
      <c r="AG4" s="3">
        <v>312734.00442100002</v>
      </c>
      <c r="AH4" s="3">
        <v>0.49643573158400001</v>
      </c>
      <c r="AI4" s="3">
        <v>0.64332279722700003</v>
      </c>
      <c r="AJ4" s="3">
        <v>0.71679162102299998</v>
      </c>
      <c r="AK4" s="3">
        <v>0.62777337117900001</v>
      </c>
      <c r="AL4" s="3">
        <v>0.47000999727800002</v>
      </c>
      <c r="AM4" s="3">
        <v>0.66864817793499998</v>
      </c>
      <c r="AN4" s="3">
        <v>1298</v>
      </c>
      <c r="AO4" s="3">
        <v>500</v>
      </c>
      <c r="AP4" s="3">
        <v>484</v>
      </c>
      <c r="AQ4" s="3">
        <v>418</v>
      </c>
      <c r="AR4" s="3">
        <v>234</v>
      </c>
      <c r="AS4" s="3">
        <v>351</v>
      </c>
      <c r="AT4" s="3">
        <v>1.92594218791E-4</v>
      </c>
      <c r="AU4" s="3">
        <v>4.5891715158999998E-4</v>
      </c>
      <c r="AV4" s="3">
        <v>4.1942436581400002E-4</v>
      </c>
      <c r="AW4" s="3">
        <v>5.5902862587900004E-4</v>
      </c>
      <c r="AX4" s="3">
        <v>1.0645324775100001E-3</v>
      </c>
      <c r="AY4" s="3">
        <v>6.31218780853E-4</v>
      </c>
      <c r="AZ4" s="3">
        <v>2.7200550562600002E-2</v>
      </c>
      <c r="BA4" s="3">
        <v>4.1987809296800002E-2</v>
      </c>
      <c r="BB4" s="3">
        <v>4.0140511253700002E-2</v>
      </c>
      <c r="BC4" s="3">
        <v>4.6341820952300002E-2</v>
      </c>
      <c r="BD4" s="3">
        <v>6.3949260868200006E-2</v>
      </c>
      <c r="BE4" s="3">
        <v>4.9243172811300001E-2</v>
      </c>
    </row>
    <row r="5" spans="2:57" x14ac:dyDescent="0.25">
      <c r="B5" s="3">
        <v>2</v>
      </c>
      <c r="C5" s="3" t="s">
        <v>50</v>
      </c>
      <c r="D5" s="3">
        <v>1</v>
      </c>
      <c r="E5" s="3">
        <v>6</v>
      </c>
      <c r="F5" s="3">
        <v>11</v>
      </c>
      <c r="G5" s="3">
        <v>16</v>
      </c>
      <c r="H5" s="3">
        <v>21</v>
      </c>
      <c r="I5" s="3">
        <v>26</v>
      </c>
      <c r="J5" s="3">
        <v>1006</v>
      </c>
      <c r="K5" s="3">
        <v>142</v>
      </c>
      <c r="L5" s="3">
        <v>208</v>
      </c>
      <c r="M5" s="3">
        <v>224</v>
      </c>
      <c r="N5" s="3">
        <v>136</v>
      </c>
      <c r="O5" s="3">
        <v>56</v>
      </c>
      <c r="P5" s="3">
        <v>1</v>
      </c>
      <c r="Q5" s="3">
        <v>6</v>
      </c>
      <c r="R5" s="3">
        <v>11</v>
      </c>
      <c r="S5" s="3">
        <v>16</v>
      </c>
      <c r="T5" s="3">
        <v>21</v>
      </c>
      <c r="U5" s="3">
        <v>26</v>
      </c>
      <c r="V5" s="3">
        <v>481733.70206899999</v>
      </c>
      <c r="W5" s="3">
        <v>24805.895498599999</v>
      </c>
      <c r="X5" s="3">
        <v>107844.158671</v>
      </c>
      <c r="Y5" s="3">
        <v>158204.47089299999</v>
      </c>
      <c r="Z5" s="3">
        <v>148425.93187100001</v>
      </c>
      <c r="AA5" s="3">
        <v>39900.557865000002</v>
      </c>
      <c r="AB5" s="3">
        <v>1524847.4869299999</v>
      </c>
      <c r="AC5" s="3">
        <v>485404.83989399998</v>
      </c>
      <c r="AD5" s="3">
        <v>573676.77882699994</v>
      </c>
      <c r="AE5" s="3">
        <v>583085.67512399994</v>
      </c>
      <c r="AF5" s="3">
        <v>368327.07106799999</v>
      </c>
      <c r="AG5" s="3">
        <v>312734.00442100002</v>
      </c>
      <c r="AH5" s="3">
        <v>0.31592254713899998</v>
      </c>
      <c r="AI5" s="3">
        <v>5.1103519083299999E-2</v>
      </c>
      <c r="AJ5" s="3">
        <v>0.18798766596700001</v>
      </c>
      <c r="AK5" s="3">
        <v>0.27132285638600001</v>
      </c>
      <c r="AL5" s="3">
        <v>0.40297318206999999</v>
      </c>
      <c r="AM5" s="3">
        <v>0.127586246781</v>
      </c>
      <c r="AN5" s="3">
        <v>1298</v>
      </c>
      <c r="AO5" s="3">
        <v>500</v>
      </c>
      <c r="AP5" s="3">
        <v>484</v>
      </c>
      <c r="AQ5" s="3">
        <v>418</v>
      </c>
      <c r="AR5" s="3">
        <v>234</v>
      </c>
      <c r="AS5" s="3">
        <v>351</v>
      </c>
      <c r="AT5" s="3">
        <v>1.6649883771099999E-4</v>
      </c>
      <c r="AU5" s="1">
        <v>9.69838988412E-5</v>
      </c>
      <c r="AV5" s="3">
        <v>3.1538905663499998E-4</v>
      </c>
      <c r="AW5" s="3">
        <v>4.7298268896799999E-4</v>
      </c>
      <c r="AX5" s="3">
        <v>1.0281444299199999E-3</v>
      </c>
      <c r="AY5" s="3">
        <v>3.17116798899E-4</v>
      </c>
      <c r="AZ5" s="3">
        <v>2.5290748010900001E-2</v>
      </c>
      <c r="BA5" s="3">
        <v>1.9302159096500002E-2</v>
      </c>
      <c r="BB5" s="3">
        <v>3.4808024936300003E-2</v>
      </c>
      <c r="BC5" s="3">
        <v>4.2626403765000001E-2</v>
      </c>
      <c r="BD5" s="3">
        <v>6.2846795001800002E-2</v>
      </c>
      <c r="BE5" s="3">
        <v>3.4903236163E-2</v>
      </c>
    </row>
    <row r="6" spans="2:57" x14ac:dyDescent="0.25">
      <c r="B6" s="3">
        <v>3</v>
      </c>
      <c r="C6" s="3" t="s">
        <v>51</v>
      </c>
      <c r="D6" s="3">
        <v>2</v>
      </c>
      <c r="E6" s="3">
        <v>7</v>
      </c>
      <c r="F6" s="3">
        <v>12</v>
      </c>
      <c r="G6" s="3">
        <v>17</v>
      </c>
      <c r="H6" s="3">
        <v>22</v>
      </c>
      <c r="I6" s="3">
        <v>27</v>
      </c>
      <c r="J6" s="3">
        <v>203</v>
      </c>
      <c r="K6" s="3">
        <v>21</v>
      </c>
      <c r="L6" s="3">
        <v>19</v>
      </c>
      <c r="M6" s="3">
        <v>16</v>
      </c>
      <c r="N6" s="3">
        <v>24</v>
      </c>
      <c r="O6" s="3">
        <v>14</v>
      </c>
      <c r="P6" s="3">
        <v>2</v>
      </c>
      <c r="Q6" s="3">
        <v>7</v>
      </c>
      <c r="R6" s="3">
        <v>12</v>
      </c>
      <c r="S6" s="3">
        <v>17</v>
      </c>
      <c r="T6" s="3">
        <v>22</v>
      </c>
      <c r="U6" s="3">
        <v>27</v>
      </c>
      <c r="V6" s="3">
        <v>62132.468955600001</v>
      </c>
      <c r="W6" s="3">
        <v>39827.068547900002</v>
      </c>
      <c r="X6" s="3">
        <v>25347.878011199999</v>
      </c>
      <c r="Y6" s="3">
        <v>46176.665206500002</v>
      </c>
      <c r="Z6" s="3">
        <v>1299.9903533900001</v>
      </c>
      <c r="AA6" s="3">
        <v>10719.368491900001</v>
      </c>
      <c r="AB6" s="3">
        <v>1524847.4869299999</v>
      </c>
      <c r="AC6" s="3">
        <v>485404.83989399998</v>
      </c>
      <c r="AD6" s="3">
        <v>573676.77882699994</v>
      </c>
      <c r="AE6" s="3">
        <v>583085.67512399994</v>
      </c>
      <c r="AF6" s="3">
        <v>368327.07106799999</v>
      </c>
      <c r="AG6" s="3">
        <v>312734.00442100002</v>
      </c>
      <c r="AH6" s="3">
        <v>4.0746677610899999E-2</v>
      </c>
      <c r="AI6" s="3">
        <v>8.2049178901200004E-2</v>
      </c>
      <c r="AJ6" s="3">
        <v>4.4184946901700002E-2</v>
      </c>
      <c r="AK6" s="3">
        <v>7.9193619696900003E-2</v>
      </c>
      <c r="AL6" s="3">
        <v>3.52944558113E-3</v>
      </c>
      <c r="AM6" s="3">
        <v>3.4276312586400001E-2</v>
      </c>
      <c r="AN6" s="3">
        <v>1298</v>
      </c>
      <c r="AO6" s="3">
        <v>500</v>
      </c>
      <c r="AP6" s="3">
        <v>484</v>
      </c>
      <c r="AQ6" s="3">
        <v>418</v>
      </c>
      <c r="AR6" s="3">
        <v>234</v>
      </c>
      <c r="AS6" s="3">
        <v>351</v>
      </c>
      <c r="AT6" s="1">
        <v>3.0112778023599999E-5</v>
      </c>
      <c r="AU6" s="3">
        <v>1.5063422228600001E-4</v>
      </c>
      <c r="AV6" s="1">
        <v>8.7257515225100006E-5</v>
      </c>
      <c r="AW6" s="3">
        <v>1.7445452223999999E-4</v>
      </c>
      <c r="AX6" s="1">
        <v>1.50298657907E-5</v>
      </c>
      <c r="AY6" s="1">
        <v>9.4306116757599995E-5</v>
      </c>
      <c r="AZ6" s="3">
        <v>1.07555217472E-2</v>
      </c>
      <c r="BA6" s="3">
        <v>2.4055694301600001E-2</v>
      </c>
      <c r="BB6" s="3">
        <v>1.83086993118E-2</v>
      </c>
      <c r="BC6" s="3">
        <v>2.5887921752000002E-2</v>
      </c>
      <c r="BD6" s="3">
        <v>7.5986006883800002E-3</v>
      </c>
      <c r="BE6" s="3">
        <v>1.9033821952900001E-2</v>
      </c>
    </row>
    <row r="7" spans="2:57" x14ac:dyDescent="0.25">
      <c r="B7" s="3">
        <v>4</v>
      </c>
      <c r="C7" s="3" t="s">
        <v>53</v>
      </c>
      <c r="D7" s="3">
        <v>4</v>
      </c>
      <c r="E7" s="3">
        <v>9</v>
      </c>
      <c r="F7" s="3">
        <v>14</v>
      </c>
      <c r="G7" s="3">
        <v>19</v>
      </c>
      <c r="H7" s="3">
        <v>24</v>
      </c>
      <c r="I7" s="3">
        <v>29</v>
      </c>
      <c r="J7" s="3">
        <v>75</v>
      </c>
      <c r="K7" s="3">
        <v>42</v>
      </c>
      <c r="L7" s="3">
        <v>47</v>
      </c>
      <c r="M7" s="3">
        <v>47</v>
      </c>
      <c r="N7" s="3">
        <v>26</v>
      </c>
      <c r="O7" s="3">
        <v>32</v>
      </c>
      <c r="P7" s="3">
        <v>4</v>
      </c>
      <c r="Q7" s="3">
        <v>9</v>
      </c>
      <c r="R7" s="3">
        <v>14</v>
      </c>
      <c r="S7" s="3">
        <v>19</v>
      </c>
      <c r="T7" s="3">
        <v>24</v>
      </c>
      <c r="U7" s="3">
        <v>29</v>
      </c>
      <c r="V7" s="3">
        <v>16229.5141408</v>
      </c>
      <c r="W7" s="3">
        <v>49117.537139400003</v>
      </c>
      <c r="X7" s="3">
        <v>24808.376192700001</v>
      </c>
      <c r="Y7" s="3">
        <v>6364.6723670000001</v>
      </c>
      <c r="Z7" s="3">
        <v>4652.1772127800004</v>
      </c>
      <c r="AA7" s="3">
        <v>20929.849799799998</v>
      </c>
      <c r="AB7" s="3">
        <v>1524847.4869299999</v>
      </c>
      <c r="AC7" s="3">
        <v>485404.83989399998</v>
      </c>
      <c r="AD7" s="3">
        <v>573676.77882699994</v>
      </c>
      <c r="AE7" s="3">
        <v>583085.67512399994</v>
      </c>
      <c r="AF7" s="3">
        <v>368327.07106799999</v>
      </c>
      <c r="AG7" s="3">
        <v>312734.00442100002</v>
      </c>
      <c r="AH7" s="3">
        <v>1.06433687828E-2</v>
      </c>
      <c r="AI7" s="3">
        <v>0.101188807986</v>
      </c>
      <c r="AJ7" s="3">
        <v>4.3244518705199998E-2</v>
      </c>
      <c r="AK7" s="3">
        <v>1.0915501166500001E-2</v>
      </c>
      <c r="AL7" s="3">
        <v>1.2630560114099999E-2</v>
      </c>
      <c r="AM7" s="3">
        <v>6.6925404669500005E-2</v>
      </c>
      <c r="AN7" s="3">
        <v>1298</v>
      </c>
      <c r="AO7" s="3">
        <v>500</v>
      </c>
      <c r="AP7" s="3">
        <v>484</v>
      </c>
      <c r="AQ7" s="3">
        <v>418</v>
      </c>
      <c r="AR7" s="3">
        <v>234</v>
      </c>
      <c r="AS7" s="3">
        <v>351</v>
      </c>
      <c r="AT7" s="1">
        <v>8.1125481384700005E-6</v>
      </c>
      <c r="AU7" s="3">
        <v>1.8189926624800001E-4</v>
      </c>
      <c r="AV7" s="1">
        <v>8.5484360138800004E-5</v>
      </c>
      <c r="AW7" s="1">
        <v>2.58285956957E-5</v>
      </c>
      <c r="AX7" s="1">
        <v>5.3294996005700003E-5</v>
      </c>
      <c r="AY7" s="3">
        <v>1.7790995692100001E-4</v>
      </c>
      <c r="AZ7" s="3">
        <v>5.5825769075500001E-3</v>
      </c>
      <c r="BA7" s="3">
        <v>2.64345270663E-2</v>
      </c>
      <c r="BB7" s="3">
        <v>1.8121719507499998E-2</v>
      </c>
      <c r="BC7" s="3">
        <v>9.9610809265200002E-3</v>
      </c>
      <c r="BD7" s="3">
        <v>1.43086706809E-2</v>
      </c>
      <c r="BE7" s="3">
        <v>2.6143046695200001E-2</v>
      </c>
    </row>
    <row r="8" spans="2:57" x14ac:dyDescent="0.25">
      <c r="B8" s="3">
        <v>5</v>
      </c>
      <c r="C8" s="3" t="s">
        <v>49</v>
      </c>
      <c r="D8" s="3">
        <v>0</v>
      </c>
      <c r="E8" s="3">
        <v>5</v>
      </c>
      <c r="F8" s="3">
        <v>10</v>
      </c>
      <c r="G8" s="3">
        <v>15</v>
      </c>
      <c r="H8" s="3">
        <v>20</v>
      </c>
      <c r="I8" s="3">
        <v>25</v>
      </c>
      <c r="J8" s="3">
        <v>309</v>
      </c>
      <c r="K8" s="3">
        <v>29</v>
      </c>
      <c r="L8" s="3">
        <v>29</v>
      </c>
      <c r="M8" s="3">
        <v>36</v>
      </c>
      <c r="N8" s="3">
        <v>48</v>
      </c>
      <c r="O8" s="3">
        <v>19</v>
      </c>
      <c r="P8" s="3">
        <v>0</v>
      </c>
      <c r="Q8" s="3">
        <v>5</v>
      </c>
      <c r="R8" s="3">
        <v>10</v>
      </c>
      <c r="S8" s="3">
        <v>15</v>
      </c>
      <c r="T8" s="3">
        <v>20</v>
      </c>
      <c r="U8" s="3">
        <v>25</v>
      </c>
      <c r="V8" s="3">
        <v>207763.02403500001</v>
      </c>
      <c r="W8" s="3">
        <v>59382.339319899998</v>
      </c>
      <c r="X8" s="3">
        <v>4469.6577131399999</v>
      </c>
      <c r="Y8" s="3">
        <v>6294.2066991600004</v>
      </c>
      <c r="Z8" s="3">
        <v>40831.565960899999</v>
      </c>
      <c r="AA8" s="3">
        <v>32075.2060299</v>
      </c>
      <c r="AB8" s="3">
        <v>1524847.4869299999</v>
      </c>
      <c r="AC8" s="3">
        <v>485404.83989399998</v>
      </c>
      <c r="AD8" s="3">
        <v>573676.77882699994</v>
      </c>
      <c r="AE8" s="3">
        <v>583085.67512399994</v>
      </c>
      <c r="AF8" s="3">
        <v>368327.07106799999</v>
      </c>
      <c r="AG8" s="3">
        <v>312734.00442100002</v>
      </c>
      <c r="AH8" s="3">
        <v>0.136251674883</v>
      </c>
      <c r="AI8" s="3">
        <v>0.12233569680299999</v>
      </c>
      <c r="AJ8" s="3">
        <v>7.7912474029000001E-3</v>
      </c>
      <c r="AK8" s="3">
        <v>1.0794651571299999E-2</v>
      </c>
      <c r="AL8" s="3">
        <v>0.110856814957</v>
      </c>
      <c r="AM8" s="3">
        <v>0.102563858028</v>
      </c>
      <c r="AN8" s="3">
        <v>1298</v>
      </c>
      <c r="AO8" s="3">
        <v>500</v>
      </c>
      <c r="AP8" s="3">
        <v>484</v>
      </c>
      <c r="AQ8" s="3">
        <v>418</v>
      </c>
      <c r="AR8" s="3">
        <v>234</v>
      </c>
      <c r="AS8" s="3">
        <v>351</v>
      </c>
      <c r="AT8" s="1">
        <v>9.0668070858700004E-5</v>
      </c>
      <c r="AU8" s="3">
        <v>2.1473934818099999E-4</v>
      </c>
      <c r="AV8" s="1">
        <v>1.5972198071899999E-5</v>
      </c>
      <c r="AW8" s="1">
        <v>2.5545758537600001E-5</v>
      </c>
      <c r="AX8" s="3">
        <v>4.2122898091600001E-4</v>
      </c>
      <c r="AY8" s="3">
        <v>2.6223507992700001E-4</v>
      </c>
      <c r="AZ8" s="3">
        <v>1.8663077479599999E-2</v>
      </c>
      <c r="BA8" s="3">
        <v>2.8721815401800001E-2</v>
      </c>
      <c r="BB8" s="3">
        <v>7.8331855661100003E-3</v>
      </c>
      <c r="BC8" s="3">
        <v>9.9063911692499999E-3</v>
      </c>
      <c r="BD8" s="3">
        <v>4.0226772839600002E-2</v>
      </c>
      <c r="BE8" s="3">
        <v>3.1739601179699997E-2</v>
      </c>
    </row>
    <row r="10" spans="2:57" x14ac:dyDescent="0.25">
      <c r="E10" s="16" t="s">
        <v>21</v>
      </c>
      <c r="F10" s="16"/>
      <c r="G10" s="16"/>
      <c r="H10" s="16"/>
      <c r="I10" s="16"/>
      <c r="K10" s="16" t="s">
        <v>20</v>
      </c>
      <c r="L10" s="16"/>
      <c r="M10" s="16"/>
      <c r="N10" s="16"/>
      <c r="O10" s="16"/>
    </row>
    <row r="11" spans="2:57" x14ac:dyDescent="0.25">
      <c r="D11" s="3" t="s">
        <v>22</v>
      </c>
      <c r="E11" s="3" t="s">
        <v>37</v>
      </c>
      <c r="F11" s="3" t="s">
        <v>39</v>
      </c>
      <c r="G11" s="3" t="s">
        <v>33</v>
      </c>
      <c r="J11" s="5"/>
      <c r="K11" s="3" t="s">
        <v>37</v>
      </c>
      <c r="L11" s="3" t="s">
        <v>38</v>
      </c>
      <c r="M11" s="3" t="s">
        <v>33</v>
      </c>
    </row>
    <row r="12" spans="2:57" x14ac:dyDescent="0.25">
      <c r="C12" s="3">
        <v>1</v>
      </c>
      <c r="D12" s="3" t="s">
        <v>52</v>
      </c>
      <c r="E12" s="4">
        <f>AM4</f>
        <v>0.66864817793499998</v>
      </c>
      <c r="F12" s="4">
        <f>SUM(W4:Y4)/SUM($W$4:$Y$8)</f>
        <v>0.66346734079345826</v>
      </c>
      <c r="G12" s="4">
        <f>AH4</f>
        <v>0.49643573158400001</v>
      </c>
      <c r="H12" s="4"/>
      <c r="K12" s="4">
        <f>BE4</f>
        <v>4.9243172811300001E-2</v>
      </c>
      <c r="L12" s="4">
        <f>$H$18*SQRT((F12*(1-F12))/SUM(AO4:AQ4))</f>
        <v>2.4734631691681358E-2</v>
      </c>
      <c r="M12" s="4">
        <f>AZ4</f>
        <v>2.7200550562600002E-2</v>
      </c>
      <c r="N12" s="4"/>
    </row>
    <row r="13" spans="2:57" x14ac:dyDescent="0.25">
      <c r="C13" s="3">
        <v>2</v>
      </c>
      <c r="D13" s="3" t="s">
        <v>50</v>
      </c>
      <c r="E13" s="4">
        <f>AM5</f>
        <v>0.127586246781</v>
      </c>
      <c r="F13" s="4">
        <f>SUM(W5:Y5)/SUM($W$4:$Y$8)</f>
        <v>0.17711625737087752</v>
      </c>
      <c r="G13" s="4">
        <f>AH5</f>
        <v>0.31592254713899998</v>
      </c>
      <c r="H13" s="4"/>
      <c r="K13" s="4">
        <f>BE5</f>
        <v>3.4903236163E-2</v>
      </c>
      <c r="L13" s="4">
        <f>$H$18*SQRT((F13*(1-F13))/SUM(AO5:AQ5))</f>
        <v>1.9983912476399919E-2</v>
      </c>
      <c r="M13" s="4">
        <f>AZ5</f>
        <v>2.5290748010900001E-2</v>
      </c>
      <c r="N13" s="4"/>
    </row>
    <row r="14" spans="2:57" x14ac:dyDescent="0.25">
      <c r="C14" s="3">
        <v>3</v>
      </c>
      <c r="D14" s="3" t="s">
        <v>51</v>
      </c>
      <c r="E14" s="4">
        <f>AM6</f>
        <v>3.4276312586400001E-2</v>
      </c>
      <c r="F14" s="4">
        <f>SUM(W6:Y6)/SUM($W$4:$Y$8)</f>
        <v>6.7807714952666742E-2</v>
      </c>
      <c r="G14" s="4">
        <f>AH6</f>
        <v>4.0746677610899999E-2</v>
      </c>
      <c r="H14" s="4"/>
      <c r="K14" s="4">
        <f>BE6</f>
        <v>1.9033821952900001E-2</v>
      </c>
      <c r="L14" s="4">
        <f>$H$18*SQRT((F14*(1-F14))/SUM(AO6:AQ6))</f>
        <v>1.316056005720237E-2</v>
      </c>
      <c r="M14" s="4">
        <f>AZ6</f>
        <v>1.07555217472E-2</v>
      </c>
      <c r="N14" s="4"/>
    </row>
    <row r="15" spans="2:57" x14ac:dyDescent="0.25">
      <c r="C15" s="3">
        <v>4</v>
      </c>
      <c r="D15" s="3" t="s">
        <v>53</v>
      </c>
      <c r="E15" s="4">
        <f>AM7</f>
        <v>6.6925404669500005E-2</v>
      </c>
      <c r="F15" s="4">
        <f>SUM(W7:Y7)/SUM($W$4:$Y$8)</f>
        <v>4.8893061017632751E-2</v>
      </c>
      <c r="G15" s="4">
        <f>AH7</f>
        <v>1.06433687828E-2</v>
      </c>
      <c r="H15" s="4"/>
      <c r="K15" s="4">
        <f>BE7</f>
        <v>2.6143046695200001E-2</v>
      </c>
      <c r="L15" s="4">
        <f>$H$18*SQRT((F15*(1-F15))/SUM(AO7:AQ7))</f>
        <v>1.1288087143285681E-2</v>
      </c>
      <c r="M15" s="4">
        <f>AZ7</f>
        <v>5.5825769075500001E-3</v>
      </c>
      <c r="N15" s="4"/>
    </row>
    <row r="16" spans="2:57" x14ac:dyDescent="0.25">
      <c r="C16" s="3">
        <v>5</v>
      </c>
      <c r="D16" s="3" t="s">
        <v>49</v>
      </c>
      <c r="E16" s="4">
        <f>AM8</f>
        <v>0.102563858028</v>
      </c>
      <c r="F16" s="4">
        <f>SUM(W8:Y8)/SUM($W$4:$Y$8)</f>
        <v>4.2715625865364641E-2</v>
      </c>
      <c r="G16" s="4">
        <f>AH8</f>
        <v>0.136251674883</v>
      </c>
      <c r="H16" s="4"/>
      <c r="K16" s="4">
        <f>BE8</f>
        <v>3.1739601179699997E-2</v>
      </c>
      <c r="L16" s="4">
        <f>$H$18*SQRT((F16*(1-F16))/SUM(AO8:AQ8))</f>
        <v>1.0585123672169674E-2</v>
      </c>
      <c r="M16" s="4">
        <f>AZ8</f>
        <v>1.8663077479599999E-2</v>
      </c>
      <c r="N16" s="4"/>
    </row>
    <row r="17" spans="3:21" x14ac:dyDescent="0.25">
      <c r="D17" s="2"/>
    </row>
    <row r="18" spans="3:21" x14ac:dyDescent="0.25">
      <c r="D18" s="2"/>
      <c r="G18" s="3" t="s">
        <v>23</v>
      </c>
      <c r="H18" s="3">
        <v>1.96</v>
      </c>
    </row>
    <row r="19" spans="3:21" x14ac:dyDescent="0.25">
      <c r="P19" s="4"/>
      <c r="Q19" s="4"/>
      <c r="R19" s="4"/>
      <c r="S19" s="4"/>
      <c r="T19" s="4"/>
      <c r="U19" s="4"/>
    </row>
    <row r="20" spans="3:21" x14ac:dyDescent="0.25">
      <c r="P20" s="4"/>
      <c r="Q20" s="4"/>
      <c r="R20" s="4"/>
      <c r="S20" s="4"/>
      <c r="T20" s="4"/>
      <c r="U20" s="4"/>
    </row>
    <row r="21" spans="3:21" x14ac:dyDescent="0.25">
      <c r="P21" s="4"/>
      <c r="Q21" s="4"/>
      <c r="R21" s="4"/>
      <c r="S21" s="4"/>
      <c r="T21" s="4"/>
      <c r="U21" s="4"/>
    </row>
    <row r="22" spans="3:21" x14ac:dyDescent="0.25">
      <c r="P22" s="4"/>
      <c r="Q22" s="4"/>
      <c r="R22" s="4"/>
      <c r="S22" s="4"/>
      <c r="T22" s="4"/>
      <c r="U22" s="4"/>
    </row>
    <row r="23" spans="3:21" x14ac:dyDescent="0.25">
      <c r="P23" s="4"/>
      <c r="Q23" s="4"/>
      <c r="R23" s="4"/>
      <c r="S23" s="4"/>
      <c r="T23" s="4"/>
      <c r="U23" s="4"/>
    </row>
    <row r="24" spans="3:21" x14ac:dyDescent="0.25">
      <c r="P24" s="4"/>
      <c r="Q24" s="4"/>
      <c r="R24" s="4"/>
      <c r="S24" s="4"/>
      <c r="T24" s="4"/>
      <c r="U24" s="4"/>
    </row>
    <row r="30" spans="3:21" x14ac:dyDescent="0.25">
      <c r="C30" s="6" t="s">
        <v>15</v>
      </c>
    </row>
  </sheetData>
  <mergeCells count="2">
    <mergeCell ref="E10:I10"/>
    <mergeCell ref="K10:O10"/>
  </mergeCells>
  <hyperlinks>
    <hyperlink ref="C30" r:id="rId1" xr:uid="{7B0EB0EA-B678-4AE8-BA37-9AEFA958BDA8}"/>
  </hyperlinks>
  <pageMargins left="0.7" right="0.7" top="0.75" bottom="0.75" header="0.3" footer="0.3"/>
  <pageSetup orientation="portrait" verticalDpi="0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ED33-F563-467F-BDB0-0BF187BBCFF3}">
  <dimension ref="B1:BE30"/>
  <sheetViews>
    <sheetView workbookViewId="0">
      <selection activeCell="G38" sqref="G38"/>
    </sheetView>
  </sheetViews>
  <sheetFormatPr defaultRowHeight="15" x14ac:dyDescent="0.25"/>
  <cols>
    <col min="1" max="16384" width="9.140625" style="3"/>
  </cols>
  <sheetData>
    <row r="1" spans="2:57" x14ac:dyDescent="0.25">
      <c r="D1" s="3" t="s">
        <v>16</v>
      </c>
      <c r="E1" s="3" t="s">
        <v>16</v>
      </c>
      <c r="F1" s="3" t="s">
        <v>16</v>
      </c>
      <c r="G1" s="3" t="s">
        <v>16</v>
      </c>
      <c r="H1" s="3" t="s">
        <v>16</v>
      </c>
      <c r="I1" s="3" t="s">
        <v>16</v>
      </c>
      <c r="J1" s="3" t="s">
        <v>7</v>
      </c>
      <c r="K1" s="3" t="s">
        <v>7</v>
      </c>
      <c r="L1" s="3" t="s">
        <v>7</v>
      </c>
      <c r="M1" s="3" t="s">
        <v>7</v>
      </c>
      <c r="N1" s="3" t="s">
        <v>7</v>
      </c>
      <c r="O1" s="3" t="s">
        <v>7</v>
      </c>
      <c r="P1" s="3" t="s">
        <v>17</v>
      </c>
      <c r="Q1" s="3" t="s">
        <v>17</v>
      </c>
      <c r="R1" s="3" t="s">
        <v>17</v>
      </c>
      <c r="S1" s="3" t="s">
        <v>17</v>
      </c>
      <c r="T1" s="3" t="s">
        <v>17</v>
      </c>
      <c r="U1" s="3" t="s">
        <v>17</v>
      </c>
      <c r="V1" s="3" t="s">
        <v>8</v>
      </c>
      <c r="W1" s="3" t="s">
        <v>8</v>
      </c>
      <c r="X1" s="3" t="s">
        <v>8</v>
      </c>
      <c r="Y1" s="3" t="s">
        <v>8</v>
      </c>
      <c r="Z1" s="3" t="s">
        <v>8</v>
      </c>
      <c r="AA1" s="3" t="s">
        <v>8</v>
      </c>
      <c r="AB1" s="3" t="s">
        <v>41</v>
      </c>
      <c r="AC1" s="3" t="s">
        <v>41</v>
      </c>
      <c r="AD1" s="3" t="s">
        <v>41</v>
      </c>
      <c r="AE1" s="3" t="s">
        <v>41</v>
      </c>
      <c r="AF1" s="3" t="s">
        <v>41</v>
      </c>
      <c r="AG1" s="3" t="s">
        <v>41</v>
      </c>
      <c r="AH1" s="3" t="s">
        <v>10</v>
      </c>
      <c r="AI1" s="3" t="s">
        <v>10</v>
      </c>
      <c r="AJ1" s="3" t="s">
        <v>10</v>
      </c>
      <c r="AK1" s="3" t="s">
        <v>10</v>
      </c>
      <c r="AL1" s="3" t="s">
        <v>10</v>
      </c>
      <c r="AM1" s="3" t="s">
        <v>10</v>
      </c>
      <c r="AN1" s="3" t="s">
        <v>18</v>
      </c>
      <c r="AO1" s="3" t="s">
        <v>18</v>
      </c>
      <c r="AP1" s="3" t="s">
        <v>18</v>
      </c>
      <c r="AQ1" s="3" t="s">
        <v>18</v>
      </c>
      <c r="AR1" s="3" t="s">
        <v>18</v>
      </c>
      <c r="AS1" s="3" t="s">
        <v>18</v>
      </c>
      <c r="AT1" s="3" t="s">
        <v>19</v>
      </c>
      <c r="AU1" s="3" t="s">
        <v>19</v>
      </c>
      <c r="AV1" s="3" t="s">
        <v>19</v>
      </c>
      <c r="AW1" s="3" t="s">
        <v>19</v>
      </c>
      <c r="AX1" s="3" t="s">
        <v>19</v>
      </c>
      <c r="AY1" s="3" t="s">
        <v>19</v>
      </c>
      <c r="AZ1" s="3" t="s">
        <v>20</v>
      </c>
      <c r="BA1" s="3" t="s">
        <v>20</v>
      </c>
      <c r="BB1" s="3" t="s">
        <v>20</v>
      </c>
      <c r="BC1" s="3" t="s">
        <v>20</v>
      </c>
      <c r="BD1" s="3" t="s">
        <v>20</v>
      </c>
      <c r="BE1" s="3" t="s">
        <v>20</v>
      </c>
    </row>
    <row r="2" spans="2:57" x14ac:dyDescent="0.25">
      <c r="C2" s="3" t="s">
        <v>32</v>
      </c>
      <c r="D2" s="3" t="s">
        <v>33</v>
      </c>
      <c r="E2" s="3" t="s">
        <v>34</v>
      </c>
      <c r="F2" s="3" t="s">
        <v>35</v>
      </c>
      <c r="G2" s="3" t="s">
        <v>36</v>
      </c>
      <c r="H2" s="3" t="s">
        <v>31</v>
      </c>
      <c r="I2" s="3" t="s">
        <v>37</v>
      </c>
      <c r="J2" s="3" t="s">
        <v>33</v>
      </c>
      <c r="K2" s="3" t="s">
        <v>34</v>
      </c>
      <c r="L2" s="3" t="s">
        <v>35</v>
      </c>
      <c r="M2" s="3" t="s">
        <v>36</v>
      </c>
      <c r="N2" s="3" t="s">
        <v>31</v>
      </c>
      <c r="O2" s="3" t="s">
        <v>37</v>
      </c>
      <c r="P2" s="3" t="s">
        <v>33</v>
      </c>
      <c r="Q2" s="3" t="s">
        <v>34</v>
      </c>
      <c r="R2" s="3" t="s">
        <v>35</v>
      </c>
      <c r="S2" s="3" t="s">
        <v>36</v>
      </c>
      <c r="T2" s="3" t="s">
        <v>31</v>
      </c>
      <c r="U2" s="3" t="s">
        <v>37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31</v>
      </c>
      <c r="AA2" s="3" t="s">
        <v>37</v>
      </c>
      <c r="AB2" s="3" t="s">
        <v>33</v>
      </c>
      <c r="AC2" s="3" t="s">
        <v>34</v>
      </c>
      <c r="AD2" s="3" t="s">
        <v>35</v>
      </c>
      <c r="AE2" s="3" t="s">
        <v>36</v>
      </c>
      <c r="AF2" s="3" t="s">
        <v>31</v>
      </c>
      <c r="AG2" s="3" t="s">
        <v>37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31</v>
      </c>
      <c r="AM2" s="3" t="s">
        <v>37</v>
      </c>
      <c r="AN2" s="3" t="s">
        <v>33</v>
      </c>
      <c r="AO2" s="3" t="s">
        <v>34</v>
      </c>
      <c r="AP2" s="3" t="s">
        <v>35</v>
      </c>
      <c r="AQ2" s="3" t="s">
        <v>36</v>
      </c>
      <c r="AR2" s="3" t="s">
        <v>31</v>
      </c>
      <c r="AS2" s="3" t="s">
        <v>37</v>
      </c>
      <c r="AT2" s="3" t="s">
        <v>33</v>
      </c>
      <c r="AU2" s="3" t="s">
        <v>34</v>
      </c>
      <c r="AV2" s="3" t="s">
        <v>35</v>
      </c>
      <c r="AW2" s="3" t="s">
        <v>36</v>
      </c>
      <c r="AX2" s="3" t="s">
        <v>31</v>
      </c>
      <c r="AY2" s="3" t="s">
        <v>37</v>
      </c>
      <c r="AZ2" s="3" t="s">
        <v>33</v>
      </c>
      <c r="BA2" s="3" t="s">
        <v>34</v>
      </c>
      <c r="BB2" s="3" t="s">
        <v>35</v>
      </c>
      <c r="BC2" s="3" t="s">
        <v>36</v>
      </c>
      <c r="BD2" s="3" t="s">
        <v>31</v>
      </c>
      <c r="BE2" s="3" t="s">
        <v>37</v>
      </c>
    </row>
    <row r="3" spans="2:57" x14ac:dyDescent="0.25">
      <c r="C3" s="3" t="s">
        <v>55</v>
      </c>
    </row>
    <row r="4" spans="2:57" x14ac:dyDescent="0.25">
      <c r="B4" s="3">
        <v>1</v>
      </c>
      <c r="C4" s="3" t="s">
        <v>52</v>
      </c>
      <c r="D4" s="3">
        <v>3</v>
      </c>
      <c r="E4" s="3">
        <v>8</v>
      </c>
      <c r="F4" s="3">
        <v>13</v>
      </c>
      <c r="G4" s="3">
        <v>18</v>
      </c>
      <c r="H4" s="3">
        <v>23</v>
      </c>
      <c r="I4" s="3">
        <v>28</v>
      </c>
      <c r="J4" s="3">
        <v>763</v>
      </c>
      <c r="K4" s="3">
        <v>94</v>
      </c>
      <c r="L4" s="3">
        <v>142</v>
      </c>
      <c r="M4" s="3">
        <v>199</v>
      </c>
      <c r="N4" s="3">
        <v>152</v>
      </c>
      <c r="O4" s="3">
        <v>87</v>
      </c>
      <c r="P4" s="3">
        <v>3</v>
      </c>
      <c r="Q4" s="3">
        <v>8</v>
      </c>
      <c r="R4" s="3">
        <v>13</v>
      </c>
      <c r="S4" s="3">
        <v>18</v>
      </c>
      <c r="T4" s="3">
        <v>23</v>
      </c>
      <c r="U4" s="3">
        <v>28</v>
      </c>
      <c r="V4" s="3">
        <v>668211.63560200005</v>
      </c>
      <c r="W4" s="3">
        <v>86982.139958600004</v>
      </c>
      <c r="X4" s="3">
        <v>176583.62930599999</v>
      </c>
      <c r="Y4" s="3">
        <v>181062.315256</v>
      </c>
      <c r="Z4" s="3">
        <v>107805.758653</v>
      </c>
      <c r="AA4" s="3">
        <v>77372.032872199998</v>
      </c>
      <c r="AB4" s="3">
        <v>1524847.4869299999</v>
      </c>
      <c r="AC4" s="3">
        <v>485404.83989399998</v>
      </c>
      <c r="AD4" s="3">
        <v>573676.77882699994</v>
      </c>
      <c r="AE4" s="3">
        <v>583085.67512399994</v>
      </c>
      <c r="AF4" s="3">
        <v>368327.07106799999</v>
      </c>
      <c r="AG4" s="3">
        <v>312734.00442100002</v>
      </c>
      <c r="AH4" s="3">
        <v>0.43821538962500001</v>
      </c>
      <c r="AI4" s="3">
        <v>0.17919504053099999</v>
      </c>
      <c r="AJ4" s="3">
        <v>0.30781031379099999</v>
      </c>
      <c r="AK4" s="3">
        <v>0.31052437571500002</v>
      </c>
      <c r="AL4" s="3">
        <v>0.29269029382</v>
      </c>
      <c r="AM4" s="3">
        <v>0.24740524464399999</v>
      </c>
      <c r="AN4" s="3">
        <v>1298</v>
      </c>
      <c r="AO4" s="3">
        <v>500</v>
      </c>
      <c r="AP4" s="3">
        <v>484</v>
      </c>
      <c r="AQ4" s="3">
        <v>418</v>
      </c>
      <c r="AR4" s="3">
        <v>234</v>
      </c>
      <c r="AS4" s="3">
        <v>351</v>
      </c>
      <c r="AT4" s="3">
        <v>1.8966306773600001E-4</v>
      </c>
      <c r="AU4" s="3">
        <v>2.9416835596000001E-4</v>
      </c>
      <c r="AV4" s="3">
        <v>4.4021306718000002E-4</v>
      </c>
      <c r="AW4" s="3">
        <v>5.1219853541099999E-4</v>
      </c>
      <c r="AX4" s="3">
        <v>8.8471233215100002E-4</v>
      </c>
      <c r="AY4" s="3">
        <v>5.3047261984800001E-4</v>
      </c>
      <c r="AZ4" s="3">
        <v>2.69927701619E-2</v>
      </c>
      <c r="BA4" s="3">
        <v>3.3616620238400001E-2</v>
      </c>
      <c r="BB4" s="3">
        <v>4.1123260071100003E-2</v>
      </c>
      <c r="BC4" s="3">
        <v>4.4358335108899999E-2</v>
      </c>
      <c r="BD4" s="3">
        <v>5.8298463917900001E-2</v>
      </c>
      <c r="BE4" s="3">
        <v>4.5142702803500002E-2</v>
      </c>
    </row>
    <row r="5" spans="2:57" x14ac:dyDescent="0.25">
      <c r="B5" s="3">
        <v>2</v>
      </c>
      <c r="C5" s="3" t="s">
        <v>50</v>
      </c>
      <c r="D5" s="3">
        <v>1</v>
      </c>
      <c r="E5" s="3">
        <v>6</v>
      </c>
      <c r="F5" s="3">
        <v>11</v>
      </c>
      <c r="G5" s="3">
        <v>16</v>
      </c>
      <c r="H5" s="3">
        <v>21</v>
      </c>
      <c r="I5" s="3">
        <v>26</v>
      </c>
      <c r="J5" s="3">
        <v>463</v>
      </c>
      <c r="K5" s="3">
        <v>84</v>
      </c>
      <c r="L5" s="3">
        <v>140</v>
      </c>
      <c r="M5" s="3">
        <v>115</v>
      </c>
      <c r="N5" s="3">
        <v>42</v>
      </c>
      <c r="O5" s="3">
        <v>48</v>
      </c>
      <c r="P5" s="3">
        <v>1</v>
      </c>
      <c r="Q5" s="3">
        <v>6</v>
      </c>
      <c r="R5" s="3">
        <v>11</v>
      </c>
      <c r="S5" s="3">
        <v>16</v>
      </c>
      <c r="T5" s="3">
        <v>21</v>
      </c>
      <c r="U5" s="3">
        <v>26</v>
      </c>
      <c r="V5" s="3">
        <v>282734.38119599997</v>
      </c>
      <c r="W5" s="3">
        <v>73140.616743999999</v>
      </c>
      <c r="X5" s="3">
        <v>144815.61689899999</v>
      </c>
      <c r="Y5" s="3">
        <v>131543.387972</v>
      </c>
      <c r="Z5" s="3">
        <v>8439.5048223699996</v>
      </c>
      <c r="AA5" s="3">
        <v>63375.1378788</v>
      </c>
      <c r="AB5" s="3">
        <v>1524847.4869299999</v>
      </c>
      <c r="AC5" s="3">
        <v>485404.83989399998</v>
      </c>
      <c r="AD5" s="3">
        <v>573676.77882699994</v>
      </c>
      <c r="AE5" s="3">
        <v>583085.67512399994</v>
      </c>
      <c r="AF5" s="3">
        <v>368327.07106799999</v>
      </c>
      <c r="AG5" s="3">
        <v>312734.00442100002</v>
      </c>
      <c r="AH5" s="3">
        <v>0.18541813763000001</v>
      </c>
      <c r="AI5" s="3">
        <v>0.15067961984100001</v>
      </c>
      <c r="AJ5" s="3">
        <v>0.25243416196000001</v>
      </c>
      <c r="AK5" s="3">
        <v>0.22559873031300001</v>
      </c>
      <c r="AL5" s="3">
        <v>2.2913072335099999E-2</v>
      </c>
      <c r="AM5" s="3">
        <v>0.20264869500300001</v>
      </c>
      <c r="AN5" s="3">
        <v>1298</v>
      </c>
      <c r="AO5" s="3">
        <v>500</v>
      </c>
      <c r="AP5" s="3">
        <v>484</v>
      </c>
      <c r="AQ5" s="3">
        <v>418</v>
      </c>
      <c r="AR5" s="3">
        <v>234</v>
      </c>
      <c r="AS5" s="3">
        <v>351</v>
      </c>
      <c r="AT5" s="3">
        <v>1.16362289575E-4</v>
      </c>
      <c r="AU5" s="3">
        <v>2.55950544011E-4</v>
      </c>
      <c r="AV5" s="3">
        <v>3.8989908230400002E-4</v>
      </c>
      <c r="AW5" s="3">
        <v>4.1795201721100001E-4</v>
      </c>
      <c r="AX5" s="1">
        <v>9.5675484834699997E-5</v>
      </c>
      <c r="AY5" s="3">
        <v>4.60348152183E-4</v>
      </c>
      <c r="AZ5" s="3">
        <v>2.11427853328E-2</v>
      </c>
      <c r="BA5" s="3">
        <v>3.1356970674300003E-2</v>
      </c>
      <c r="BB5" s="3">
        <v>3.8701890323100001E-2</v>
      </c>
      <c r="BC5" s="3">
        <v>4.0069994625900003E-2</v>
      </c>
      <c r="BD5" s="3">
        <v>1.91715138302E-2</v>
      </c>
      <c r="BE5" s="3">
        <v>4.2053221772300003E-2</v>
      </c>
    </row>
    <row r="6" spans="2:57" x14ac:dyDescent="0.25">
      <c r="B6" s="3">
        <v>3</v>
      </c>
      <c r="C6" s="3" t="s">
        <v>51</v>
      </c>
      <c r="D6" s="3">
        <v>2</v>
      </c>
      <c r="E6" s="3">
        <v>7</v>
      </c>
      <c r="F6" s="3">
        <v>12</v>
      </c>
      <c r="G6" s="3">
        <v>17</v>
      </c>
      <c r="H6" s="3">
        <v>22</v>
      </c>
      <c r="I6" s="3">
        <v>27</v>
      </c>
      <c r="J6" s="3">
        <v>224</v>
      </c>
      <c r="K6" s="3">
        <v>38</v>
      </c>
      <c r="L6" s="3">
        <v>47</v>
      </c>
      <c r="M6" s="3">
        <v>46</v>
      </c>
      <c r="N6" s="3">
        <v>36</v>
      </c>
      <c r="O6" s="3">
        <v>26</v>
      </c>
      <c r="P6" s="3">
        <v>2</v>
      </c>
      <c r="Q6" s="3">
        <v>7</v>
      </c>
      <c r="R6" s="3">
        <v>12</v>
      </c>
      <c r="S6" s="3">
        <v>17</v>
      </c>
      <c r="T6" s="3">
        <v>22</v>
      </c>
      <c r="U6" s="3">
        <v>27</v>
      </c>
      <c r="V6" s="3">
        <v>111963.537318</v>
      </c>
      <c r="W6" s="3">
        <v>27166.409594000001</v>
      </c>
      <c r="X6" s="3">
        <v>27528.227901800001</v>
      </c>
      <c r="Y6" s="3">
        <v>54367.656807200001</v>
      </c>
      <c r="Z6" s="3">
        <v>38631.595528700003</v>
      </c>
      <c r="AA6" s="3">
        <v>7905.3269937499999</v>
      </c>
      <c r="AB6" s="3">
        <v>1524847.4869299999</v>
      </c>
      <c r="AC6" s="3">
        <v>485404.83989399998</v>
      </c>
      <c r="AD6" s="3">
        <v>573676.77882699994</v>
      </c>
      <c r="AE6" s="3">
        <v>583085.67512399994</v>
      </c>
      <c r="AF6" s="3">
        <v>368327.07106799999</v>
      </c>
      <c r="AG6" s="3">
        <v>312734.00442100002</v>
      </c>
      <c r="AH6" s="3">
        <v>7.3426056230700004E-2</v>
      </c>
      <c r="AI6" s="3">
        <v>5.5966499221399998E-2</v>
      </c>
      <c r="AJ6" s="3">
        <v>4.7985606037700003E-2</v>
      </c>
      <c r="AK6" s="3">
        <v>9.3241283617000001E-2</v>
      </c>
      <c r="AL6" s="3">
        <v>0.104883943004</v>
      </c>
      <c r="AM6" s="3">
        <v>2.52781177678E-2</v>
      </c>
      <c r="AN6" s="3">
        <v>1298</v>
      </c>
      <c r="AO6" s="3">
        <v>500</v>
      </c>
      <c r="AP6" s="3">
        <v>484</v>
      </c>
      <c r="AQ6" s="3">
        <v>418</v>
      </c>
      <c r="AR6" s="3">
        <v>234</v>
      </c>
      <c r="AS6" s="3">
        <v>351</v>
      </c>
      <c r="AT6" s="1">
        <v>5.2415000383E-5</v>
      </c>
      <c r="AU6" s="3">
        <v>1.05668500373E-4</v>
      </c>
      <c r="AV6" s="1">
        <v>9.4386338121700005E-5</v>
      </c>
      <c r="AW6" s="3">
        <v>2.0226637953699999E-4</v>
      </c>
      <c r="AX6" s="3">
        <v>4.01210690188E-4</v>
      </c>
      <c r="AY6" s="1">
        <v>7.0196964472799995E-5</v>
      </c>
      <c r="AZ6" s="3">
        <v>1.4190048113799999E-2</v>
      </c>
      <c r="BA6" s="3">
        <v>2.0147856239099999E-2</v>
      </c>
      <c r="BB6" s="3">
        <v>1.90419157788E-2</v>
      </c>
      <c r="BC6" s="3">
        <v>2.78751954904E-2</v>
      </c>
      <c r="BD6" s="3">
        <v>3.9259278997799997E-2</v>
      </c>
      <c r="BE6" s="3">
        <v>1.64215912359E-2</v>
      </c>
    </row>
    <row r="7" spans="2:57" x14ac:dyDescent="0.25">
      <c r="B7" s="3">
        <v>4</v>
      </c>
      <c r="C7" s="3" t="s">
        <v>53</v>
      </c>
      <c r="D7" s="3">
        <v>4</v>
      </c>
      <c r="E7" s="3">
        <v>9</v>
      </c>
      <c r="F7" s="3">
        <v>14</v>
      </c>
      <c r="G7" s="3">
        <v>19</v>
      </c>
      <c r="H7" s="3">
        <v>24</v>
      </c>
      <c r="I7" s="3">
        <v>29</v>
      </c>
      <c r="J7" s="3">
        <v>817</v>
      </c>
      <c r="K7" s="3">
        <v>285</v>
      </c>
      <c r="L7" s="3">
        <v>280</v>
      </c>
      <c r="M7" s="3">
        <v>273</v>
      </c>
      <c r="N7" s="3">
        <v>99</v>
      </c>
      <c r="O7" s="3">
        <v>178</v>
      </c>
      <c r="P7" s="3">
        <v>4</v>
      </c>
      <c r="Q7" s="3">
        <v>9</v>
      </c>
      <c r="R7" s="3">
        <v>14</v>
      </c>
      <c r="S7" s="3">
        <v>19</v>
      </c>
      <c r="T7" s="3">
        <v>24</v>
      </c>
      <c r="U7" s="3">
        <v>29</v>
      </c>
      <c r="V7" s="3">
        <v>280131.99946000002</v>
      </c>
      <c r="W7" s="3">
        <v>123041.67353099999</v>
      </c>
      <c r="X7" s="3">
        <v>108717.157234</v>
      </c>
      <c r="Y7" s="3">
        <v>71441.420165799995</v>
      </c>
      <c r="Z7" s="3">
        <v>50114.596319600001</v>
      </c>
      <c r="AA7" s="3">
        <v>117113.49280399999</v>
      </c>
      <c r="AB7" s="3">
        <v>1524847.4869299999</v>
      </c>
      <c r="AC7" s="3">
        <v>485404.83989399998</v>
      </c>
      <c r="AD7" s="3">
        <v>573676.77882699994</v>
      </c>
      <c r="AE7" s="3">
        <v>583085.67512399994</v>
      </c>
      <c r="AF7" s="3">
        <v>368327.07106799999</v>
      </c>
      <c r="AG7" s="3">
        <v>312734.00442100002</v>
      </c>
      <c r="AH7" s="3">
        <v>0.18371148712400001</v>
      </c>
      <c r="AI7" s="3">
        <v>0.25348258488300002</v>
      </c>
      <c r="AJ7" s="3">
        <v>0.189509426294</v>
      </c>
      <c r="AK7" s="3">
        <v>0.122523023998</v>
      </c>
      <c r="AL7" s="3">
        <v>0.13606004080600001</v>
      </c>
      <c r="AM7" s="3">
        <v>0.374482758985</v>
      </c>
      <c r="AN7" s="3">
        <v>1298</v>
      </c>
      <c r="AO7" s="3">
        <v>500</v>
      </c>
      <c r="AP7" s="3">
        <v>484</v>
      </c>
      <c r="AQ7" s="3">
        <v>418</v>
      </c>
      <c r="AR7" s="3">
        <v>234</v>
      </c>
      <c r="AS7" s="3">
        <v>351</v>
      </c>
      <c r="AT7" s="3">
        <v>1.15532801712E-4</v>
      </c>
      <c r="AU7" s="3">
        <v>3.7845832808799999E-4</v>
      </c>
      <c r="AV7" s="3">
        <v>3.1734628851200002E-4</v>
      </c>
      <c r="AW7" s="3">
        <v>2.5720366647899998E-4</v>
      </c>
      <c r="AX7" s="3">
        <v>5.02340624368E-4</v>
      </c>
      <c r="AY7" s="3">
        <v>6.6736587523700001E-4</v>
      </c>
      <c r="AZ7" s="3">
        <v>2.10672924473E-2</v>
      </c>
      <c r="BA7" s="3">
        <v>3.8129850684000002E-2</v>
      </c>
      <c r="BB7" s="3">
        <v>3.4915863184900003E-2</v>
      </c>
      <c r="BC7" s="3">
        <v>3.1433638115000002E-2</v>
      </c>
      <c r="BD7" s="3">
        <v>4.3929394971599998E-2</v>
      </c>
      <c r="BE7" s="3">
        <v>5.0633514062399999E-2</v>
      </c>
    </row>
    <row r="8" spans="2:57" x14ac:dyDescent="0.25">
      <c r="B8" s="3">
        <v>5</v>
      </c>
      <c r="C8" s="3" t="s">
        <v>49</v>
      </c>
      <c r="D8" s="3">
        <v>0</v>
      </c>
      <c r="E8" s="3">
        <v>5</v>
      </c>
      <c r="F8" s="3">
        <v>10</v>
      </c>
      <c r="G8" s="3">
        <v>15</v>
      </c>
      <c r="H8" s="3">
        <v>20</v>
      </c>
      <c r="I8" s="3">
        <v>25</v>
      </c>
      <c r="J8" s="3">
        <v>598</v>
      </c>
      <c r="K8" s="3">
        <v>253</v>
      </c>
      <c r="L8" s="3">
        <v>234</v>
      </c>
      <c r="M8" s="3">
        <v>185</v>
      </c>
      <c r="N8" s="3">
        <v>148</v>
      </c>
      <c r="O8" s="3">
        <v>158</v>
      </c>
      <c r="P8" s="3">
        <v>0</v>
      </c>
      <c r="Q8" s="3">
        <v>5</v>
      </c>
      <c r="R8" s="3">
        <v>10</v>
      </c>
      <c r="S8" s="3">
        <v>15</v>
      </c>
      <c r="T8" s="3">
        <v>20</v>
      </c>
      <c r="U8" s="3">
        <v>25</v>
      </c>
      <c r="V8" s="3">
        <v>181805.933349</v>
      </c>
      <c r="W8" s="3">
        <v>175074.00006600001</v>
      </c>
      <c r="X8" s="3">
        <v>116032.14748699999</v>
      </c>
      <c r="Y8" s="3">
        <v>144670.89492300001</v>
      </c>
      <c r="Z8" s="3">
        <v>163335.61574499999</v>
      </c>
      <c r="AA8" s="3">
        <v>46968.013872099997</v>
      </c>
      <c r="AB8" s="3">
        <v>1524847.4869299999</v>
      </c>
      <c r="AC8" s="3">
        <v>485404.83989399998</v>
      </c>
      <c r="AD8" s="3">
        <v>573676.77882699994</v>
      </c>
      <c r="AE8" s="3">
        <v>583085.67512399994</v>
      </c>
      <c r="AF8" s="3">
        <v>368327.07106799999</v>
      </c>
      <c r="AG8" s="3">
        <v>312734.00442100002</v>
      </c>
      <c r="AH8" s="3">
        <v>0.11922892939</v>
      </c>
      <c r="AI8" s="3">
        <v>0.36067625552400001</v>
      </c>
      <c r="AJ8" s="3">
        <v>0.20226049191699999</v>
      </c>
      <c r="AK8" s="3">
        <v>0.24811258635799999</v>
      </c>
      <c r="AL8" s="3">
        <v>0.44345265003500001</v>
      </c>
      <c r="AM8" s="3">
        <v>0.15018518359999999</v>
      </c>
      <c r="AN8" s="3">
        <v>1298</v>
      </c>
      <c r="AO8" s="3">
        <v>500</v>
      </c>
      <c r="AP8" s="3">
        <v>484</v>
      </c>
      <c r="AQ8" s="3">
        <v>418</v>
      </c>
      <c r="AR8" s="3">
        <v>234</v>
      </c>
      <c r="AS8" s="3">
        <v>351</v>
      </c>
      <c r="AT8" s="1">
        <v>8.0903999835500005E-5</v>
      </c>
      <c r="AU8" s="3">
        <v>4.6117778845100002E-4</v>
      </c>
      <c r="AV8" s="3">
        <v>3.3337021761699998E-4</v>
      </c>
      <c r="AW8" s="3">
        <v>4.4629839916E-4</v>
      </c>
      <c r="AX8" s="3">
        <v>1.0547110992000001E-3</v>
      </c>
      <c r="AY8" s="3">
        <v>3.6361707757100002E-4</v>
      </c>
      <c r="AZ8" s="3">
        <v>1.7629543549599998E-2</v>
      </c>
      <c r="BA8" s="3">
        <v>4.2091098727800001E-2</v>
      </c>
      <c r="BB8" s="3">
        <v>3.5786520199599998E-2</v>
      </c>
      <c r="BC8" s="3">
        <v>4.1406520382800002E-2</v>
      </c>
      <c r="BD8" s="3">
        <v>6.3653579307600003E-2</v>
      </c>
      <c r="BE8" s="3">
        <v>3.7374742342900003E-2</v>
      </c>
    </row>
    <row r="10" spans="2:57" x14ac:dyDescent="0.25">
      <c r="E10" s="16" t="s">
        <v>21</v>
      </c>
      <c r="F10" s="16"/>
      <c r="G10" s="16"/>
      <c r="H10" s="16"/>
      <c r="I10" s="16"/>
      <c r="K10" s="16" t="s">
        <v>20</v>
      </c>
      <c r="L10" s="16"/>
      <c r="M10" s="16"/>
      <c r="N10" s="16"/>
      <c r="O10" s="16"/>
    </row>
    <row r="11" spans="2:57" x14ac:dyDescent="0.25">
      <c r="D11" s="3" t="s">
        <v>22</v>
      </c>
      <c r="E11" s="3" t="s">
        <v>37</v>
      </c>
      <c r="F11" s="3" t="s">
        <v>39</v>
      </c>
      <c r="G11" s="3" t="s">
        <v>33</v>
      </c>
      <c r="J11" s="5"/>
      <c r="K11" s="3" t="s">
        <v>37</v>
      </c>
      <c r="L11" s="3" t="s">
        <v>38</v>
      </c>
      <c r="M11" s="3" t="s">
        <v>33</v>
      </c>
    </row>
    <row r="12" spans="2:57" x14ac:dyDescent="0.25">
      <c r="C12" s="3">
        <v>1</v>
      </c>
      <c r="D12" s="3" t="s">
        <v>52</v>
      </c>
      <c r="E12" s="4">
        <f>AM4</f>
        <v>0.24740524464399999</v>
      </c>
      <c r="F12" s="4">
        <f>SUM(W4:Y4)/SUM($W$4:$Y$8)</f>
        <v>0.27075687488540312</v>
      </c>
      <c r="G12" s="4">
        <f>AH4</f>
        <v>0.43821538962500001</v>
      </c>
      <c r="H12" s="4"/>
      <c r="K12" s="4">
        <f>BE4</f>
        <v>4.5142702803500002E-2</v>
      </c>
      <c r="L12" s="4">
        <f>$H$18*SQRT((F12*(1-F12))/SUM(AO4:AQ4))</f>
        <v>2.3259907467714076E-2</v>
      </c>
      <c r="M12" s="4">
        <f>AZ4</f>
        <v>2.69927701619E-2</v>
      </c>
      <c r="N12" s="4"/>
    </row>
    <row r="13" spans="2:57" x14ac:dyDescent="0.25">
      <c r="C13" s="3">
        <v>2</v>
      </c>
      <c r="D13" s="3" t="s">
        <v>50</v>
      </c>
      <c r="E13" s="4">
        <f>AM5</f>
        <v>0.20264869500300001</v>
      </c>
      <c r="F13" s="4">
        <f>SUM(W5:Y5)/SUM($W$4:$Y$8)</f>
        <v>0.21282826842604452</v>
      </c>
      <c r="G13" s="4">
        <f>AH5</f>
        <v>0.18541813763000001</v>
      </c>
      <c r="H13" s="4"/>
      <c r="K13" s="4">
        <f>BE5</f>
        <v>4.2053221772300003E-2</v>
      </c>
      <c r="L13" s="4">
        <f>$H$18*SQRT((F13*(1-F13))/SUM(AO5:AQ5))</f>
        <v>2.142552463948541E-2</v>
      </c>
      <c r="M13" s="4">
        <f>AZ5</f>
        <v>2.11427853328E-2</v>
      </c>
      <c r="N13" s="4"/>
    </row>
    <row r="14" spans="2:57" x14ac:dyDescent="0.25">
      <c r="C14" s="3">
        <v>3</v>
      </c>
      <c r="D14" s="3" t="s">
        <v>51</v>
      </c>
      <c r="E14" s="4">
        <f>AM6</f>
        <v>2.52781177678E-2</v>
      </c>
      <c r="F14" s="4">
        <f>SUM(W6:Y6)/SUM($W$4:$Y$8)</f>
        <v>6.6413631979975074E-2</v>
      </c>
      <c r="G14" s="4">
        <f>AH6</f>
        <v>7.3426056230700004E-2</v>
      </c>
      <c r="H14" s="4"/>
      <c r="K14" s="4">
        <f>BE6</f>
        <v>1.64215912359E-2</v>
      </c>
      <c r="L14" s="4">
        <f>$H$18*SQRT((F14*(1-F14))/SUM(AO6:AQ6))</f>
        <v>1.3034306555001839E-2</v>
      </c>
      <c r="M14" s="4">
        <f>AZ6</f>
        <v>1.4190048113799999E-2</v>
      </c>
      <c r="N14" s="4"/>
    </row>
    <row r="15" spans="2:57" x14ac:dyDescent="0.25">
      <c r="C15" s="3">
        <v>4</v>
      </c>
      <c r="D15" s="3" t="s">
        <v>53</v>
      </c>
      <c r="E15" s="4">
        <f>AM7</f>
        <v>0.374482758985</v>
      </c>
      <c r="F15" s="4">
        <f>SUM(W7:Y7)/SUM($W$4:$Y$8)</f>
        <v>0.18463420387627352</v>
      </c>
      <c r="G15" s="4">
        <f>AH7</f>
        <v>0.18371148712400001</v>
      </c>
      <c r="H15" s="4"/>
      <c r="K15" s="4">
        <f>BE7</f>
        <v>5.0633514062399999E-2</v>
      </c>
      <c r="L15" s="4">
        <f>$H$18*SQRT((F15*(1-F15))/SUM(AO7:AQ7))</f>
        <v>2.0310208800005863E-2</v>
      </c>
      <c r="M15" s="4">
        <f>AZ7</f>
        <v>2.10672924473E-2</v>
      </c>
      <c r="N15" s="4"/>
    </row>
    <row r="16" spans="2:57" x14ac:dyDescent="0.25">
      <c r="C16" s="3">
        <v>5</v>
      </c>
      <c r="D16" s="3" t="s">
        <v>49</v>
      </c>
      <c r="E16" s="4">
        <f>AM8</f>
        <v>0.15018518359999999</v>
      </c>
      <c r="F16" s="4">
        <f>SUM(W8:Y8)/SUM($W$4:$Y$8)</f>
        <v>0.26536702083230368</v>
      </c>
      <c r="G16" s="4">
        <f>AH8</f>
        <v>0.11922892939</v>
      </c>
      <c r="H16" s="4"/>
      <c r="K16" s="4">
        <f>BE8</f>
        <v>3.7374742342900003E-2</v>
      </c>
      <c r="L16" s="4">
        <f>$H$18*SQRT((F16*(1-F16))/SUM(AO8:AQ8))</f>
        <v>2.3112171388149139E-2</v>
      </c>
      <c r="M16" s="4">
        <f>AZ8</f>
        <v>1.7629543549599998E-2</v>
      </c>
      <c r="N16" s="4"/>
    </row>
    <row r="17" spans="3:21" x14ac:dyDescent="0.25">
      <c r="D17" s="2"/>
    </row>
    <row r="18" spans="3:21" x14ac:dyDescent="0.25">
      <c r="D18" s="2"/>
      <c r="G18" s="3" t="s">
        <v>23</v>
      </c>
      <c r="H18" s="3">
        <v>1.96</v>
      </c>
    </row>
    <row r="19" spans="3:21" x14ac:dyDescent="0.25">
      <c r="P19" s="4"/>
      <c r="Q19" s="4"/>
      <c r="R19" s="4"/>
      <c r="S19" s="4"/>
      <c r="T19" s="4"/>
      <c r="U19" s="4"/>
    </row>
    <row r="20" spans="3:21" x14ac:dyDescent="0.25">
      <c r="P20" s="4"/>
      <c r="Q20" s="4"/>
      <c r="R20" s="4"/>
      <c r="S20" s="4"/>
      <c r="T20" s="4"/>
      <c r="U20" s="4"/>
    </row>
    <row r="21" spans="3:21" x14ac:dyDescent="0.25">
      <c r="P21" s="4"/>
      <c r="Q21" s="4"/>
      <c r="R21" s="4"/>
      <c r="S21" s="4"/>
      <c r="T21" s="4"/>
      <c r="U21" s="4"/>
    </row>
    <row r="22" spans="3:21" x14ac:dyDescent="0.25">
      <c r="P22" s="4"/>
      <c r="Q22" s="4"/>
      <c r="R22" s="4"/>
      <c r="S22" s="4"/>
      <c r="T22" s="4"/>
      <c r="U22" s="4"/>
    </row>
    <row r="23" spans="3:21" x14ac:dyDescent="0.25">
      <c r="P23" s="4"/>
      <c r="Q23" s="4"/>
      <c r="R23" s="4"/>
      <c r="S23" s="4"/>
      <c r="T23" s="4"/>
      <c r="U23" s="4"/>
    </row>
    <row r="24" spans="3:21" x14ac:dyDescent="0.25">
      <c r="P24" s="4"/>
      <c r="Q24" s="4"/>
      <c r="R24" s="4"/>
      <c r="S24" s="4"/>
      <c r="T24" s="4"/>
      <c r="U24" s="4"/>
    </row>
    <row r="30" spans="3:21" x14ac:dyDescent="0.25">
      <c r="C30" s="6" t="s">
        <v>15</v>
      </c>
    </row>
  </sheetData>
  <mergeCells count="2">
    <mergeCell ref="E10:I10"/>
    <mergeCell ref="K10:O10"/>
  </mergeCells>
  <hyperlinks>
    <hyperlink ref="C30" r:id="rId1" xr:uid="{59AE920E-EAFD-413E-BBD3-2C8A2C1E75F1}"/>
  </hyperlinks>
  <pageMargins left="0.7" right="0.7" top="0.75" bottom="0.75" header="0.3" footer="0.3"/>
  <pageSetup orientation="portrait" verticalDpi="0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4EBA4-5F2D-414F-B9C1-498F1E52F04A}">
  <dimension ref="B1:BE30"/>
  <sheetViews>
    <sheetView tabSelected="1" workbookViewId="0">
      <selection activeCell="AA9" sqref="AA9"/>
    </sheetView>
  </sheetViews>
  <sheetFormatPr defaultRowHeight="15" x14ac:dyDescent="0.25"/>
  <cols>
    <col min="1" max="16384" width="9.140625" style="3"/>
  </cols>
  <sheetData>
    <row r="1" spans="2:57" x14ac:dyDescent="0.25">
      <c r="D1" s="3" t="s">
        <v>16</v>
      </c>
      <c r="E1" s="3" t="s">
        <v>16</v>
      </c>
      <c r="F1" s="3" t="s">
        <v>16</v>
      </c>
      <c r="G1" s="3" t="s">
        <v>16</v>
      </c>
      <c r="H1" s="3" t="s">
        <v>16</v>
      </c>
      <c r="I1" s="3" t="s">
        <v>16</v>
      </c>
      <c r="J1" s="3" t="s">
        <v>7</v>
      </c>
      <c r="K1" s="3" t="s">
        <v>7</v>
      </c>
      <c r="L1" s="3" t="s">
        <v>7</v>
      </c>
      <c r="M1" s="3" t="s">
        <v>7</v>
      </c>
      <c r="N1" s="3" t="s">
        <v>7</v>
      </c>
      <c r="O1" s="3" t="s">
        <v>7</v>
      </c>
      <c r="P1" s="3" t="s">
        <v>17</v>
      </c>
      <c r="Q1" s="3" t="s">
        <v>17</v>
      </c>
      <c r="R1" s="3" t="s">
        <v>17</v>
      </c>
      <c r="S1" s="3" t="s">
        <v>17</v>
      </c>
      <c r="T1" s="3" t="s">
        <v>17</v>
      </c>
      <c r="U1" s="3" t="s">
        <v>17</v>
      </c>
      <c r="V1" s="3" t="s">
        <v>8</v>
      </c>
      <c r="W1" s="3" t="s">
        <v>8</v>
      </c>
      <c r="X1" s="3" t="s">
        <v>8</v>
      </c>
      <c r="Y1" s="3" t="s">
        <v>8</v>
      </c>
      <c r="Z1" s="3" t="s">
        <v>8</v>
      </c>
      <c r="AA1" s="3" t="s">
        <v>8</v>
      </c>
      <c r="AB1" s="3" t="s">
        <v>41</v>
      </c>
      <c r="AC1" s="3" t="s">
        <v>41</v>
      </c>
      <c r="AD1" s="3" t="s">
        <v>41</v>
      </c>
      <c r="AE1" s="3" t="s">
        <v>41</v>
      </c>
      <c r="AF1" s="3" t="s">
        <v>41</v>
      </c>
      <c r="AG1" s="3" t="s">
        <v>41</v>
      </c>
      <c r="AH1" s="3" t="s">
        <v>10</v>
      </c>
      <c r="AI1" s="3" t="s">
        <v>10</v>
      </c>
      <c r="AJ1" s="3" t="s">
        <v>10</v>
      </c>
      <c r="AK1" s="3" t="s">
        <v>10</v>
      </c>
      <c r="AL1" s="3" t="s">
        <v>10</v>
      </c>
      <c r="AM1" s="3" t="s">
        <v>10</v>
      </c>
      <c r="AN1" s="3" t="s">
        <v>18</v>
      </c>
      <c r="AO1" s="3" t="s">
        <v>18</v>
      </c>
      <c r="AP1" s="3" t="s">
        <v>18</v>
      </c>
      <c r="AQ1" s="3" t="s">
        <v>18</v>
      </c>
      <c r="AR1" s="3" t="s">
        <v>18</v>
      </c>
      <c r="AS1" s="3" t="s">
        <v>18</v>
      </c>
      <c r="AT1" s="3" t="s">
        <v>19</v>
      </c>
      <c r="AU1" s="3" t="s">
        <v>19</v>
      </c>
      <c r="AV1" s="3" t="s">
        <v>19</v>
      </c>
      <c r="AW1" s="3" t="s">
        <v>19</v>
      </c>
      <c r="AX1" s="3" t="s">
        <v>19</v>
      </c>
      <c r="AY1" s="3" t="s">
        <v>19</v>
      </c>
      <c r="AZ1" s="3" t="s">
        <v>20</v>
      </c>
      <c r="BA1" s="3" t="s">
        <v>20</v>
      </c>
      <c r="BB1" s="3" t="s">
        <v>20</v>
      </c>
      <c r="BC1" s="3" t="s">
        <v>20</v>
      </c>
      <c r="BD1" s="3" t="s">
        <v>20</v>
      </c>
      <c r="BE1" s="3" t="s">
        <v>20</v>
      </c>
    </row>
    <row r="2" spans="2:57" x14ac:dyDescent="0.25">
      <c r="C2" s="3" t="s">
        <v>32</v>
      </c>
      <c r="D2" s="3" t="s">
        <v>33</v>
      </c>
      <c r="E2" s="3" t="s">
        <v>34</v>
      </c>
      <c r="F2" s="3" t="s">
        <v>35</v>
      </c>
      <c r="G2" s="3" t="s">
        <v>36</v>
      </c>
      <c r="H2" s="3" t="s">
        <v>31</v>
      </c>
      <c r="I2" s="3" t="s">
        <v>37</v>
      </c>
      <c r="J2" s="3" t="s">
        <v>33</v>
      </c>
      <c r="K2" s="3" t="s">
        <v>34</v>
      </c>
      <c r="L2" s="3" t="s">
        <v>35</v>
      </c>
      <c r="M2" s="3" t="s">
        <v>36</v>
      </c>
      <c r="N2" s="3" t="s">
        <v>31</v>
      </c>
      <c r="O2" s="3" t="s">
        <v>37</v>
      </c>
      <c r="P2" s="3" t="s">
        <v>33</v>
      </c>
      <c r="Q2" s="3" t="s">
        <v>34</v>
      </c>
      <c r="R2" s="3" t="s">
        <v>35</v>
      </c>
      <c r="S2" s="3" t="s">
        <v>36</v>
      </c>
      <c r="T2" s="3" t="s">
        <v>31</v>
      </c>
      <c r="U2" s="3" t="s">
        <v>37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31</v>
      </c>
      <c r="AA2" s="3" t="s">
        <v>37</v>
      </c>
      <c r="AB2" s="3" t="s">
        <v>33</v>
      </c>
      <c r="AC2" s="3" t="s">
        <v>34</v>
      </c>
      <c r="AD2" s="3" t="s">
        <v>35</v>
      </c>
      <c r="AE2" s="3" t="s">
        <v>36</v>
      </c>
      <c r="AF2" s="3" t="s">
        <v>31</v>
      </c>
      <c r="AG2" s="3" t="s">
        <v>37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31</v>
      </c>
      <c r="AM2" s="3" t="s">
        <v>37</v>
      </c>
      <c r="AN2" s="3" t="s">
        <v>33</v>
      </c>
      <c r="AO2" s="3" t="s">
        <v>34</v>
      </c>
      <c r="AP2" s="3" t="s">
        <v>35</v>
      </c>
      <c r="AQ2" s="3" t="s">
        <v>36</v>
      </c>
      <c r="AR2" s="3" t="s">
        <v>31</v>
      </c>
      <c r="AS2" s="3" t="s">
        <v>37</v>
      </c>
      <c r="AT2" s="3" t="s">
        <v>33</v>
      </c>
      <c r="AU2" s="3" t="s">
        <v>34</v>
      </c>
      <c r="AV2" s="3" t="s">
        <v>35</v>
      </c>
      <c r="AW2" s="3" t="s">
        <v>36</v>
      </c>
      <c r="AX2" s="3" t="s">
        <v>31</v>
      </c>
      <c r="AY2" s="3" t="s">
        <v>37</v>
      </c>
      <c r="AZ2" s="3" t="s">
        <v>33</v>
      </c>
      <c r="BA2" s="3" t="s">
        <v>34</v>
      </c>
      <c r="BB2" s="3" t="s">
        <v>35</v>
      </c>
      <c r="BC2" s="3" t="s">
        <v>36</v>
      </c>
      <c r="BD2" s="3" t="s">
        <v>31</v>
      </c>
      <c r="BE2" s="3" t="s">
        <v>37</v>
      </c>
    </row>
    <row r="3" spans="2:57" x14ac:dyDescent="0.25">
      <c r="B3" s="3" t="s">
        <v>56</v>
      </c>
      <c r="C3" s="3" t="s">
        <v>56</v>
      </c>
    </row>
    <row r="4" spans="2:57" x14ac:dyDescent="0.25">
      <c r="B4" s="3">
        <v>1</v>
      </c>
      <c r="C4" s="3" t="s">
        <v>52</v>
      </c>
      <c r="D4" s="3">
        <v>3</v>
      </c>
      <c r="E4" s="3">
        <v>8</v>
      </c>
      <c r="F4" s="3">
        <v>13</v>
      </c>
      <c r="G4" s="3">
        <v>18</v>
      </c>
      <c r="H4" s="3">
        <v>23</v>
      </c>
      <c r="I4" s="3">
        <v>28</v>
      </c>
      <c r="J4" s="3">
        <v>1443</v>
      </c>
      <c r="K4" s="3">
        <v>351</v>
      </c>
      <c r="L4" s="3">
        <v>436</v>
      </c>
      <c r="M4" s="3">
        <v>385</v>
      </c>
      <c r="N4" s="3">
        <v>205</v>
      </c>
      <c r="O4" s="3">
        <v>251</v>
      </c>
      <c r="P4" s="3">
        <v>3</v>
      </c>
      <c r="Q4" s="3">
        <v>8</v>
      </c>
      <c r="R4" s="3">
        <v>13</v>
      </c>
      <c r="S4" s="3">
        <v>18</v>
      </c>
      <c r="T4" s="3">
        <v>23</v>
      </c>
      <c r="U4" s="3">
        <v>28</v>
      </c>
      <c r="V4" s="3">
        <v>351297.37553399999</v>
      </c>
      <c r="W4" s="3">
        <v>119393.958291</v>
      </c>
      <c r="X4" s="3">
        <v>259492.189461</v>
      </c>
      <c r="Y4" s="3">
        <v>137955.049848</v>
      </c>
      <c r="Z4" s="3">
        <v>60903.768765000001</v>
      </c>
      <c r="AA4" s="3">
        <v>147873.087421</v>
      </c>
      <c r="AB4" s="3">
        <v>1524847.4869299999</v>
      </c>
      <c r="AC4" s="3">
        <v>485404.83989399998</v>
      </c>
      <c r="AD4" s="3">
        <v>573676.77882699994</v>
      </c>
      <c r="AE4" s="3">
        <v>583085.67512399994</v>
      </c>
      <c r="AF4" s="3">
        <v>368327.07106799999</v>
      </c>
      <c r="AG4" s="3">
        <v>312734.00442100002</v>
      </c>
      <c r="AH4" s="3">
        <v>0.23038197494900001</v>
      </c>
      <c r="AI4" s="3">
        <v>0.24596779528900001</v>
      </c>
      <c r="AJ4" s="3">
        <v>0.45233169449799998</v>
      </c>
      <c r="AK4" s="3">
        <v>0.23659481913800001</v>
      </c>
      <c r="AL4" s="3">
        <v>0.16535240971699999</v>
      </c>
      <c r="AM4" s="3">
        <v>0.47283981060699998</v>
      </c>
      <c r="AN4" s="3">
        <v>1298</v>
      </c>
      <c r="AO4" s="3">
        <v>500</v>
      </c>
      <c r="AP4" s="3">
        <v>484</v>
      </c>
      <c r="AQ4" s="3">
        <v>418</v>
      </c>
      <c r="AR4" s="3">
        <v>234</v>
      </c>
      <c r="AS4" s="3">
        <v>351</v>
      </c>
      <c r="AT4" s="3">
        <v>1.3659947655400001E-4</v>
      </c>
      <c r="AU4" s="3">
        <v>3.7093527793900002E-4</v>
      </c>
      <c r="AV4" s="3">
        <v>5.1183415836899995E-4</v>
      </c>
      <c r="AW4" s="3">
        <v>4.3209978635199998E-4</v>
      </c>
      <c r="AX4" s="3">
        <v>5.8979055691299996E-4</v>
      </c>
      <c r="AY4" s="3">
        <v>7.1014907154500005E-4</v>
      </c>
      <c r="AZ4" s="3">
        <v>2.2907652632500001E-2</v>
      </c>
      <c r="BA4" s="3">
        <v>3.7748973015599999E-2</v>
      </c>
      <c r="BB4" s="3">
        <v>4.4342554085100003E-2</v>
      </c>
      <c r="BC4" s="3">
        <v>4.0742539676E-2</v>
      </c>
      <c r="BD4" s="3">
        <v>4.7599783648999999E-2</v>
      </c>
      <c r="BE4" s="3">
        <v>5.2231299746900002E-2</v>
      </c>
    </row>
    <row r="5" spans="2:57" x14ac:dyDescent="0.25">
      <c r="B5" s="3">
        <v>2</v>
      </c>
      <c r="C5" s="3" t="s">
        <v>50</v>
      </c>
      <c r="D5" s="3">
        <v>1</v>
      </c>
      <c r="E5" s="3">
        <v>6</v>
      </c>
      <c r="F5" s="3">
        <v>11</v>
      </c>
      <c r="G5" s="3">
        <v>16</v>
      </c>
      <c r="H5" s="3">
        <v>21</v>
      </c>
      <c r="I5" s="3">
        <v>26</v>
      </c>
      <c r="J5" s="3">
        <v>818</v>
      </c>
      <c r="K5" s="3">
        <v>231</v>
      </c>
      <c r="L5" s="3">
        <v>225</v>
      </c>
      <c r="M5" s="3">
        <v>266</v>
      </c>
      <c r="N5" s="3">
        <v>157</v>
      </c>
      <c r="O5" s="3">
        <v>138</v>
      </c>
      <c r="P5" s="3">
        <v>1</v>
      </c>
      <c r="Q5" s="3">
        <v>6</v>
      </c>
      <c r="R5" s="3">
        <v>11</v>
      </c>
      <c r="S5" s="3">
        <v>16</v>
      </c>
      <c r="T5" s="3">
        <v>21</v>
      </c>
      <c r="U5" s="3">
        <v>26</v>
      </c>
      <c r="V5" s="3">
        <v>589450.17556200002</v>
      </c>
      <c r="W5" s="3">
        <v>147677.87619700001</v>
      </c>
      <c r="X5" s="3">
        <v>173422.955074</v>
      </c>
      <c r="Y5" s="3">
        <v>252224.92804200001</v>
      </c>
      <c r="Z5" s="3">
        <v>110684.895425</v>
      </c>
      <c r="AA5" s="3">
        <v>82447.460988199993</v>
      </c>
      <c r="AB5" s="3">
        <v>1524847.4869299999</v>
      </c>
      <c r="AC5" s="3">
        <v>485404.83989399998</v>
      </c>
      <c r="AD5" s="3">
        <v>573676.77882699994</v>
      </c>
      <c r="AE5" s="3">
        <v>583085.67512399994</v>
      </c>
      <c r="AF5" s="3">
        <v>368327.07106799999</v>
      </c>
      <c r="AG5" s="3">
        <v>312734.00442100002</v>
      </c>
      <c r="AH5" s="3">
        <v>0.386563364937</v>
      </c>
      <c r="AI5" s="3">
        <v>0.30423651364799997</v>
      </c>
      <c r="AJ5" s="3">
        <v>0.30230081027299999</v>
      </c>
      <c r="AK5" s="3">
        <v>0.432569241198</v>
      </c>
      <c r="AL5" s="3">
        <v>0.30050708763799999</v>
      </c>
      <c r="AM5" s="3">
        <v>0.263634461948</v>
      </c>
      <c r="AN5" s="3">
        <v>1298</v>
      </c>
      <c r="AO5" s="3">
        <v>500</v>
      </c>
      <c r="AP5" s="3">
        <v>484</v>
      </c>
      <c r="AQ5" s="3">
        <v>418</v>
      </c>
      <c r="AR5" s="3">
        <v>234</v>
      </c>
      <c r="AS5" s="3">
        <v>351</v>
      </c>
      <c r="AT5" s="3">
        <v>1.8269039277800001E-4</v>
      </c>
      <c r="AU5" s="3">
        <v>4.2335331482299998E-4</v>
      </c>
      <c r="AV5" s="3">
        <v>4.3577485615999998E-4</v>
      </c>
      <c r="AW5" s="3">
        <v>5.8720835590299998E-4</v>
      </c>
      <c r="AX5" s="3">
        <v>8.9830161503200005E-4</v>
      </c>
      <c r="AY5" s="3">
        <v>5.5308071914899996E-4</v>
      </c>
      <c r="AZ5" s="3">
        <v>2.6491949963999999E-2</v>
      </c>
      <c r="BA5" s="3">
        <v>4.0328080715799998E-2</v>
      </c>
      <c r="BB5" s="3">
        <v>4.09154333647E-2</v>
      </c>
      <c r="BC5" s="3">
        <v>4.7495469468500001E-2</v>
      </c>
      <c r="BD5" s="3">
        <v>5.8744493225399999E-2</v>
      </c>
      <c r="BE5" s="3">
        <v>4.6094629737999999E-2</v>
      </c>
    </row>
    <row r="6" spans="2:57" x14ac:dyDescent="0.25">
      <c r="B6" s="3">
        <v>3</v>
      </c>
      <c r="C6" s="3" t="s">
        <v>51</v>
      </c>
      <c r="D6" s="3">
        <v>2</v>
      </c>
      <c r="E6" s="3">
        <v>7</v>
      </c>
      <c r="F6" s="3">
        <v>12</v>
      </c>
      <c r="G6" s="3">
        <v>17</v>
      </c>
      <c r="H6" s="3">
        <v>22</v>
      </c>
      <c r="I6" s="3">
        <v>27</v>
      </c>
      <c r="J6" s="3">
        <v>202</v>
      </c>
      <c r="K6" s="3">
        <v>42</v>
      </c>
      <c r="L6" s="3">
        <v>47</v>
      </c>
      <c r="M6" s="3">
        <v>45</v>
      </c>
      <c r="N6" s="3">
        <v>18</v>
      </c>
      <c r="O6" s="3">
        <v>28</v>
      </c>
      <c r="P6" s="3">
        <v>2</v>
      </c>
      <c r="Q6" s="3">
        <v>7</v>
      </c>
      <c r="R6" s="3">
        <v>12</v>
      </c>
      <c r="S6" s="3">
        <v>17</v>
      </c>
      <c r="T6" s="3">
        <v>22</v>
      </c>
      <c r="U6" s="3">
        <v>27</v>
      </c>
      <c r="V6" s="3">
        <v>195822.23299300001</v>
      </c>
      <c r="W6" s="3">
        <v>18976.980969699998</v>
      </c>
      <c r="X6" s="3">
        <v>15299.0859812</v>
      </c>
      <c r="Y6" s="3">
        <v>97752.102472500002</v>
      </c>
      <c r="Z6" s="3">
        <v>35201.778141399998</v>
      </c>
      <c r="AA6" s="3">
        <v>15158.923444599999</v>
      </c>
      <c r="AB6" s="3">
        <v>1524847.4869299999</v>
      </c>
      <c r="AC6" s="3">
        <v>485404.83989399998</v>
      </c>
      <c r="AD6" s="3">
        <v>573676.77882699994</v>
      </c>
      <c r="AE6" s="3">
        <v>583085.67512399994</v>
      </c>
      <c r="AF6" s="3">
        <v>368327.07106799999</v>
      </c>
      <c r="AG6" s="3">
        <v>312734.00442100002</v>
      </c>
      <c r="AH6" s="3">
        <v>0.12842086482199999</v>
      </c>
      <c r="AI6" s="3">
        <v>3.90951622441E-2</v>
      </c>
      <c r="AJ6" s="3">
        <v>2.66684769994E-2</v>
      </c>
      <c r="AK6" s="3">
        <v>0.16764620817000001</v>
      </c>
      <c r="AL6" s="3">
        <v>9.5572063273399996E-2</v>
      </c>
      <c r="AM6" s="3">
        <v>4.8472258309899999E-2</v>
      </c>
      <c r="AN6" s="3">
        <v>1298</v>
      </c>
      <c r="AO6" s="3">
        <v>500</v>
      </c>
      <c r="AP6" s="3">
        <v>484</v>
      </c>
      <c r="AQ6" s="3">
        <v>418</v>
      </c>
      <c r="AR6" s="3">
        <v>234</v>
      </c>
      <c r="AS6" s="3">
        <v>351</v>
      </c>
      <c r="AT6" s="1">
        <v>8.6231853852399994E-5</v>
      </c>
      <c r="AU6" s="1">
        <v>7.5133461066500003E-5</v>
      </c>
      <c r="AV6" s="1">
        <v>5.3630721764299999E-5</v>
      </c>
      <c r="AW6" s="3">
        <v>3.3383004080400001E-4</v>
      </c>
      <c r="AX6" s="3">
        <v>3.6939335040599998E-4</v>
      </c>
      <c r="AY6" s="3">
        <v>1.3140369938499999E-4</v>
      </c>
      <c r="AZ6" s="3">
        <v>1.8200777174599999E-2</v>
      </c>
      <c r="BA6" s="3">
        <v>1.6989193742900002E-2</v>
      </c>
      <c r="BB6" s="3">
        <v>1.43536678494E-2</v>
      </c>
      <c r="BC6" s="3">
        <v>3.5811192171599997E-2</v>
      </c>
      <c r="BD6" s="3">
        <v>3.76704326352E-2</v>
      </c>
      <c r="BE6" s="3">
        <v>2.2467764721E-2</v>
      </c>
    </row>
    <row r="7" spans="2:57" x14ac:dyDescent="0.25">
      <c r="B7" s="3">
        <v>4</v>
      </c>
      <c r="C7" s="3" t="s">
        <v>53</v>
      </c>
      <c r="D7" s="3">
        <v>4</v>
      </c>
      <c r="E7" s="3">
        <v>9</v>
      </c>
      <c r="F7" s="3">
        <v>14</v>
      </c>
      <c r="G7" s="3">
        <v>19</v>
      </c>
      <c r="H7" s="3">
        <v>24</v>
      </c>
      <c r="I7" s="3">
        <v>29</v>
      </c>
      <c r="J7" s="3">
        <v>144</v>
      </c>
      <c r="K7" s="3">
        <v>47</v>
      </c>
      <c r="L7" s="3">
        <v>64</v>
      </c>
      <c r="M7" s="3">
        <v>54</v>
      </c>
      <c r="N7" s="3">
        <v>40</v>
      </c>
      <c r="O7" s="3">
        <v>36</v>
      </c>
      <c r="P7" s="3">
        <v>4</v>
      </c>
      <c r="Q7" s="3">
        <v>9</v>
      </c>
      <c r="R7" s="3">
        <v>14</v>
      </c>
      <c r="S7" s="3">
        <v>19</v>
      </c>
      <c r="T7" s="3">
        <v>24</v>
      </c>
      <c r="U7" s="3">
        <v>29</v>
      </c>
      <c r="V7" s="3">
        <v>148886.86877299999</v>
      </c>
      <c r="W7" s="3">
        <v>81317.172674600006</v>
      </c>
      <c r="X7" s="3">
        <v>69834.176525600007</v>
      </c>
      <c r="Y7" s="3">
        <v>23133.468446399998</v>
      </c>
      <c r="Z7" s="3">
        <v>71897.279690299998</v>
      </c>
      <c r="AA7" s="3">
        <v>30193.305453699999</v>
      </c>
      <c r="AB7" s="3">
        <v>1524847.4869299999</v>
      </c>
      <c r="AC7" s="3">
        <v>485404.83989399998</v>
      </c>
      <c r="AD7" s="3">
        <v>573676.77882699994</v>
      </c>
      <c r="AE7" s="3">
        <v>583085.67512399994</v>
      </c>
      <c r="AF7" s="3">
        <v>368327.07106799999</v>
      </c>
      <c r="AG7" s="3">
        <v>312734.00442100002</v>
      </c>
      <c r="AH7" s="3">
        <v>9.7640498508600002E-2</v>
      </c>
      <c r="AI7" s="3">
        <v>0.16752443731800001</v>
      </c>
      <c r="AJ7" s="3">
        <v>0.12173087547399999</v>
      </c>
      <c r="AK7" s="3">
        <v>3.9674218443899997E-2</v>
      </c>
      <c r="AL7" s="3">
        <v>0.195199553163</v>
      </c>
      <c r="AM7" s="3">
        <v>9.6546282230000002E-2</v>
      </c>
      <c r="AN7" s="3">
        <v>1298</v>
      </c>
      <c r="AO7" s="3">
        <v>500</v>
      </c>
      <c r="AP7" s="3">
        <v>484</v>
      </c>
      <c r="AQ7" s="3">
        <v>418</v>
      </c>
      <c r="AR7" s="3">
        <v>234</v>
      </c>
      <c r="AS7" s="3">
        <v>351</v>
      </c>
      <c r="AT7" s="1">
        <v>6.7878914914900002E-5</v>
      </c>
      <c r="AU7" s="3">
        <v>2.78920000438E-4</v>
      </c>
      <c r="AV7" s="3">
        <v>2.2089353188099999E-4</v>
      </c>
      <c r="AW7" s="1">
        <v>9.1148743623899994E-5</v>
      </c>
      <c r="AX7" s="3">
        <v>6.7135336584700001E-4</v>
      </c>
      <c r="AY7" s="3">
        <v>2.4850455161699999E-4</v>
      </c>
      <c r="AZ7" s="3">
        <v>1.6148177591800001E-2</v>
      </c>
      <c r="BA7" s="3">
        <v>3.27337604574E-2</v>
      </c>
      <c r="BB7" s="3">
        <v>2.9130475314900001E-2</v>
      </c>
      <c r="BC7" s="3">
        <v>1.87124828258E-2</v>
      </c>
      <c r="BD7" s="3">
        <v>5.0784555627000003E-2</v>
      </c>
      <c r="BE7" s="3">
        <v>3.0897493191099999E-2</v>
      </c>
    </row>
    <row r="8" spans="2:57" x14ac:dyDescent="0.25">
      <c r="B8" s="3">
        <v>5</v>
      </c>
      <c r="C8" s="3" t="s">
        <v>49</v>
      </c>
      <c r="D8" s="3">
        <v>0</v>
      </c>
      <c r="E8" s="3">
        <v>5</v>
      </c>
      <c r="F8" s="3">
        <v>10</v>
      </c>
      <c r="G8" s="3">
        <v>15</v>
      </c>
      <c r="H8" s="3">
        <v>20</v>
      </c>
      <c r="I8" s="3">
        <v>25</v>
      </c>
      <c r="J8" s="3">
        <v>258</v>
      </c>
      <c r="K8" s="3">
        <v>83</v>
      </c>
      <c r="L8" s="3">
        <v>71</v>
      </c>
      <c r="M8" s="3">
        <v>68</v>
      </c>
      <c r="N8" s="3">
        <v>57</v>
      </c>
      <c r="O8" s="3">
        <v>44</v>
      </c>
      <c r="P8" s="3">
        <v>0</v>
      </c>
      <c r="Q8" s="3">
        <v>5</v>
      </c>
      <c r="R8" s="3">
        <v>10</v>
      </c>
      <c r="S8" s="3">
        <v>15</v>
      </c>
      <c r="T8" s="3">
        <v>20</v>
      </c>
      <c r="U8" s="3">
        <v>25</v>
      </c>
      <c r="V8" s="3">
        <v>239390.834064</v>
      </c>
      <c r="W8" s="3">
        <v>118038.851761</v>
      </c>
      <c r="X8" s="3">
        <v>55628.371784800001</v>
      </c>
      <c r="Y8" s="3">
        <v>72020.126315200003</v>
      </c>
      <c r="Z8" s="3">
        <v>89639.349046200005</v>
      </c>
      <c r="AA8" s="3">
        <v>37061.227113599998</v>
      </c>
      <c r="AB8" s="3">
        <v>1524847.4869299999</v>
      </c>
      <c r="AC8" s="3">
        <v>485404.83989399998</v>
      </c>
      <c r="AD8" s="3">
        <v>573676.77882699994</v>
      </c>
      <c r="AE8" s="3">
        <v>583085.67512399994</v>
      </c>
      <c r="AF8" s="3">
        <v>368327.07106799999</v>
      </c>
      <c r="AG8" s="3">
        <v>312734.00442100002</v>
      </c>
      <c r="AH8" s="3">
        <v>0.156993296783</v>
      </c>
      <c r="AI8" s="3">
        <v>0.243176091501</v>
      </c>
      <c r="AJ8" s="3">
        <v>9.6968142755500003E-2</v>
      </c>
      <c r="AK8" s="3">
        <v>0.12351551305</v>
      </c>
      <c r="AL8" s="3">
        <v>0.24336888620800001</v>
      </c>
      <c r="AM8" s="3">
        <v>0.118507186906</v>
      </c>
      <c r="AN8" s="3">
        <v>1298</v>
      </c>
      <c r="AO8" s="3">
        <v>500</v>
      </c>
      <c r="AP8" s="3">
        <v>484</v>
      </c>
      <c r="AQ8" s="3">
        <v>418</v>
      </c>
      <c r="AR8" s="3">
        <v>234</v>
      </c>
      <c r="AS8" s="3">
        <v>351</v>
      </c>
      <c r="AT8" s="3">
        <v>1.0196178855799999E-4</v>
      </c>
      <c r="AU8" s="3">
        <v>3.6808296004599999E-4</v>
      </c>
      <c r="AV8" s="3">
        <v>1.8092008687199999E-4</v>
      </c>
      <c r="AW8" s="3">
        <v>2.58993854273E-4</v>
      </c>
      <c r="AX8" s="3">
        <v>7.8692509159900004E-4</v>
      </c>
      <c r="AY8" s="3">
        <v>2.9761605002099999E-4</v>
      </c>
      <c r="AZ8" s="3">
        <v>1.97913215053E-2</v>
      </c>
      <c r="BA8" s="3">
        <v>3.7603557003500002E-2</v>
      </c>
      <c r="BB8" s="3">
        <v>2.6363281391500001E-2</v>
      </c>
      <c r="BC8" s="3">
        <v>3.1542840559699997E-2</v>
      </c>
      <c r="BD8" s="3">
        <v>5.4982282890799997E-2</v>
      </c>
      <c r="BE8" s="3">
        <v>3.3813042125199998E-2</v>
      </c>
    </row>
    <row r="10" spans="2:57" x14ac:dyDescent="0.25">
      <c r="E10" s="16" t="s">
        <v>21</v>
      </c>
      <c r="F10" s="16"/>
      <c r="G10" s="16"/>
      <c r="H10" s="16"/>
      <c r="I10" s="16"/>
      <c r="K10" s="16" t="s">
        <v>20</v>
      </c>
      <c r="L10" s="16"/>
      <c r="M10" s="16"/>
      <c r="N10" s="16"/>
      <c r="O10" s="16"/>
    </row>
    <row r="11" spans="2:57" x14ac:dyDescent="0.25">
      <c r="D11" s="3" t="s">
        <v>22</v>
      </c>
      <c r="E11" s="3" t="s">
        <v>37</v>
      </c>
      <c r="F11" s="3" t="s">
        <v>39</v>
      </c>
      <c r="G11" s="3" t="s">
        <v>33</v>
      </c>
      <c r="J11" s="5"/>
      <c r="K11" s="3" t="s">
        <v>37</v>
      </c>
      <c r="L11" s="3" t="s">
        <v>38</v>
      </c>
      <c r="M11" s="3" t="s">
        <v>33</v>
      </c>
    </row>
    <row r="12" spans="2:57" x14ac:dyDescent="0.25">
      <c r="C12" s="3">
        <v>1</v>
      </c>
      <c r="D12" s="3" t="s">
        <v>52</v>
      </c>
      <c r="E12" s="4">
        <f>AM4</f>
        <v>0.47283981060699998</v>
      </c>
      <c r="F12" s="4">
        <f>SUM(W4:Y4)/SUM($W$4:$Y$8)</f>
        <v>0.31473114800025853</v>
      </c>
      <c r="G12" s="4">
        <f>AH4</f>
        <v>0.23038197494900001</v>
      </c>
      <c r="H12" s="4"/>
      <c r="K12" s="4">
        <f>BE4</f>
        <v>5.2231299746900002E-2</v>
      </c>
      <c r="L12" s="4">
        <f>$H$18*SQRT((F12*(1-F12))/SUM(AO4:AQ4))</f>
        <v>2.4309858080363657E-2</v>
      </c>
      <c r="M12" s="4">
        <f>AZ4</f>
        <v>2.2907652632500001E-2</v>
      </c>
      <c r="N12" s="4"/>
    </row>
    <row r="13" spans="2:57" x14ac:dyDescent="0.25">
      <c r="C13" s="3">
        <v>2</v>
      </c>
      <c r="D13" s="3" t="s">
        <v>50</v>
      </c>
      <c r="E13" s="4">
        <f>AM5</f>
        <v>0.263634461948</v>
      </c>
      <c r="F13" s="4">
        <f>SUM(W5:Y5)/SUM($W$4:$Y$8)</f>
        <v>0.34912749843589558</v>
      </c>
      <c r="G13" s="4">
        <f>AH5</f>
        <v>0.386563364937</v>
      </c>
      <c r="H13" s="4"/>
      <c r="K13" s="4">
        <f>BE5</f>
        <v>4.6094629737999999E-2</v>
      </c>
      <c r="L13" s="4">
        <f>$H$18*SQRT((F13*(1-F13))/SUM(AO5:AQ5))</f>
        <v>2.4952959094632288E-2</v>
      </c>
      <c r="M13" s="4">
        <f>AZ5</f>
        <v>2.6491949963999999E-2</v>
      </c>
      <c r="N13" s="4"/>
    </row>
    <row r="14" spans="2:57" x14ac:dyDescent="0.25">
      <c r="C14" s="3">
        <v>3</v>
      </c>
      <c r="D14" s="3" t="s">
        <v>51</v>
      </c>
      <c r="E14" s="4">
        <f>AM6</f>
        <v>4.8472258309899999E-2</v>
      </c>
      <c r="F14" s="4">
        <f>SUM(W6:Y6)/SUM($W$4:$Y$8)</f>
        <v>8.0398732771219242E-2</v>
      </c>
      <c r="G14" s="4">
        <f>AH6</f>
        <v>0.12842086482199999</v>
      </c>
      <c r="H14" s="4"/>
      <c r="K14" s="4">
        <f>BE6</f>
        <v>2.2467764721E-2</v>
      </c>
      <c r="L14" s="4">
        <f>$H$18*SQRT((F14*(1-F14))/SUM(AO6:AQ6))</f>
        <v>1.4233327648369546E-2</v>
      </c>
      <c r="M14" s="4">
        <f>AZ6</f>
        <v>1.8200777174599999E-2</v>
      </c>
      <c r="N14" s="4"/>
    </row>
    <row r="15" spans="2:57" x14ac:dyDescent="0.25">
      <c r="C15" s="3">
        <v>4</v>
      </c>
      <c r="D15" s="3" t="s">
        <v>53</v>
      </c>
      <c r="E15" s="4">
        <f>AM7</f>
        <v>9.6546282230000002E-2</v>
      </c>
      <c r="F15" s="4">
        <f>SUM(W7:Y7)/SUM($W$4:$Y$8)</f>
        <v>0.10613097599735562</v>
      </c>
      <c r="G15" s="4">
        <f>AH7</f>
        <v>9.7640498508600002E-2</v>
      </c>
      <c r="H15" s="4"/>
      <c r="K15" s="4">
        <f>BE7</f>
        <v>3.0897493191099999E-2</v>
      </c>
      <c r="L15" s="4">
        <f>$H$18*SQRT((F15*(1-F15))/SUM(AO7:AQ7))</f>
        <v>1.6122785918236161E-2</v>
      </c>
      <c r="M15" s="4">
        <f>AZ7</f>
        <v>1.6148177591800001E-2</v>
      </c>
      <c r="N15" s="4"/>
    </row>
    <row r="16" spans="2:57" x14ac:dyDescent="0.25">
      <c r="C16" s="3">
        <v>5</v>
      </c>
      <c r="D16" s="3" t="s">
        <v>49</v>
      </c>
      <c r="E16" s="4">
        <f>AM8</f>
        <v>0.118507186906</v>
      </c>
      <c r="F16" s="4">
        <f>SUM(W8:Y8)/SUM($W$4:$Y$8)</f>
        <v>0.14961164479527103</v>
      </c>
      <c r="G16" s="4">
        <f>AH8</f>
        <v>0.156993296783</v>
      </c>
      <c r="H16" s="4"/>
      <c r="K16" s="4">
        <f>BE8</f>
        <v>3.3813042125199998E-2</v>
      </c>
      <c r="L16" s="4">
        <f>$H$18*SQRT((F16*(1-F16))/SUM(AO8:AQ8))</f>
        <v>1.8671250926803152E-2</v>
      </c>
      <c r="M16" s="4">
        <f>AZ8</f>
        <v>1.97913215053E-2</v>
      </c>
      <c r="N16" s="4"/>
    </row>
    <row r="17" spans="3:21" x14ac:dyDescent="0.25">
      <c r="D17" s="2"/>
    </row>
    <row r="18" spans="3:21" x14ac:dyDescent="0.25">
      <c r="D18" s="2"/>
      <c r="G18" s="3" t="s">
        <v>23</v>
      </c>
      <c r="H18" s="3">
        <v>1.96</v>
      </c>
    </row>
    <row r="19" spans="3:21" x14ac:dyDescent="0.25">
      <c r="P19" s="4"/>
      <c r="Q19" s="4"/>
      <c r="R19" s="4"/>
      <c r="S19" s="4"/>
      <c r="T19" s="4"/>
      <c r="U19" s="4"/>
    </row>
    <row r="20" spans="3:21" x14ac:dyDescent="0.25">
      <c r="P20" s="4"/>
      <c r="Q20" s="4"/>
      <c r="R20" s="4"/>
      <c r="S20" s="4"/>
      <c r="T20" s="4"/>
      <c r="U20" s="4"/>
    </row>
    <row r="21" spans="3:21" x14ac:dyDescent="0.25">
      <c r="P21" s="4"/>
      <c r="Q21" s="4"/>
      <c r="R21" s="4"/>
      <c r="S21" s="4"/>
      <c r="T21" s="4"/>
      <c r="U21" s="4"/>
    </row>
    <row r="22" spans="3:21" x14ac:dyDescent="0.25">
      <c r="P22" s="4"/>
      <c r="Q22" s="4"/>
      <c r="R22" s="4"/>
      <c r="S22" s="4"/>
      <c r="T22" s="4"/>
      <c r="U22" s="4"/>
    </row>
    <row r="23" spans="3:21" x14ac:dyDescent="0.25">
      <c r="P23" s="4"/>
      <c r="Q23" s="4"/>
      <c r="R23" s="4"/>
      <c r="S23" s="4"/>
      <c r="T23" s="4"/>
      <c r="U23" s="4"/>
    </row>
    <row r="24" spans="3:21" x14ac:dyDescent="0.25">
      <c r="P24" s="4"/>
      <c r="Q24" s="4"/>
      <c r="R24" s="4"/>
      <c r="S24" s="4"/>
      <c r="T24" s="4"/>
      <c r="U24" s="4"/>
    </row>
    <row r="30" spans="3:21" x14ac:dyDescent="0.25">
      <c r="C30" s="6" t="s">
        <v>15</v>
      </c>
    </row>
  </sheetData>
  <mergeCells count="2">
    <mergeCell ref="E10:I10"/>
    <mergeCell ref="K10:O10"/>
  </mergeCells>
  <hyperlinks>
    <hyperlink ref="C30" r:id="rId1" xr:uid="{F1D3D461-43D8-4E7D-B696-EEE481B6449B}"/>
  </hyperlinks>
  <pageMargins left="0.7" right="0.7" top="0.75" bottom="0.75" header="0.3" footer="0.3"/>
  <pageSetup orientation="portrait" verticalDpi="0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80EBD-F56C-41E8-9457-F0DF102F8EB6}">
  <dimension ref="B1:BE30"/>
  <sheetViews>
    <sheetView workbookViewId="0">
      <selection activeCell="Z20" sqref="Z20"/>
    </sheetView>
  </sheetViews>
  <sheetFormatPr defaultRowHeight="15" x14ac:dyDescent="0.25"/>
  <cols>
    <col min="1" max="16384" width="9.140625" style="3"/>
  </cols>
  <sheetData>
    <row r="1" spans="2:57" x14ac:dyDescent="0.25">
      <c r="D1" s="3" t="s">
        <v>16</v>
      </c>
      <c r="E1" s="3" t="s">
        <v>16</v>
      </c>
      <c r="F1" s="3" t="s">
        <v>16</v>
      </c>
      <c r="G1" s="3" t="s">
        <v>16</v>
      </c>
      <c r="H1" s="3" t="s">
        <v>16</v>
      </c>
      <c r="I1" s="3" t="s">
        <v>16</v>
      </c>
      <c r="J1" s="3" t="s">
        <v>7</v>
      </c>
      <c r="K1" s="3" t="s">
        <v>7</v>
      </c>
      <c r="L1" s="3" t="s">
        <v>7</v>
      </c>
      <c r="M1" s="3" t="s">
        <v>7</v>
      </c>
      <c r="N1" s="3" t="s">
        <v>7</v>
      </c>
      <c r="O1" s="3" t="s">
        <v>7</v>
      </c>
      <c r="P1" s="3" t="s">
        <v>17</v>
      </c>
      <c r="Q1" s="3" t="s">
        <v>17</v>
      </c>
      <c r="R1" s="3" t="s">
        <v>17</v>
      </c>
      <c r="S1" s="3" t="s">
        <v>17</v>
      </c>
      <c r="T1" s="3" t="s">
        <v>17</v>
      </c>
      <c r="U1" s="3" t="s">
        <v>17</v>
      </c>
      <c r="V1" s="3" t="s">
        <v>8</v>
      </c>
      <c r="W1" s="3" t="s">
        <v>8</v>
      </c>
      <c r="X1" s="3" t="s">
        <v>8</v>
      </c>
      <c r="Y1" s="3" t="s">
        <v>8</v>
      </c>
      <c r="Z1" s="3" t="s">
        <v>8</v>
      </c>
      <c r="AA1" s="3" t="s">
        <v>8</v>
      </c>
      <c r="AB1" s="3" t="s">
        <v>41</v>
      </c>
      <c r="AC1" s="3" t="s">
        <v>41</v>
      </c>
      <c r="AD1" s="3" t="s">
        <v>41</v>
      </c>
      <c r="AE1" s="3" t="s">
        <v>41</v>
      </c>
      <c r="AF1" s="3" t="s">
        <v>41</v>
      </c>
      <c r="AG1" s="3" t="s">
        <v>41</v>
      </c>
      <c r="AH1" s="3" t="s">
        <v>10</v>
      </c>
      <c r="AI1" s="3" t="s">
        <v>10</v>
      </c>
      <c r="AJ1" s="3" t="s">
        <v>10</v>
      </c>
      <c r="AK1" s="3" t="s">
        <v>10</v>
      </c>
      <c r="AL1" s="3" t="s">
        <v>10</v>
      </c>
      <c r="AM1" s="3" t="s">
        <v>10</v>
      </c>
      <c r="AN1" s="3" t="s">
        <v>18</v>
      </c>
      <c r="AO1" s="3" t="s">
        <v>18</v>
      </c>
      <c r="AP1" s="3" t="s">
        <v>18</v>
      </c>
      <c r="AQ1" s="3" t="s">
        <v>18</v>
      </c>
      <c r="AR1" s="3" t="s">
        <v>18</v>
      </c>
      <c r="AS1" s="3" t="s">
        <v>18</v>
      </c>
      <c r="AT1" s="3" t="s">
        <v>19</v>
      </c>
      <c r="AU1" s="3" t="s">
        <v>19</v>
      </c>
      <c r="AV1" s="3" t="s">
        <v>19</v>
      </c>
      <c r="AW1" s="3" t="s">
        <v>19</v>
      </c>
      <c r="AX1" s="3" t="s">
        <v>19</v>
      </c>
      <c r="AY1" s="3" t="s">
        <v>19</v>
      </c>
      <c r="AZ1" s="3" t="s">
        <v>20</v>
      </c>
      <c r="BA1" s="3" t="s">
        <v>20</v>
      </c>
      <c r="BB1" s="3" t="s">
        <v>20</v>
      </c>
      <c r="BC1" s="3" t="s">
        <v>20</v>
      </c>
      <c r="BD1" s="3" t="s">
        <v>20</v>
      </c>
      <c r="BE1" s="3" t="s">
        <v>20</v>
      </c>
    </row>
    <row r="2" spans="2:57" x14ac:dyDescent="0.25">
      <c r="C2" s="3" t="s">
        <v>32</v>
      </c>
      <c r="D2" s="3" t="s">
        <v>33</v>
      </c>
      <c r="E2" s="3" t="s">
        <v>34</v>
      </c>
      <c r="F2" s="3" t="s">
        <v>35</v>
      </c>
      <c r="G2" s="3" t="s">
        <v>36</v>
      </c>
      <c r="H2" s="3" t="s">
        <v>31</v>
      </c>
      <c r="I2" s="3" t="s">
        <v>37</v>
      </c>
      <c r="J2" s="3" t="s">
        <v>33</v>
      </c>
      <c r="K2" s="3" t="s">
        <v>34</v>
      </c>
      <c r="L2" s="3" t="s">
        <v>35</v>
      </c>
      <c r="M2" s="3" t="s">
        <v>36</v>
      </c>
      <c r="N2" s="3" t="s">
        <v>31</v>
      </c>
      <c r="O2" s="3" t="s">
        <v>37</v>
      </c>
      <c r="P2" s="3" t="s">
        <v>33</v>
      </c>
      <c r="Q2" s="3" t="s">
        <v>34</v>
      </c>
      <c r="R2" s="3" t="s">
        <v>35</v>
      </c>
      <c r="S2" s="3" t="s">
        <v>36</v>
      </c>
      <c r="T2" s="3" t="s">
        <v>31</v>
      </c>
      <c r="U2" s="3" t="s">
        <v>37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31</v>
      </c>
      <c r="AA2" s="3" t="s">
        <v>37</v>
      </c>
      <c r="AB2" s="3" t="s">
        <v>33</v>
      </c>
      <c r="AC2" s="3" t="s">
        <v>34</v>
      </c>
      <c r="AD2" s="3" t="s">
        <v>35</v>
      </c>
      <c r="AE2" s="3" t="s">
        <v>36</v>
      </c>
      <c r="AF2" s="3" t="s">
        <v>31</v>
      </c>
      <c r="AG2" s="3" t="s">
        <v>37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31</v>
      </c>
      <c r="AM2" s="3" t="s">
        <v>37</v>
      </c>
      <c r="AN2" s="3" t="s">
        <v>33</v>
      </c>
      <c r="AO2" s="3" t="s">
        <v>34</v>
      </c>
      <c r="AP2" s="3" t="s">
        <v>35</v>
      </c>
      <c r="AQ2" s="3" t="s">
        <v>36</v>
      </c>
      <c r="AR2" s="3" t="s">
        <v>31</v>
      </c>
      <c r="AS2" s="3" t="s">
        <v>37</v>
      </c>
      <c r="AT2" s="3" t="s">
        <v>33</v>
      </c>
      <c r="AU2" s="3" t="s">
        <v>34</v>
      </c>
      <c r="AV2" s="3" t="s">
        <v>35</v>
      </c>
      <c r="AW2" s="3" t="s">
        <v>36</v>
      </c>
      <c r="AX2" s="3" t="s">
        <v>31</v>
      </c>
      <c r="AY2" s="3" t="s">
        <v>37</v>
      </c>
      <c r="AZ2" s="3" t="s">
        <v>33</v>
      </c>
      <c r="BA2" s="3" t="s">
        <v>34</v>
      </c>
      <c r="BB2" s="3" t="s">
        <v>35</v>
      </c>
      <c r="BC2" s="3" t="s">
        <v>36</v>
      </c>
      <c r="BD2" s="3" t="s">
        <v>31</v>
      </c>
      <c r="BE2" s="3" t="s">
        <v>37</v>
      </c>
    </row>
    <row r="3" spans="2:57" x14ac:dyDescent="0.25">
      <c r="B3" s="3" t="s">
        <v>57</v>
      </c>
      <c r="C3" s="3" t="s">
        <v>57</v>
      </c>
    </row>
    <row r="4" spans="2:57" x14ac:dyDescent="0.25">
      <c r="B4" s="3">
        <v>1</v>
      </c>
      <c r="C4" s="3" t="s">
        <v>52</v>
      </c>
      <c r="D4" s="3">
        <v>3</v>
      </c>
      <c r="E4" s="3">
        <v>8</v>
      </c>
      <c r="F4" s="3">
        <v>13</v>
      </c>
      <c r="G4" s="3">
        <v>18</v>
      </c>
      <c r="H4" s="3">
        <v>23</v>
      </c>
      <c r="I4" s="3">
        <v>28</v>
      </c>
      <c r="J4" s="3">
        <v>972</v>
      </c>
      <c r="K4" s="3">
        <v>331</v>
      </c>
      <c r="L4" s="3">
        <v>324</v>
      </c>
      <c r="M4" s="3">
        <v>273</v>
      </c>
      <c r="N4" s="3">
        <v>171</v>
      </c>
      <c r="O4" s="3">
        <v>265</v>
      </c>
      <c r="P4" s="3">
        <v>3</v>
      </c>
      <c r="Q4" s="3">
        <v>8</v>
      </c>
      <c r="R4" s="3">
        <v>13</v>
      </c>
      <c r="S4" s="3">
        <v>18</v>
      </c>
      <c r="T4" s="3">
        <v>23</v>
      </c>
      <c r="U4" s="3">
        <v>28</v>
      </c>
      <c r="V4" s="3">
        <v>284341.16868399997</v>
      </c>
      <c r="W4" s="3">
        <v>147736.67361999999</v>
      </c>
      <c r="X4" s="3">
        <v>158134.604231</v>
      </c>
      <c r="Y4" s="3">
        <v>74914.727296600002</v>
      </c>
      <c r="Z4" s="3">
        <v>33897.722660799998</v>
      </c>
      <c r="AA4" s="3">
        <v>152042.030165</v>
      </c>
      <c r="AB4" s="3">
        <v>1524847.4869299999</v>
      </c>
      <c r="AC4" s="3">
        <v>485404.83989399998</v>
      </c>
      <c r="AD4" s="3">
        <v>573676.77882699994</v>
      </c>
      <c r="AE4" s="3">
        <v>583085.67512399994</v>
      </c>
      <c r="AF4" s="3">
        <v>368327.07106799999</v>
      </c>
      <c r="AG4" s="3">
        <v>312734.00442100002</v>
      </c>
      <c r="AH4" s="3">
        <v>0.18647187415300001</v>
      </c>
      <c r="AI4" s="3">
        <v>0.30435764433700002</v>
      </c>
      <c r="AJ4" s="3">
        <v>0.27565104614199998</v>
      </c>
      <c r="AK4" s="3">
        <v>0.128479793781</v>
      </c>
      <c r="AL4" s="3">
        <v>9.2031580960100001E-2</v>
      </c>
      <c r="AM4" s="3">
        <v>0.486170445221</v>
      </c>
      <c r="AN4" s="3">
        <v>1298</v>
      </c>
      <c r="AO4" s="3">
        <v>500</v>
      </c>
      <c r="AP4" s="3">
        <v>484</v>
      </c>
      <c r="AQ4" s="3">
        <v>418</v>
      </c>
      <c r="AR4" s="3">
        <v>234</v>
      </c>
      <c r="AS4" s="3">
        <v>351</v>
      </c>
      <c r="AT4" s="3">
        <v>1.1687219900100001E-4</v>
      </c>
      <c r="AU4" s="3">
        <v>4.23448137341E-4</v>
      </c>
      <c r="AV4" s="3">
        <v>4.12536253931E-4</v>
      </c>
      <c r="AW4" s="3">
        <v>2.6787735973900001E-4</v>
      </c>
      <c r="AX4" s="3">
        <v>3.5710157720599998E-4</v>
      </c>
      <c r="AY4" s="3">
        <v>7.1170582169400004E-4</v>
      </c>
      <c r="AZ4" s="3">
        <v>2.1189059433599999E-2</v>
      </c>
      <c r="BA4" s="3">
        <v>4.0332596797199999E-2</v>
      </c>
      <c r="BB4" s="3">
        <v>3.98095374641E-2</v>
      </c>
      <c r="BC4" s="3">
        <v>3.20792404083E-2</v>
      </c>
      <c r="BD4" s="3">
        <v>3.7038377650699998E-2</v>
      </c>
      <c r="BE4" s="3">
        <v>5.2288517712999999E-2</v>
      </c>
    </row>
    <row r="5" spans="2:57" x14ac:dyDescent="0.25">
      <c r="B5" s="3">
        <v>2</v>
      </c>
      <c r="C5" s="3" t="s">
        <v>50</v>
      </c>
      <c r="D5" s="3">
        <v>1</v>
      </c>
      <c r="E5" s="3">
        <v>6</v>
      </c>
      <c r="F5" s="3">
        <v>11</v>
      </c>
      <c r="G5" s="3">
        <v>16</v>
      </c>
      <c r="H5" s="3">
        <v>21</v>
      </c>
      <c r="I5" s="3">
        <v>26</v>
      </c>
      <c r="J5" s="3">
        <v>803</v>
      </c>
      <c r="K5" s="3">
        <v>196</v>
      </c>
      <c r="L5" s="3">
        <v>201</v>
      </c>
      <c r="M5" s="3">
        <v>238</v>
      </c>
      <c r="N5" s="3">
        <v>107</v>
      </c>
      <c r="O5" s="3">
        <v>103</v>
      </c>
      <c r="P5" s="3">
        <v>1</v>
      </c>
      <c r="Q5" s="3">
        <v>6</v>
      </c>
      <c r="R5" s="3">
        <v>11</v>
      </c>
      <c r="S5" s="3">
        <v>16</v>
      </c>
      <c r="T5" s="3">
        <v>21</v>
      </c>
      <c r="U5" s="3">
        <v>26</v>
      </c>
      <c r="V5" s="3">
        <v>444549.44105700002</v>
      </c>
      <c r="W5" s="3">
        <v>83688.183677499997</v>
      </c>
      <c r="X5" s="3">
        <v>182765.81008200001</v>
      </c>
      <c r="Y5" s="3">
        <v>150281.498777</v>
      </c>
      <c r="Z5" s="3">
        <v>57998.382207299997</v>
      </c>
      <c r="AA5" s="3">
        <v>44781.307395199998</v>
      </c>
      <c r="AB5" s="3">
        <v>1524847.4869299999</v>
      </c>
      <c r="AC5" s="3">
        <v>485404.83989399998</v>
      </c>
      <c r="AD5" s="3">
        <v>573676.77882699994</v>
      </c>
      <c r="AE5" s="3">
        <v>583085.67512399994</v>
      </c>
      <c r="AF5" s="3">
        <v>368327.07106799999</v>
      </c>
      <c r="AG5" s="3">
        <v>312734.00442100002</v>
      </c>
      <c r="AH5" s="3">
        <v>0.29153698639999998</v>
      </c>
      <c r="AI5" s="3">
        <v>0.17240904251399999</v>
      </c>
      <c r="AJ5" s="3">
        <v>0.31858673181000002</v>
      </c>
      <c r="AK5" s="3">
        <v>0.25773484959100001</v>
      </c>
      <c r="AL5" s="3">
        <v>0.15746434830100001</v>
      </c>
      <c r="AM5" s="3">
        <v>0.14319295875099999</v>
      </c>
      <c r="AN5" s="3">
        <v>1298</v>
      </c>
      <c r="AO5" s="3">
        <v>500</v>
      </c>
      <c r="AP5" s="3">
        <v>484</v>
      </c>
      <c r="AQ5" s="3">
        <v>418</v>
      </c>
      <c r="AR5" s="3">
        <v>234</v>
      </c>
      <c r="AS5" s="3">
        <v>351</v>
      </c>
      <c r="AT5" s="3">
        <v>1.5912416946099999E-4</v>
      </c>
      <c r="AU5" s="3">
        <v>2.8536832914599999E-4</v>
      </c>
      <c r="AV5" s="3">
        <v>4.4853145893499998E-4</v>
      </c>
      <c r="AW5" s="3">
        <v>4.5767367678800001E-4</v>
      </c>
      <c r="AX5" s="3">
        <v>5.6696293724400003E-4</v>
      </c>
      <c r="AY5" s="3">
        <v>3.4954055645399997E-4</v>
      </c>
      <c r="AZ5" s="3">
        <v>2.4724308067199999E-2</v>
      </c>
      <c r="BA5" s="3">
        <v>3.3109982984699998E-2</v>
      </c>
      <c r="BB5" s="3">
        <v>4.1509980157100002E-2</v>
      </c>
      <c r="BC5" s="3">
        <v>4.1930885952299997E-2</v>
      </c>
      <c r="BD5" s="3">
        <v>4.6669527742599998E-2</v>
      </c>
      <c r="BE5" s="3">
        <v>3.6644167362300001E-2</v>
      </c>
    </row>
    <row r="6" spans="2:57" x14ac:dyDescent="0.25">
      <c r="B6" s="3">
        <v>3</v>
      </c>
      <c r="C6" s="3" t="s">
        <v>51</v>
      </c>
      <c r="D6" s="3">
        <v>2</v>
      </c>
      <c r="E6" s="3">
        <v>7</v>
      </c>
      <c r="F6" s="3">
        <v>12</v>
      </c>
      <c r="G6" s="3">
        <v>17</v>
      </c>
      <c r="H6" s="3">
        <v>22</v>
      </c>
      <c r="I6" s="3">
        <v>27</v>
      </c>
      <c r="J6" s="3">
        <v>329</v>
      </c>
      <c r="K6" s="3">
        <v>36</v>
      </c>
      <c r="L6" s="3">
        <v>66</v>
      </c>
      <c r="M6" s="3">
        <v>66</v>
      </c>
      <c r="N6" s="3">
        <v>15</v>
      </c>
      <c r="O6" s="3">
        <v>35</v>
      </c>
      <c r="P6" s="3">
        <v>2</v>
      </c>
      <c r="Q6" s="3">
        <v>7</v>
      </c>
      <c r="R6" s="3">
        <v>12</v>
      </c>
      <c r="S6" s="3">
        <v>17</v>
      </c>
      <c r="T6" s="3">
        <v>22</v>
      </c>
      <c r="U6" s="3">
        <v>27</v>
      </c>
      <c r="V6" s="3">
        <v>250345.936487</v>
      </c>
      <c r="W6" s="3">
        <v>39629.569383100003</v>
      </c>
      <c r="X6" s="3">
        <v>42619.679243300001</v>
      </c>
      <c r="Y6" s="3">
        <v>47064.330939699998</v>
      </c>
      <c r="Z6" s="3">
        <v>4538.4377368699998</v>
      </c>
      <c r="AA6" s="3">
        <v>24176.127781499999</v>
      </c>
      <c r="AB6" s="3">
        <v>1524847.4869299999</v>
      </c>
      <c r="AC6" s="3">
        <v>485404.83989399998</v>
      </c>
      <c r="AD6" s="3">
        <v>573676.77882699994</v>
      </c>
      <c r="AE6" s="3">
        <v>583085.67512399994</v>
      </c>
      <c r="AF6" s="3">
        <v>368327.07106799999</v>
      </c>
      <c r="AG6" s="3">
        <v>312734.00442100002</v>
      </c>
      <c r="AH6" s="3">
        <v>0.16417768900400001</v>
      </c>
      <c r="AI6" s="3">
        <v>8.1642303755700002E-2</v>
      </c>
      <c r="AJ6" s="3">
        <v>7.4292146407700002E-2</v>
      </c>
      <c r="AK6" s="3">
        <v>8.0715978710600003E-2</v>
      </c>
      <c r="AL6" s="3">
        <v>1.23217599068E-2</v>
      </c>
      <c r="AM6" s="3">
        <v>7.7305721283199999E-2</v>
      </c>
      <c r="AN6" s="3">
        <v>1298</v>
      </c>
      <c r="AO6" s="3">
        <v>500</v>
      </c>
      <c r="AP6" s="3">
        <v>484</v>
      </c>
      <c r="AQ6" s="3">
        <v>418</v>
      </c>
      <c r="AR6" s="3">
        <v>234</v>
      </c>
      <c r="AS6" s="3">
        <v>351</v>
      </c>
      <c r="AT6" s="3">
        <v>1.05719087394E-4</v>
      </c>
      <c r="AU6" s="3">
        <v>1.4995367598600001E-4</v>
      </c>
      <c r="AV6" s="3">
        <v>1.4209261030999999E-4</v>
      </c>
      <c r="AW6" s="3">
        <v>1.77514137539E-4</v>
      </c>
      <c r="AX6" s="1">
        <v>5.2008265553799999E-5</v>
      </c>
      <c r="AY6" s="3">
        <v>2.0321808188099999E-4</v>
      </c>
      <c r="AZ6" s="3">
        <v>2.0152678386099999E-2</v>
      </c>
      <c r="BA6" s="3">
        <v>2.40012925E-2</v>
      </c>
      <c r="BB6" s="3">
        <v>2.33637105736E-2</v>
      </c>
      <c r="BC6" s="3">
        <v>2.61139485863E-2</v>
      </c>
      <c r="BD6" s="3">
        <v>1.41348842567E-2</v>
      </c>
      <c r="BE6" s="3">
        <v>2.7940697617499999E-2</v>
      </c>
    </row>
    <row r="7" spans="2:57" x14ac:dyDescent="0.25">
      <c r="B7" s="3">
        <v>4</v>
      </c>
      <c r="C7" s="3" t="s">
        <v>53</v>
      </c>
      <c r="D7" s="3">
        <v>4</v>
      </c>
      <c r="E7" s="3">
        <v>9</v>
      </c>
      <c r="F7" s="3">
        <v>14</v>
      </c>
      <c r="G7" s="3">
        <v>19</v>
      </c>
      <c r="H7" s="3">
        <v>24</v>
      </c>
      <c r="I7" s="3">
        <v>29</v>
      </c>
      <c r="J7" s="3">
        <v>323</v>
      </c>
      <c r="K7" s="3">
        <v>93</v>
      </c>
      <c r="L7" s="3">
        <v>123</v>
      </c>
      <c r="M7" s="3">
        <v>107</v>
      </c>
      <c r="N7" s="3">
        <v>72</v>
      </c>
      <c r="O7" s="3">
        <v>50</v>
      </c>
      <c r="P7" s="3">
        <v>4</v>
      </c>
      <c r="Q7" s="3">
        <v>9</v>
      </c>
      <c r="R7" s="3">
        <v>14</v>
      </c>
      <c r="S7" s="3">
        <v>19</v>
      </c>
      <c r="T7" s="3">
        <v>24</v>
      </c>
      <c r="U7" s="3">
        <v>29</v>
      </c>
      <c r="V7" s="3">
        <v>238673.100164</v>
      </c>
      <c r="W7" s="3">
        <v>78722.046182499995</v>
      </c>
      <c r="X7" s="3">
        <v>82920.921267800004</v>
      </c>
      <c r="Y7" s="3">
        <v>212506.611798</v>
      </c>
      <c r="Z7" s="3">
        <v>156865.97977400001</v>
      </c>
      <c r="AA7" s="3">
        <v>54987.192552699998</v>
      </c>
      <c r="AB7" s="3">
        <v>1524847.4869299999</v>
      </c>
      <c r="AC7" s="3">
        <v>485404.83989399998</v>
      </c>
      <c r="AD7" s="3">
        <v>573676.77882699994</v>
      </c>
      <c r="AE7" s="3">
        <v>583085.67512399994</v>
      </c>
      <c r="AF7" s="3">
        <v>368327.07106799999</v>
      </c>
      <c r="AG7" s="3">
        <v>312734.00442100002</v>
      </c>
      <c r="AH7" s="3">
        <v>0.15652260453</v>
      </c>
      <c r="AI7" s="3">
        <v>0.162178123728</v>
      </c>
      <c r="AJ7" s="3">
        <v>0.144542927879</v>
      </c>
      <c r="AK7" s="3">
        <v>0.364451779325</v>
      </c>
      <c r="AL7" s="3">
        <v>0.425887728859</v>
      </c>
      <c r="AM7" s="3">
        <v>0.175827354159</v>
      </c>
      <c r="AN7" s="3">
        <v>1298</v>
      </c>
      <c r="AO7" s="3">
        <v>500</v>
      </c>
      <c r="AP7" s="3">
        <v>484</v>
      </c>
      <c r="AQ7" s="3">
        <v>418</v>
      </c>
      <c r="AR7" s="3">
        <v>234</v>
      </c>
      <c r="AS7" s="3">
        <v>351</v>
      </c>
      <c r="AT7" s="3">
        <v>1.0171284961499999E-4</v>
      </c>
      <c r="AU7" s="3">
        <v>2.7175275982399999E-4</v>
      </c>
      <c r="AV7" s="3">
        <v>2.5547576421300003E-4</v>
      </c>
      <c r="AW7" s="3">
        <v>5.5413081308999996E-4</v>
      </c>
      <c r="AX7" s="3">
        <v>1.04490329601E-3</v>
      </c>
      <c r="AY7" s="3">
        <v>4.1285497347099998E-4</v>
      </c>
      <c r="AZ7" s="3">
        <v>1.9767146558899999E-2</v>
      </c>
      <c r="BA7" s="3">
        <v>3.2310453449900002E-2</v>
      </c>
      <c r="BB7" s="3">
        <v>3.1327874102800003E-2</v>
      </c>
      <c r="BC7" s="3">
        <v>4.6138367239900002E-2</v>
      </c>
      <c r="BD7" s="3">
        <v>6.3356929391800001E-2</v>
      </c>
      <c r="BE7" s="3">
        <v>3.9824912631199999E-2</v>
      </c>
    </row>
    <row r="8" spans="2:57" x14ac:dyDescent="0.25">
      <c r="B8" s="3">
        <v>5</v>
      </c>
      <c r="C8" s="3" t="s">
        <v>49</v>
      </c>
      <c r="D8" s="3">
        <v>0</v>
      </c>
      <c r="E8" s="3">
        <v>5</v>
      </c>
      <c r="F8" s="3">
        <v>10</v>
      </c>
      <c r="G8" s="3">
        <v>15</v>
      </c>
      <c r="H8" s="3">
        <v>20</v>
      </c>
      <c r="I8" s="3">
        <v>25</v>
      </c>
      <c r="J8" s="3">
        <v>438</v>
      </c>
      <c r="K8" s="3">
        <v>98</v>
      </c>
      <c r="L8" s="3">
        <v>129</v>
      </c>
      <c r="M8" s="3">
        <v>134</v>
      </c>
      <c r="N8" s="3">
        <v>112</v>
      </c>
      <c r="O8" s="3">
        <v>44</v>
      </c>
      <c r="P8" s="3">
        <v>0</v>
      </c>
      <c r="Q8" s="3">
        <v>5</v>
      </c>
      <c r="R8" s="3">
        <v>10</v>
      </c>
      <c r="S8" s="3">
        <v>15</v>
      </c>
      <c r="T8" s="3">
        <v>20</v>
      </c>
      <c r="U8" s="3">
        <v>25</v>
      </c>
      <c r="V8" s="3">
        <v>306937.84053300001</v>
      </c>
      <c r="W8" s="3">
        <v>135628.367031</v>
      </c>
      <c r="X8" s="3">
        <v>107235.764003</v>
      </c>
      <c r="Y8" s="3">
        <v>98318.506313000005</v>
      </c>
      <c r="Z8" s="3">
        <v>115026.548688</v>
      </c>
      <c r="AA8" s="3">
        <v>36747.346526200003</v>
      </c>
      <c r="AB8" s="3">
        <v>1524847.4869299999</v>
      </c>
      <c r="AC8" s="3">
        <v>485404.83989399998</v>
      </c>
      <c r="AD8" s="3">
        <v>573676.77882699994</v>
      </c>
      <c r="AE8" s="3">
        <v>583085.67512399994</v>
      </c>
      <c r="AF8" s="3">
        <v>368327.07106799999</v>
      </c>
      <c r="AG8" s="3">
        <v>312734.00442100002</v>
      </c>
      <c r="AH8" s="3">
        <v>0.20129084591400001</v>
      </c>
      <c r="AI8" s="3">
        <v>0.27941288566599998</v>
      </c>
      <c r="AJ8" s="3">
        <v>0.186927147761</v>
      </c>
      <c r="AK8" s="3">
        <v>0.16861759859200001</v>
      </c>
      <c r="AL8" s="3">
        <v>0.31229458197299997</v>
      </c>
      <c r="AM8" s="3">
        <v>0.11750352058499999</v>
      </c>
      <c r="AN8" s="3">
        <v>1298</v>
      </c>
      <c r="AO8" s="3">
        <v>500</v>
      </c>
      <c r="AP8" s="3">
        <v>484</v>
      </c>
      <c r="AQ8" s="3">
        <v>418</v>
      </c>
      <c r="AR8" s="3">
        <v>234</v>
      </c>
      <c r="AS8" s="3">
        <v>351</v>
      </c>
      <c r="AT8" s="3">
        <v>1.2386197324E-4</v>
      </c>
      <c r="AU8" s="3">
        <v>4.0268264998000002E-4</v>
      </c>
      <c r="AV8" s="3">
        <v>3.1401939915499998E-4</v>
      </c>
      <c r="AW8" s="3">
        <v>3.35372497697E-4</v>
      </c>
      <c r="AX8" s="3">
        <v>9.17806307877E-4</v>
      </c>
      <c r="AY8" s="3">
        <v>2.9543146220899999E-4</v>
      </c>
      <c r="AZ8" s="3">
        <v>2.18134856545E-2</v>
      </c>
      <c r="BA8" s="3">
        <v>3.9331230188799998E-2</v>
      </c>
      <c r="BB8" s="3">
        <v>3.4732361333399998E-2</v>
      </c>
      <c r="BC8" s="3">
        <v>3.5893829374300003E-2</v>
      </c>
      <c r="BD8" s="3">
        <v>5.9378823770300002E-2</v>
      </c>
      <c r="BE8" s="3">
        <v>3.3688714805199999E-2</v>
      </c>
    </row>
    <row r="10" spans="2:57" x14ac:dyDescent="0.25">
      <c r="E10" s="16" t="s">
        <v>21</v>
      </c>
      <c r="F10" s="16"/>
      <c r="G10" s="16"/>
      <c r="H10" s="16"/>
      <c r="I10" s="16"/>
      <c r="K10" s="16" t="s">
        <v>20</v>
      </c>
      <c r="L10" s="16"/>
      <c r="M10" s="16"/>
      <c r="N10" s="16"/>
      <c r="O10" s="16"/>
    </row>
    <row r="11" spans="2:57" x14ac:dyDescent="0.25">
      <c r="D11" s="3" t="s">
        <v>22</v>
      </c>
      <c r="E11" s="3" t="s">
        <v>37</v>
      </c>
      <c r="F11" s="3" t="s">
        <v>39</v>
      </c>
      <c r="G11" s="3" t="s">
        <v>33</v>
      </c>
      <c r="J11" s="5"/>
      <c r="K11" s="3" t="s">
        <v>37</v>
      </c>
      <c r="L11" s="3" t="s">
        <v>38</v>
      </c>
      <c r="M11" s="3" t="s">
        <v>33</v>
      </c>
    </row>
    <row r="12" spans="2:57" x14ac:dyDescent="0.25">
      <c r="C12" s="3">
        <v>1</v>
      </c>
      <c r="D12" s="3" t="s">
        <v>52</v>
      </c>
      <c r="E12" s="4">
        <f>AM4</f>
        <v>0.486170445221</v>
      </c>
      <c r="F12" s="4">
        <f>SUM(W4:Y4)/SUM($W$4:$Y$8)</f>
        <v>0.23188015409557014</v>
      </c>
      <c r="G12" s="4">
        <f>AH4</f>
        <v>0.18647187415300001</v>
      </c>
      <c r="H12" s="4"/>
      <c r="K12" s="4">
        <f>BE4</f>
        <v>5.2288517712999999E-2</v>
      </c>
      <c r="L12" s="4">
        <f>$H$18*SQRT((F12*(1-F12))/SUM(AO4:AQ4))</f>
        <v>2.2091659853867334E-2</v>
      </c>
      <c r="M12" s="4">
        <f>AZ4</f>
        <v>2.1189059433599999E-2</v>
      </c>
      <c r="N12" s="4"/>
    </row>
    <row r="13" spans="2:57" x14ac:dyDescent="0.25">
      <c r="C13" s="3">
        <v>2</v>
      </c>
      <c r="D13" s="3" t="s">
        <v>50</v>
      </c>
      <c r="E13" s="4">
        <f>AM5</f>
        <v>0.14319295875099999</v>
      </c>
      <c r="F13" s="4">
        <f>SUM(W5:Y5)/SUM($W$4:$Y$8)</f>
        <v>0.25377164318053191</v>
      </c>
      <c r="G13" s="4">
        <f>AH5</f>
        <v>0.29153698639999998</v>
      </c>
      <c r="H13" s="4"/>
      <c r="K13" s="4">
        <f>BE5</f>
        <v>3.6644167362300001E-2</v>
      </c>
      <c r="L13" s="4">
        <f>$H$18*SQRT((F13*(1-F13))/SUM(AO5:AQ5))</f>
        <v>2.2779253336145798E-2</v>
      </c>
      <c r="M13" s="4">
        <f>AZ5</f>
        <v>2.4724308067199999E-2</v>
      </c>
      <c r="N13" s="4"/>
    </row>
    <row r="14" spans="2:57" x14ac:dyDescent="0.25">
      <c r="C14" s="3">
        <v>3</v>
      </c>
      <c r="D14" s="3" t="s">
        <v>51</v>
      </c>
      <c r="E14" s="4">
        <f>AM6</f>
        <v>7.7305721283199999E-2</v>
      </c>
      <c r="F14" s="4">
        <f>SUM(W6:Y6)/SUM($W$4:$Y$8)</f>
        <v>7.8745679597164234E-2</v>
      </c>
      <c r="G14" s="4">
        <f>AH6</f>
        <v>0.16417768900400001</v>
      </c>
      <c r="H14" s="4"/>
      <c r="K14" s="4">
        <f>BE6</f>
        <v>2.7940697617499999E-2</v>
      </c>
      <c r="L14" s="4">
        <f>$H$18*SQRT((F14*(1-F14))/SUM(AO6:AQ6))</f>
        <v>1.409889905347465E-2</v>
      </c>
      <c r="M14" s="4">
        <f>AZ6</f>
        <v>2.0152678386099999E-2</v>
      </c>
      <c r="N14" s="4"/>
    </row>
    <row r="15" spans="2:57" x14ac:dyDescent="0.25">
      <c r="C15" s="3">
        <v>4</v>
      </c>
      <c r="D15" s="3" t="s">
        <v>53</v>
      </c>
      <c r="E15" s="4">
        <f>AM7</f>
        <v>0.175827354159</v>
      </c>
      <c r="F15" s="4">
        <f>SUM(W7:Y7)/SUM($W$4:$Y$8)</f>
        <v>0.22783889354667727</v>
      </c>
      <c r="G15" s="4">
        <f>AH7</f>
        <v>0.15652260453</v>
      </c>
      <c r="H15" s="4"/>
      <c r="K15" s="4">
        <f>BE7</f>
        <v>3.9824912631199999E-2</v>
      </c>
      <c r="L15" s="4">
        <f>$H$18*SQRT((F15*(1-F15))/SUM(AO7:AQ7))</f>
        <v>2.1955834944434573E-2</v>
      </c>
      <c r="M15" s="4">
        <f>AZ7</f>
        <v>1.9767146558899999E-2</v>
      </c>
      <c r="N15" s="4"/>
    </row>
    <row r="16" spans="2:57" x14ac:dyDescent="0.25">
      <c r="C16" s="3">
        <v>5</v>
      </c>
      <c r="D16" s="3" t="s">
        <v>49</v>
      </c>
      <c r="E16" s="4">
        <f>AM8</f>
        <v>0.11750352058499999</v>
      </c>
      <c r="F16" s="4">
        <f>SUM(W8:Y8)/SUM($W$4:$Y$8)</f>
        <v>0.20776362958005634</v>
      </c>
      <c r="G16" s="4">
        <f>AH8</f>
        <v>0.20129084591400001</v>
      </c>
      <c r="H16" s="4"/>
      <c r="K16" s="4">
        <f>BE8</f>
        <v>3.3688714805199999E-2</v>
      </c>
      <c r="L16" s="4">
        <f>$H$18*SQRT((F16*(1-F16))/SUM(AO8:AQ8))</f>
        <v>2.1237051223934343E-2</v>
      </c>
      <c r="M16" s="4">
        <f>AZ8</f>
        <v>2.18134856545E-2</v>
      </c>
      <c r="N16" s="4"/>
    </row>
    <row r="17" spans="3:21" x14ac:dyDescent="0.25">
      <c r="D17" s="2"/>
    </row>
    <row r="18" spans="3:21" x14ac:dyDescent="0.25">
      <c r="D18" s="2"/>
      <c r="G18" s="3" t="s">
        <v>23</v>
      </c>
      <c r="H18" s="3">
        <v>1.96</v>
      </c>
    </row>
    <row r="19" spans="3:21" x14ac:dyDescent="0.25">
      <c r="P19" s="4"/>
      <c r="Q19" s="4"/>
      <c r="R19" s="4"/>
      <c r="S19" s="4"/>
      <c r="T19" s="4"/>
      <c r="U19" s="4"/>
    </row>
    <row r="20" spans="3:21" x14ac:dyDescent="0.25">
      <c r="P20" s="4"/>
      <c r="Q20" s="4"/>
      <c r="R20" s="4"/>
      <c r="S20" s="4"/>
      <c r="T20" s="4"/>
      <c r="U20" s="4"/>
    </row>
    <row r="21" spans="3:21" x14ac:dyDescent="0.25">
      <c r="P21" s="4"/>
      <c r="Q21" s="4"/>
      <c r="R21" s="4"/>
      <c r="S21" s="4"/>
      <c r="T21" s="4"/>
      <c r="U21" s="4"/>
    </row>
    <row r="22" spans="3:21" x14ac:dyDescent="0.25">
      <c r="P22" s="4"/>
      <c r="Q22" s="4"/>
      <c r="R22" s="4"/>
      <c r="S22" s="4"/>
      <c r="T22" s="4"/>
      <c r="U22" s="4"/>
    </row>
    <row r="23" spans="3:21" x14ac:dyDescent="0.25">
      <c r="P23" s="4"/>
      <c r="Q23" s="4"/>
      <c r="R23" s="4"/>
      <c r="S23" s="4"/>
      <c r="T23" s="4"/>
      <c r="U23" s="4"/>
    </row>
    <row r="24" spans="3:21" x14ac:dyDescent="0.25">
      <c r="P24" s="4"/>
      <c r="Q24" s="4"/>
      <c r="R24" s="4"/>
      <c r="S24" s="4"/>
      <c r="T24" s="4"/>
      <c r="U24" s="4"/>
    </row>
    <row r="30" spans="3:21" x14ac:dyDescent="0.25">
      <c r="C30" s="6" t="s">
        <v>15</v>
      </c>
    </row>
  </sheetData>
  <mergeCells count="2">
    <mergeCell ref="E10:I10"/>
    <mergeCell ref="K10:O10"/>
  </mergeCells>
  <hyperlinks>
    <hyperlink ref="C30" r:id="rId1" xr:uid="{E8CF2EEF-906D-44AF-9F26-9FC4F19DA968}"/>
  </hyperlinks>
  <pageMargins left="0.7" right="0.7" top="0.75" bottom="0.75" header="0.3" footer="0.3"/>
  <pageSetup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5192-8041-4450-AA2D-571C9A3EBB57}">
  <dimension ref="A1:E33"/>
  <sheetViews>
    <sheetView workbookViewId="0">
      <selection activeCell="F22" sqref="F22"/>
    </sheetView>
  </sheetViews>
  <sheetFormatPr defaultRowHeight="15" x14ac:dyDescent="0.25"/>
  <cols>
    <col min="1" max="5" width="34" customWidth="1"/>
  </cols>
  <sheetData>
    <row r="1" spans="1:5" ht="15.75" thickBot="1" x14ac:dyDescent="0.3">
      <c r="A1" s="10"/>
    </row>
    <row r="2" spans="1:5" ht="15.75" thickBot="1" x14ac:dyDescent="0.3">
      <c r="A2" s="11" t="s">
        <v>106</v>
      </c>
      <c r="B2" s="12" t="s">
        <v>107</v>
      </c>
      <c r="C2" s="12" t="s">
        <v>108</v>
      </c>
      <c r="D2" s="12" t="s">
        <v>109</v>
      </c>
      <c r="E2" s="12" t="s">
        <v>110</v>
      </c>
    </row>
    <row r="3" spans="1:5" x14ac:dyDescent="0.25">
      <c r="A3" s="13" t="s">
        <v>111</v>
      </c>
      <c r="B3" s="14">
        <v>74</v>
      </c>
      <c r="C3" s="14">
        <v>74.599999999999994</v>
      </c>
      <c r="D3" s="14">
        <v>1.2</v>
      </c>
      <c r="E3" s="14">
        <v>1.3</v>
      </c>
    </row>
    <row r="4" spans="1:5" x14ac:dyDescent="0.25">
      <c r="A4" s="13" t="s">
        <v>112</v>
      </c>
      <c r="B4" s="14">
        <v>63.7</v>
      </c>
      <c r="C4" s="14">
        <v>61.1</v>
      </c>
      <c r="D4" s="14">
        <v>0.7</v>
      </c>
      <c r="E4" s="14">
        <v>0.9</v>
      </c>
    </row>
    <row r="5" spans="1:5" x14ac:dyDescent="0.25">
      <c r="A5" s="13" t="s">
        <v>113</v>
      </c>
      <c r="B5" s="14">
        <v>79.099999999999994</v>
      </c>
      <c r="C5" s="14">
        <v>78.8</v>
      </c>
      <c r="D5" s="14">
        <v>1.2</v>
      </c>
      <c r="E5" s="14">
        <v>0.9</v>
      </c>
    </row>
    <row r="6" spans="1:5" x14ac:dyDescent="0.25">
      <c r="A6" s="13" t="s">
        <v>114</v>
      </c>
      <c r="B6" s="14">
        <v>68.400000000000006</v>
      </c>
      <c r="C6" s="14">
        <v>66</v>
      </c>
      <c r="D6" s="14">
        <v>2.1</v>
      </c>
      <c r="E6" s="14">
        <v>2.5</v>
      </c>
    </row>
    <row r="7" spans="1:5" x14ac:dyDescent="0.25">
      <c r="A7" s="15"/>
      <c r="B7" s="15"/>
      <c r="C7" s="15"/>
      <c r="D7" s="15"/>
      <c r="E7" s="15"/>
    </row>
    <row r="8" spans="1:5" ht="15.75" thickBot="1" x14ac:dyDescent="0.3">
      <c r="A8" s="15"/>
      <c r="B8" s="15"/>
      <c r="C8" s="15"/>
      <c r="D8" s="15"/>
      <c r="E8" s="15"/>
    </row>
    <row r="9" spans="1:5" ht="15.75" thickBot="1" x14ac:dyDescent="0.3">
      <c r="A9" s="11" t="s">
        <v>106</v>
      </c>
      <c r="B9" s="12" t="s">
        <v>115</v>
      </c>
      <c r="C9" s="12" t="s">
        <v>116</v>
      </c>
      <c r="D9" s="12" t="s">
        <v>117</v>
      </c>
      <c r="E9" s="12" t="s">
        <v>118</v>
      </c>
    </row>
    <row r="10" spans="1:5" x14ac:dyDescent="0.25">
      <c r="A10" s="13" t="s">
        <v>111</v>
      </c>
      <c r="B10" s="14">
        <v>12.3</v>
      </c>
      <c r="C10" s="14">
        <v>11.5</v>
      </c>
      <c r="D10" s="14">
        <v>1</v>
      </c>
      <c r="E10" s="14">
        <v>1</v>
      </c>
    </row>
    <row r="11" spans="1:5" x14ac:dyDescent="0.25">
      <c r="A11" s="13" t="s">
        <v>112</v>
      </c>
      <c r="B11" s="14">
        <v>9</v>
      </c>
      <c r="C11" s="14">
        <v>10.6</v>
      </c>
      <c r="D11" s="14">
        <v>0.4</v>
      </c>
      <c r="E11" s="14">
        <v>0.6</v>
      </c>
    </row>
    <row r="12" spans="1:5" x14ac:dyDescent="0.25">
      <c r="A12" s="13" t="s">
        <v>113</v>
      </c>
      <c r="B12" s="14">
        <v>9.6</v>
      </c>
      <c r="C12" s="14">
        <v>9.1999999999999993</v>
      </c>
      <c r="D12" s="14">
        <v>1</v>
      </c>
      <c r="E12" s="14">
        <v>0.6</v>
      </c>
    </row>
    <row r="13" spans="1:5" x14ac:dyDescent="0.25">
      <c r="A13" s="13" t="s">
        <v>114</v>
      </c>
      <c r="B13" s="14">
        <v>8.3000000000000007</v>
      </c>
      <c r="C13" s="14">
        <v>8.8000000000000007</v>
      </c>
      <c r="D13" s="14">
        <v>1.4</v>
      </c>
      <c r="E13" s="14">
        <v>1.6</v>
      </c>
    </row>
    <row r="14" spans="1:5" x14ac:dyDescent="0.25">
      <c r="A14" s="15"/>
      <c r="B14" s="15"/>
      <c r="C14" s="15"/>
      <c r="D14" s="15"/>
      <c r="E14" s="15"/>
    </row>
    <row r="15" spans="1:5" ht="15.75" thickBot="1" x14ac:dyDescent="0.3">
      <c r="A15" s="15"/>
      <c r="B15" s="15"/>
      <c r="C15" s="15"/>
      <c r="D15" s="15"/>
      <c r="E15" s="15"/>
    </row>
    <row r="16" spans="1:5" ht="15.75" thickBot="1" x14ac:dyDescent="0.3">
      <c r="A16" s="11" t="s">
        <v>106</v>
      </c>
      <c r="B16" s="12" t="s">
        <v>119</v>
      </c>
      <c r="C16" s="12" t="s">
        <v>120</v>
      </c>
      <c r="D16" s="12" t="s">
        <v>121</v>
      </c>
      <c r="E16" s="12" t="s">
        <v>122</v>
      </c>
    </row>
    <row r="17" spans="1:5" x14ac:dyDescent="0.25">
      <c r="A17" s="13" t="s">
        <v>111</v>
      </c>
      <c r="B17" s="14">
        <v>5.0999999999999996</v>
      </c>
      <c r="C17" s="14">
        <v>5.4</v>
      </c>
      <c r="D17" s="14">
        <v>0.7</v>
      </c>
      <c r="E17" s="14">
        <v>0.7</v>
      </c>
    </row>
    <row r="18" spans="1:5" x14ac:dyDescent="0.25">
      <c r="A18" s="13" t="s">
        <v>112</v>
      </c>
      <c r="B18" s="14">
        <v>13.3</v>
      </c>
      <c r="C18" s="14">
        <v>13.7</v>
      </c>
      <c r="D18" s="14">
        <v>0.6</v>
      </c>
      <c r="E18" s="14">
        <v>0.6</v>
      </c>
    </row>
    <row r="19" spans="1:5" x14ac:dyDescent="0.25">
      <c r="A19" s="13" t="s">
        <v>113</v>
      </c>
      <c r="B19" s="14">
        <v>3.3</v>
      </c>
      <c r="C19" s="14">
        <v>4.2</v>
      </c>
      <c r="D19" s="14">
        <v>0.5</v>
      </c>
      <c r="E19" s="14">
        <v>0.5</v>
      </c>
    </row>
    <row r="20" spans="1:5" x14ac:dyDescent="0.25">
      <c r="A20" s="13" t="s">
        <v>114</v>
      </c>
      <c r="B20" s="14">
        <v>9</v>
      </c>
      <c r="C20" s="14">
        <v>8.6999999999999993</v>
      </c>
      <c r="D20" s="14">
        <v>1.1000000000000001</v>
      </c>
      <c r="E20" s="14">
        <v>1.2</v>
      </c>
    </row>
    <row r="21" spans="1:5" x14ac:dyDescent="0.25">
      <c r="A21" s="15"/>
      <c r="B21" s="15"/>
      <c r="C21" s="15"/>
      <c r="D21" s="15"/>
      <c r="E21" s="15"/>
    </row>
    <row r="22" spans="1:5" ht="15.75" thickBot="1" x14ac:dyDescent="0.3">
      <c r="A22" s="15"/>
      <c r="B22" s="15"/>
      <c r="C22" s="15"/>
      <c r="D22" s="15"/>
      <c r="E22" s="15"/>
    </row>
    <row r="23" spans="1:5" ht="15.75" thickBot="1" x14ac:dyDescent="0.3">
      <c r="A23" s="11" t="s">
        <v>106</v>
      </c>
      <c r="B23" s="12" t="s">
        <v>123</v>
      </c>
      <c r="C23" s="12" t="s">
        <v>124</v>
      </c>
      <c r="D23" s="12" t="s">
        <v>125</v>
      </c>
      <c r="E23" s="12" t="s">
        <v>126</v>
      </c>
    </row>
    <row r="24" spans="1:5" x14ac:dyDescent="0.25">
      <c r="A24" s="13" t="s">
        <v>111</v>
      </c>
      <c r="B24" s="14">
        <v>1.6</v>
      </c>
      <c r="C24" s="14">
        <v>1.6</v>
      </c>
      <c r="D24" s="14">
        <v>0.3</v>
      </c>
      <c r="E24" s="14">
        <v>0.4</v>
      </c>
    </row>
    <row r="25" spans="1:5" x14ac:dyDescent="0.25">
      <c r="A25" s="13" t="s">
        <v>112</v>
      </c>
      <c r="B25" s="14">
        <v>4.8</v>
      </c>
      <c r="C25" s="14">
        <v>5.2</v>
      </c>
      <c r="D25" s="14">
        <v>0.4</v>
      </c>
      <c r="E25" s="14">
        <v>0.4</v>
      </c>
    </row>
    <row r="26" spans="1:5" x14ac:dyDescent="0.25">
      <c r="A26" s="13" t="s">
        <v>113</v>
      </c>
      <c r="B26" s="14">
        <v>2.4</v>
      </c>
      <c r="C26" s="14">
        <v>1.5</v>
      </c>
      <c r="D26" s="14">
        <v>0.4</v>
      </c>
      <c r="E26" s="14">
        <v>0.3</v>
      </c>
    </row>
    <row r="27" spans="1:5" x14ac:dyDescent="0.25">
      <c r="A27" s="13" t="s">
        <v>114</v>
      </c>
      <c r="B27" s="14">
        <v>5.7</v>
      </c>
      <c r="C27" s="14">
        <v>5.3</v>
      </c>
      <c r="D27" s="14">
        <v>1.3</v>
      </c>
      <c r="E27" s="14">
        <v>1.3</v>
      </c>
    </row>
    <row r="28" spans="1:5" ht="15.75" thickBot="1" x14ac:dyDescent="0.3">
      <c r="A28" s="15"/>
      <c r="B28" s="15"/>
      <c r="C28" s="15"/>
      <c r="D28" s="15"/>
      <c r="E28" s="15"/>
    </row>
    <row r="29" spans="1:5" ht="15.75" thickBot="1" x14ac:dyDescent="0.3">
      <c r="A29" s="11" t="s">
        <v>106</v>
      </c>
      <c r="B29" s="12" t="s">
        <v>127</v>
      </c>
      <c r="C29" s="12" t="s">
        <v>128</v>
      </c>
      <c r="D29" s="12" t="s">
        <v>129</v>
      </c>
      <c r="E29" s="12" t="s">
        <v>130</v>
      </c>
    </row>
    <row r="30" spans="1:5" x14ac:dyDescent="0.25">
      <c r="A30" s="13" t="s">
        <v>111</v>
      </c>
      <c r="B30" s="14">
        <v>1.9</v>
      </c>
      <c r="C30" s="14">
        <v>1.4</v>
      </c>
      <c r="D30" s="14">
        <v>0.4</v>
      </c>
      <c r="E30" s="14">
        <v>0.2</v>
      </c>
    </row>
    <row r="31" spans="1:5" x14ac:dyDescent="0.25">
      <c r="A31" s="13" t="s">
        <v>112</v>
      </c>
      <c r="B31" s="14">
        <v>2.8</v>
      </c>
      <c r="C31" s="14">
        <v>2.2999999999999998</v>
      </c>
      <c r="D31" s="14">
        <v>0.3</v>
      </c>
      <c r="E31" s="14">
        <v>0.3</v>
      </c>
    </row>
    <row r="32" spans="1:5" x14ac:dyDescent="0.25">
      <c r="A32" s="13" t="s">
        <v>113</v>
      </c>
      <c r="B32" s="14">
        <v>1.3</v>
      </c>
      <c r="C32" s="14">
        <v>1.2</v>
      </c>
      <c r="D32" s="14">
        <v>0.3</v>
      </c>
      <c r="E32" s="14">
        <v>0.3</v>
      </c>
    </row>
    <row r="33" spans="1:5" x14ac:dyDescent="0.25">
      <c r="A33" s="13" t="s">
        <v>114</v>
      </c>
      <c r="B33" s="14">
        <v>2</v>
      </c>
      <c r="C33" s="14">
        <v>4</v>
      </c>
      <c r="D33" s="14">
        <v>0.6</v>
      </c>
      <c r="E33" s="14">
        <v>1.2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0781A-354B-46BA-9D43-20FEB1A0A513}">
  <dimension ref="A1:AP39"/>
  <sheetViews>
    <sheetView workbookViewId="0">
      <selection activeCell="H32" sqref="H32"/>
    </sheetView>
  </sheetViews>
  <sheetFormatPr defaultRowHeight="15" x14ac:dyDescent="0.25"/>
  <cols>
    <col min="1" max="16384" width="9.140625" style="3"/>
  </cols>
  <sheetData>
    <row r="1" spans="1:42" x14ac:dyDescent="0.25">
      <c r="AE1" s="1"/>
      <c r="AL1" s="1"/>
      <c r="AM1" s="1"/>
      <c r="AN1" s="1"/>
      <c r="AO1" s="1"/>
      <c r="AP1" s="1"/>
    </row>
    <row r="2" spans="1:42" x14ac:dyDescent="0.25">
      <c r="A2" s="3">
        <v>2014</v>
      </c>
      <c r="D2" s="3" t="s">
        <v>16</v>
      </c>
      <c r="E2" s="3" t="s">
        <v>6</v>
      </c>
      <c r="F2" s="3" t="s">
        <v>7</v>
      </c>
      <c r="G2" s="3" t="s">
        <v>17</v>
      </c>
      <c r="H2" s="3" t="s">
        <v>8</v>
      </c>
      <c r="I2" s="3" t="s">
        <v>10</v>
      </c>
      <c r="J2" s="3" t="s">
        <v>18</v>
      </c>
      <c r="K2" s="3" t="s">
        <v>19</v>
      </c>
      <c r="L2" s="3" t="s">
        <v>20</v>
      </c>
      <c r="O2" s="3">
        <v>2017</v>
      </c>
      <c r="Q2" s="3" t="s">
        <v>16</v>
      </c>
      <c r="R2" s="3" t="s">
        <v>6</v>
      </c>
      <c r="S2" s="3" t="s">
        <v>7</v>
      </c>
      <c r="T2" s="3" t="s">
        <v>17</v>
      </c>
      <c r="U2" s="3" t="s">
        <v>8</v>
      </c>
      <c r="V2" s="3" t="s">
        <v>10</v>
      </c>
      <c r="W2" s="3" t="s">
        <v>18</v>
      </c>
      <c r="X2" s="3" t="s">
        <v>19</v>
      </c>
      <c r="Y2" s="3" t="s">
        <v>20</v>
      </c>
      <c r="AL2" s="1"/>
      <c r="AM2" s="1"/>
      <c r="AN2" s="1"/>
      <c r="AO2" s="1"/>
      <c r="AP2" s="1"/>
    </row>
    <row r="3" spans="1:42" x14ac:dyDescent="0.25">
      <c r="B3" s="3">
        <v>1</v>
      </c>
      <c r="C3" s="3">
        <v>2</v>
      </c>
      <c r="D3" s="3">
        <v>2</v>
      </c>
      <c r="E3" s="3" t="s">
        <v>3</v>
      </c>
      <c r="F3" s="3">
        <v>19421</v>
      </c>
      <c r="G3" s="3">
        <v>2</v>
      </c>
      <c r="H3" s="3">
        <v>5489718.6194000002</v>
      </c>
      <c r="I3" s="3">
        <v>0.420860829612</v>
      </c>
      <c r="J3" s="3">
        <v>4333</v>
      </c>
      <c r="K3" s="1">
        <v>5.6251325111999998E-5</v>
      </c>
      <c r="L3" s="3">
        <v>1.47001731469E-2</v>
      </c>
      <c r="O3" s="3">
        <v>1</v>
      </c>
      <c r="P3" s="3">
        <v>2</v>
      </c>
      <c r="Q3" s="3">
        <v>2</v>
      </c>
      <c r="R3" s="3" t="s">
        <v>3</v>
      </c>
      <c r="S3" s="3">
        <v>16851</v>
      </c>
      <c r="T3" s="3">
        <v>2</v>
      </c>
      <c r="U3" s="3">
        <v>5556039.83268</v>
      </c>
      <c r="V3" s="3">
        <v>0.37370187741200001</v>
      </c>
      <c r="W3" s="3">
        <v>2176</v>
      </c>
      <c r="X3" s="3">
        <v>1.0755918393000001E-4</v>
      </c>
      <c r="Y3" s="3">
        <v>2.03273057975E-2</v>
      </c>
    </row>
    <row r="4" spans="1:42" x14ac:dyDescent="0.25">
      <c r="B4" s="3">
        <v>2</v>
      </c>
      <c r="C4" s="3">
        <v>0</v>
      </c>
      <c r="D4" s="3">
        <v>0</v>
      </c>
      <c r="E4" s="3" t="s">
        <v>1</v>
      </c>
      <c r="F4" s="3">
        <v>14173</v>
      </c>
      <c r="G4" s="3">
        <v>0</v>
      </c>
      <c r="H4" s="3">
        <v>4676574.7348999996</v>
      </c>
      <c r="I4" s="3">
        <v>0.35852240508599997</v>
      </c>
      <c r="J4" s="3">
        <v>2264</v>
      </c>
      <c r="K4" s="3">
        <v>1.01583078683E-4</v>
      </c>
      <c r="L4" s="3">
        <v>1.97545325196E-2</v>
      </c>
      <c r="O4" s="3">
        <v>2</v>
      </c>
      <c r="P4" s="3">
        <v>0</v>
      </c>
      <c r="Q4" s="3">
        <v>0</v>
      </c>
      <c r="R4" s="3" t="s">
        <v>1</v>
      </c>
      <c r="S4" s="3">
        <v>16512</v>
      </c>
      <c r="T4" s="3">
        <v>0</v>
      </c>
      <c r="U4" s="3">
        <v>6373205.21808</v>
      </c>
      <c r="V4" s="3">
        <v>0.42866480926200001</v>
      </c>
      <c r="W4" s="3">
        <v>1444</v>
      </c>
      <c r="X4" s="3">
        <v>1.6960615689899999E-4</v>
      </c>
      <c r="Y4" s="3">
        <v>2.55256540042E-2</v>
      </c>
    </row>
    <row r="5" spans="1:42" x14ac:dyDescent="0.25">
      <c r="B5" s="3">
        <v>3</v>
      </c>
      <c r="C5" s="3">
        <v>1</v>
      </c>
      <c r="D5" s="3">
        <v>1</v>
      </c>
      <c r="E5" s="3" t="s">
        <v>70</v>
      </c>
      <c r="F5" s="3">
        <v>14324</v>
      </c>
      <c r="G5" s="3">
        <v>1</v>
      </c>
      <c r="H5" s="3">
        <v>2877730.3065999998</v>
      </c>
      <c r="I5" s="3">
        <v>0.22061676530300001</v>
      </c>
      <c r="J5" s="3">
        <v>3319</v>
      </c>
      <c r="K5" s="1">
        <v>5.1806269409499997E-5</v>
      </c>
      <c r="L5" s="3">
        <v>1.41074081448E-2</v>
      </c>
      <c r="O5" s="3">
        <v>3</v>
      </c>
      <c r="P5" s="3">
        <v>1</v>
      </c>
      <c r="Q5" s="3">
        <v>1</v>
      </c>
      <c r="R5" s="3" t="s">
        <v>70</v>
      </c>
      <c r="S5" s="3">
        <v>18409</v>
      </c>
      <c r="T5" s="3">
        <v>1</v>
      </c>
      <c r="U5" s="3">
        <v>2938327.65496</v>
      </c>
      <c r="V5" s="3">
        <v>0.19763331332699999</v>
      </c>
      <c r="W5" s="3">
        <v>2242</v>
      </c>
      <c r="X5" s="1">
        <v>7.07289860795E-5</v>
      </c>
      <c r="Y5" s="3">
        <v>1.6483703252699999E-2</v>
      </c>
    </row>
    <row r="6" spans="1:42" x14ac:dyDescent="0.25">
      <c r="K6" s="1"/>
      <c r="X6" s="1"/>
    </row>
    <row r="7" spans="1:42" x14ac:dyDescent="0.25">
      <c r="K7" s="1"/>
      <c r="X7" s="1"/>
    </row>
    <row r="8" spans="1:42" x14ac:dyDescent="0.25">
      <c r="A8" s="3">
        <v>1</v>
      </c>
      <c r="F8" s="3" t="s">
        <v>103</v>
      </c>
      <c r="K8" s="1"/>
      <c r="M8" s="4"/>
      <c r="X8" s="1"/>
    </row>
    <row r="9" spans="1:42" x14ac:dyDescent="0.25">
      <c r="A9" s="3">
        <v>2</v>
      </c>
      <c r="M9" s="4"/>
    </row>
    <row r="10" spans="1:42" x14ac:dyDescent="0.25">
      <c r="A10" s="3">
        <v>3</v>
      </c>
      <c r="M10" s="4"/>
    </row>
    <row r="11" spans="1:42" x14ac:dyDescent="0.25">
      <c r="A11" s="3">
        <v>4</v>
      </c>
      <c r="B11" s="3" t="s">
        <v>91</v>
      </c>
      <c r="M11" s="4"/>
    </row>
    <row r="12" spans="1:42" x14ac:dyDescent="0.25">
      <c r="A12" s="3">
        <v>5</v>
      </c>
      <c r="C12" s="3">
        <v>2014</v>
      </c>
      <c r="D12" s="3">
        <v>2017</v>
      </c>
      <c r="M12" s="4"/>
    </row>
    <row r="13" spans="1:42" x14ac:dyDescent="0.25">
      <c r="A13" s="3">
        <v>6</v>
      </c>
      <c r="C13" s="3" t="s">
        <v>10</v>
      </c>
      <c r="D13" s="3" t="s">
        <v>10</v>
      </c>
      <c r="E13" s="3" t="s">
        <v>10</v>
      </c>
      <c r="F13" s="3" t="s">
        <v>10</v>
      </c>
      <c r="G13" s="3" t="s">
        <v>10</v>
      </c>
      <c r="H13" s="3" t="s">
        <v>10</v>
      </c>
      <c r="I13" s="3" t="s">
        <v>10</v>
      </c>
      <c r="J13" s="3" t="s">
        <v>10</v>
      </c>
      <c r="K13" s="3" t="s">
        <v>20</v>
      </c>
      <c r="L13" s="3" t="s">
        <v>20</v>
      </c>
      <c r="M13" s="3" t="s">
        <v>20</v>
      </c>
      <c r="N13" s="3" t="s">
        <v>20</v>
      </c>
      <c r="O13" s="3" t="s">
        <v>20</v>
      </c>
      <c r="P13" s="3" t="s">
        <v>20</v>
      </c>
      <c r="Q13" s="3" t="s">
        <v>20</v>
      </c>
      <c r="R13" s="3" t="s">
        <v>20</v>
      </c>
    </row>
    <row r="14" spans="1:42" x14ac:dyDescent="0.25">
      <c r="B14" s="3" t="s">
        <v>40</v>
      </c>
      <c r="C14" s="3" t="s">
        <v>95</v>
      </c>
      <c r="D14" s="3" t="s">
        <v>96</v>
      </c>
      <c r="E14" s="3" t="s">
        <v>99</v>
      </c>
      <c r="F14" s="3" t="s">
        <v>100</v>
      </c>
      <c r="G14" s="3" t="s">
        <v>95</v>
      </c>
      <c r="H14" s="3" t="s">
        <v>96</v>
      </c>
      <c r="I14" s="3" t="s">
        <v>95</v>
      </c>
      <c r="J14" s="3" t="s">
        <v>96</v>
      </c>
      <c r="K14" s="3" t="s">
        <v>97</v>
      </c>
      <c r="L14" s="3" t="s">
        <v>98</v>
      </c>
      <c r="M14" s="3" t="s">
        <v>97</v>
      </c>
      <c r="N14" s="3" t="s">
        <v>98</v>
      </c>
      <c r="O14" s="3" t="s">
        <v>102</v>
      </c>
      <c r="P14" s="3" t="s">
        <v>101</v>
      </c>
      <c r="Q14" s="3" t="s">
        <v>97</v>
      </c>
      <c r="R14" s="3" t="s">
        <v>98</v>
      </c>
    </row>
    <row r="15" spans="1:42" x14ac:dyDescent="0.25">
      <c r="B15" s="3" t="s">
        <v>3</v>
      </c>
      <c r="C15" s="4">
        <f>C28</f>
        <v>0.40076579223600001</v>
      </c>
      <c r="D15" s="4">
        <f>C37</f>
        <v>0.35494780055800002</v>
      </c>
      <c r="E15" s="4">
        <f>E28</f>
        <v>0.44771543354799997</v>
      </c>
      <c r="F15" s="4">
        <f>E37</f>
        <v>0.39560111616999999</v>
      </c>
      <c r="G15" s="4">
        <f>G28</f>
        <v>1.5710139591699999E-2</v>
      </c>
      <c r="H15" s="4">
        <f>G37</f>
        <v>1.77048361903E-2</v>
      </c>
      <c r="I15" s="4">
        <f>I28</f>
        <v>3.1472355923699999E-2</v>
      </c>
      <c r="J15" s="4">
        <f>I37</f>
        <v>7.3723050995600004E-2</v>
      </c>
      <c r="K15" s="4">
        <f>G28</f>
        <v>1.5710139591699999E-2</v>
      </c>
      <c r="L15" s="4">
        <f>G37</f>
        <v>1.77048361903E-2</v>
      </c>
      <c r="M15" s="4">
        <f>I28</f>
        <v>3.1472355923699999E-2</v>
      </c>
      <c r="N15" s="4">
        <f>I37</f>
        <v>7.3723050995600004E-2</v>
      </c>
      <c r="O15" s="4">
        <f>K28</f>
        <v>0</v>
      </c>
      <c r="P15" s="4">
        <f>K37</f>
        <v>0</v>
      </c>
      <c r="Q15" s="4">
        <f>M28</f>
        <v>0</v>
      </c>
      <c r="R15" s="4">
        <f>M37</f>
        <v>0</v>
      </c>
      <c r="S15" s="4"/>
      <c r="T15" s="4"/>
    </row>
    <row r="16" spans="1:42" x14ac:dyDescent="0.25">
      <c r="B16" s="3" t="s">
        <v>1</v>
      </c>
      <c r="C16" s="4">
        <f t="shared" ref="C16:E17" si="0">C29</f>
        <v>0.33423529957999998</v>
      </c>
      <c r="D16" s="4">
        <f t="shared" ref="D16:F17" si="1">C38</f>
        <v>0.39291970271799997</v>
      </c>
      <c r="E16" s="4">
        <f t="shared" si="0"/>
        <v>0.40949988690299999</v>
      </c>
      <c r="F16" s="4">
        <f t="shared" si="1"/>
        <v>0.42943546510300001</v>
      </c>
      <c r="G16" s="4">
        <f>G29</f>
        <v>1.51224780468E-2</v>
      </c>
      <c r="H16" s="4">
        <f>G38</f>
        <v>1.8071209073499999E-2</v>
      </c>
      <c r="I16" s="4">
        <f>I29</f>
        <v>3.1123157708300001E-2</v>
      </c>
      <c r="J16" s="4">
        <f>I38</f>
        <v>7.4630106210999997E-2</v>
      </c>
      <c r="K16" s="4">
        <f>G29</f>
        <v>1.51224780468E-2</v>
      </c>
      <c r="L16" s="4">
        <f>G38</f>
        <v>1.8071209073499999E-2</v>
      </c>
      <c r="M16" s="4">
        <f>I29</f>
        <v>3.1123157708300001E-2</v>
      </c>
      <c r="N16" s="4">
        <f>I38</f>
        <v>7.4630106210999997E-2</v>
      </c>
      <c r="O16" s="4">
        <f>K29</f>
        <v>0</v>
      </c>
      <c r="P16" s="4">
        <f>K38</f>
        <v>0</v>
      </c>
      <c r="Q16" s="4">
        <f>M29</f>
        <v>0</v>
      </c>
      <c r="R16" s="4">
        <f>M38</f>
        <v>0</v>
      </c>
      <c r="S16" s="4"/>
      <c r="T16" s="4"/>
    </row>
    <row r="17" spans="1:20" x14ac:dyDescent="0.25">
      <c r="B17" s="3" t="s">
        <v>70</v>
      </c>
      <c r="C17" s="4">
        <f t="shared" si="0"/>
        <v>0.26499890818400001</v>
      </c>
      <c r="D17" s="4">
        <f t="shared" si="1"/>
        <v>0.25213249672400001</v>
      </c>
      <c r="E17" s="4">
        <f t="shared" si="0"/>
        <v>0.14278467954900001</v>
      </c>
      <c r="F17" s="4">
        <f t="shared" si="1"/>
        <v>0.174963418728</v>
      </c>
      <c r="G17" s="4">
        <f>G30</f>
        <v>1.41482412706E-2</v>
      </c>
      <c r="H17" s="4">
        <f>G39</f>
        <v>1.6067154929300002E-2</v>
      </c>
      <c r="I17" s="4">
        <f>I30</f>
        <v>2.2142799904300001E-2</v>
      </c>
      <c r="J17" s="4">
        <f>I39</f>
        <v>5.7282630036499999E-2</v>
      </c>
      <c r="K17" s="4">
        <f>G30</f>
        <v>1.41482412706E-2</v>
      </c>
      <c r="L17" s="4">
        <f>G39</f>
        <v>1.6067154929300002E-2</v>
      </c>
      <c r="M17" s="4">
        <f>I30</f>
        <v>2.2142799904300001E-2</v>
      </c>
      <c r="N17" s="4">
        <f>I39</f>
        <v>5.7282630036499999E-2</v>
      </c>
      <c r="O17" s="4">
        <f>K30</f>
        <v>0</v>
      </c>
      <c r="P17" s="4">
        <f>K39</f>
        <v>0</v>
      </c>
      <c r="Q17" s="4">
        <f>M30</f>
        <v>0</v>
      </c>
      <c r="R17" s="4">
        <f>M39</f>
        <v>0</v>
      </c>
      <c r="S17" s="4"/>
      <c r="T17" s="4"/>
    </row>
    <row r="18" spans="1:20" x14ac:dyDescent="0.25">
      <c r="C18" s="2"/>
      <c r="F18" s="3" t="s">
        <v>23</v>
      </c>
      <c r="G18" s="3">
        <v>1.96</v>
      </c>
    </row>
    <row r="24" spans="1:20" x14ac:dyDescent="0.25">
      <c r="A24" s="3">
        <v>2014</v>
      </c>
    </row>
    <row r="26" spans="1:20" x14ac:dyDescent="0.25">
      <c r="B26" s="3" t="s">
        <v>90</v>
      </c>
      <c r="C26" s="3" t="s">
        <v>10</v>
      </c>
      <c r="D26" s="3" t="s">
        <v>10</v>
      </c>
      <c r="E26" s="3" t="s">
        <v>10</v>
      </c>
      <c r="F26" s="3" t="s">
        <v>10</v>
      </c>
      <c r="G26" s="3" t="s">
        <v>20</v>
      </c>
      <c r="H26" s="3" t="s">
        <v>20</v>
      </c>
      <c r="I26" s="3" t="s">
        <v>20</v>
      </c>
      <c r="J26" s="3" t="s">
        <v>20</v>
      </c>
    </row>
    <row r="27" spans="1:20" x14ac:dyDescent="0.25">
      <c r="B27" s="3" t="s">
        <v>6</v>
      </c>
      <c r="C27" s="3" t="s">
        <v>91</v>
      </c>
      <c r="D27" s="3" t="s">
        <v>92</v>
      </c>
      <c r="E27" s="3" t="s">
        <v>93</v>
      </c>
      <c r="F27" s="3" t="s">
        <v>94</v>
      </c>
      <c r="G27" s="3" t="s">
        <v>91</v>
      </c>
      <c r="H27" s="3" t="s">
        <v>92</v>
      </c>
      <c r="I27" s="3" t="s">
        <v>93</v>
      </c>
      <c r="J27" s="3" t="s">
        <v>94</v>
      </c>
    </row>
    <row r="28" spans="1:20" x14ac:dyDescent="0.25">
      <c r="A28" s="3">
        <v>1</v>
      </c>
      <c r="B28" s="3" t="s">
        <v>3</v>
      </c>
      <c r="C28" s="4">
        <v>0.40076579223600001</v>
      </c>
      <c r="D28" s="4">
        <v>0.42643089791700001</v>
      </c>
      <c r="E28" s="4">
        <v>0.44771543354799997</v>
      </c>
      <c r="F28" s="4">
        <v>0.44455057790699998</v>
      </c>
      <c r="G28" s="4">
        <v>1.5710139591699999E-2</v>
      </c>
      <c r="H28" s="4">
        <v>5.2036555402499997E-2</v>
      </c>
      <c r="I28" s="4">
        <v>3.1472355923699999E-2</v>
      </c>
      <c r="J28" s="4">
        <v>3.5098904209799997E-2</v>
      </c>
    </row>
    <row r="29" spans="1:20" x14ac:dyDescent="0.25">
      <c r="A29" s="3">
        <v>2</v>
      </c>
      <c r="B29" s="3" t="s">
        <v>1</v>
      </c>
      <c r="C29" s="4">
        <v>0.33423529957999998</v>
      </c>
      <c r="D29" s="4">
        <v>0.40770188711499999</v>
      </c>
      <c r="E29" s="4">
        <v>0.40949988690299999</v>
      </c>
      <c r="F29" s="4">
        <v>0.35230962096399998</v>
      </c>
      <c r="G29" s="4">
        <v>1.51224780468E-2</v>
      </c>
      <c r="H29" s="4">
        <v>5.1705038906999998E-2</v>
      </c>
      <c r="I29" s="4">
        <v>3.1123157708300001E-2</v>
      </c>
      <c r="J29" s="4">
        <v>3.3740901602600001E-2</v>
      </c>
    </row>
    <row r="30" spans="1:20" x14ac:dyDescent="0.25">
      <c r="A30" s="3">
        <v>3</v>
      </c>
      <c r="B30" s="3" t="s">
        <v>70</v>
      </c>
      <c r="C30" s="4">
        <v>0.26499890818400001</v>
      </c>
      <c r="D30" s="4">
        <v>0.165867214968</v>
      </c>
      <c r="E30" s="4">
        <v>0.14278467954900001</v>
      </c>
      <c r="F30" s="4">
        <v>0.20313980112900001</v>
      </c>
      <c r="G30" s="4">
        <v>1.41482412706E-2</v>
      </c>
      <c r="H30" s="4">
        <v>3.9137150816999998E-2</v>
      </c>
      <c r="I30" s="4">
        <v>2.2142799904300001E-2</v>
      </c>
      <c r="J30" s="4">
        <v>2.84183780889E-2</v>
      </c>
    </row>
    <row r="32" spans="1:20" x14ac:dyDescent="0.25">
      <c r="A32" s="3">
        <v>2017</v>
      </c>
    </row>
    <row r="33" spans="1:10" x14ac:dyDescent="0.25">
      <c r="A33" s="3" t="s">
        <v>89</v>
      </c>
    </row>
    <row r="34" spans="1:10" x14ac:dyDescent="0.25">
      <c r="C34" s="3" t="s">
        <v>10</v>
      </c>
      <c r="D34" s="3" t="s">
        <v>10</v>
      </c>
      <c r="E34" s="3" t="s">
        <v>10</v>
      </c>
      <c r="F34" s="3" t="s">
        <v>10</v>
      </c>
      <c r="G34" s="3" t="s">
        <v>20</v>
      </c>
      <c r="H34" s="3" t="s">
        <v>20</v>
      </c>
      <c r="I34" s="3" t="s">
        <v>20</v>
      </c>
      <c r="J34" s="3" t="s">
        <v>20</v>
      </c>
    </row>
    <row r="35" spans="1:10" x14ac:dyDescent="0.25">
      <c r="B35" s="3" t="s">
        <v>84</v>
      </c>
    </row>
    <row r="36" spans="1:10" x14ac:dyDescent="0.25">
      <c r="A36" s="3" t="s">
        <v>6</v>
      </c>
      <c r="B36" s="3" t="s">
        <v>6</v>
      </c>
      <c r="C36" s="3" t="s">
        <v>85</v>
      </c>
      <c r="D36" s="3" t="s">
        <v>86</v>
      </c>
      <c r="E36" s="3" t="s">
        <v>87</v>
      </c>
      <c r="F36" s="3" t="s">
        <v>88</v>
      </c>
      <c r="G36" s="3" t="s">
        <v>85</v>
      </c>
      <c r="H36" s="3" t="s">
        <v>86</v>
      </c>
      <c r="I36" s="3" t="s">
        <v>87</v>
      </c>
      <c r="J36" s="3" t="s">
        <v>88</v>
      </c>
    </row>
    <row r="37" spans="1:10" x14ac:dyDescent="0.25">
      <c r="A37" s="3">
        <v>1</v>
      </c>
      <c r="B37" s="3" t="s">
        <v>3</v>
      </c>
      <c r="C37" s="4">
        <v>0.35494780055800002</v>
      </c>
      <c r="D37" s="4">
        <v>0.332383699295</v>
      </c>
      <c r="E37" s="4">
        <v>0.39560111616999999</v>
      </c>
      <c r="F37" s="4">
        <v>0.40293739064099998</v>
      </c>
      <c r="G37" s="4">
        <v>1.77048361903E-2</v>
      </c>
      <c r="H37" s="4">
        <v>0.12682400422099999</v>
      </c>
      <c r="I37" s="4">
        <v>7.3723050995600004E-2</v>
      </c>
      <c r="J37" s="4">
        <v>7.9291407330499997E-2</v>
      </c>
    </row>
    <row r="38" spans="1:10" x14ac:dyDescent="0.25">
      <c r="A38" s="3">
        <v>2</v>
      </c>
      <c r="B38" s="3" t="s">
        <v>1</v>
      </c>
      <c r="C38" s="4">
        <v>0.39291970271799997</v>
      </c>
      <c r="D38" s="4">
        <v>0.52157205825499997</v>
      </c>
      <c r="E38" s="4">
        <v>0.42943546510300001</v>
      </c>
      <c r="F38" s="4">
        <v>0.497023420986</v>
      </c>
      <c r="G38" s="4">
        <v>1.8071209073499999E-2</v>
      </c>
      <c r="H38" s="4">
        <v>0.13448800866999999</v>
      </c>
      <c r="I38" s="4">
        <v>7.4630106210999997E-2</v>
      </c>
      <c r="J38" s="4">
        <v>8.0827605379700004E-2</v>
      </c>
    </row>
    <row r="39" spans="1:10" x14ac:dyDescent="0.25">
      <c r="A39" s="3">
        <v>3</v>
      </c>
      <c r="B39" s="3" t="s">
        <v>70</v>
      </c>
      <c r="C39" s="4">
        <v>0.25213249672400001</v>
      </c>
      <c r="D39" s="4">
        <v>0.14604424245</v>
      </c>
      <c r="E39" s="4">
        <v>0.174963418728</v>
      </c>
      <c r="F39" s="4">
        <v>0.100039188374</v>
      </c>
      <c r="G39" s="4">
        <v>1.6067154929300002E-2</v>
      </c>
      <c r="H39" s="4">
        <v>9.5077563156200001E-2</v>
      </c>
      <c r="I39" s="4">
        <v>5.7282630036499999E-2</v>
      </c>
      <c r="J39" s="4">
        <v>4.8505868285499999E-2</v>
      </c>
    </row>
  </sheetData>
  <sortState xmlns:xlrd2="http://schemas.microsoft.com/office/spreadsheetml/2017/richdata2" ref="A46:AP48">
    <sortCondition ref="A46"/>
  </sortState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81AFB-3F5B-4AB8-8FEA-17957A673201}">
  <dimension ref="A1:AU39"/>
  <sheetViews>
    <sheetView topLeftCell="A10" workbookViewId="0">
      <selection activeCell="T23" sqref="T23"/>
    </sheetView>
  </sheetViews>
  <sheetFormatPr defaultRowHeight="15" x14ac:dyDescent="0.25"/>
  <cols>
    <col min="1" max="16384" width="9.140625" style="3"/>
  </cols>
  <sheetData>
    <row r="1" spans="1:47" x14ac:dyDescent="0.25">
      <c r="C1" s="3" t="s">
        <v>16</v>
      </c>
      <c r="D1" s="3" t="s">
        <v>16</v>
      </c>
      <c r="E1" s="3" t="s">
        <v>16</v>
      </c>
      <c r="F1" s="3" t="s">
        <v>16</v>
      </c>
      <c r="G1" s="3" t="s">
        <v>16</v>
      </c>
      <c r="H1" s="3" t="s">
        <v>7</v>
      </c>
      <c r="I1" s="3" t="s">
        <v>7</v>
      </c>
      <c r="J1" s="3" t="s">
        <v>7</v>
      </c>
      <c r="K1" s="3" t="s">
        <v>7</v>
      </c>
      <c r="L1" s="3" t="s">
        <v>7</v>
      </c>
      <c r="M1" s="3" t="s">
        <v>17</v>
      </c>
      <c r="N1" s="3" t="s">
        <v>17</v>
      </c>
      <c r="O1" s="3" t="s">
        <v>17</v>
      </c>
      <c r="P1" s="3" t="s">
        <v>17</v>
      </c>
      <c r="Q1" s="3" t="s">
        <v>17</v>
      </c>
      <c r="R1" s="3" t="s">
        <v>8</v>
      </c>
      <c r="S1" s="3" t="s">
        <v>8</v>
      </c>
      <c r="T1" s="3" t="s">
        <v>8</v>
      </c>
      <c r="U1" s="3" t="s">
        <v>8</v>
      </c>
      <c r="V1" s="3" t="s">
        <v>8</v>
      </c>
      <c r="W1" s="3" t="s">
        <v>58</v>
      </c>
      <c r="X1" s="3" t="s">
        <v>58</v>
      </c>
      <c r="Y1" s="3" t="s">
        <v>58</v>
      </c>
      <c r="Z1" s="3" t="s">
        <v>58</v>
      </c>
      <c r="AA1" s="3" t="s">
        <v>58</v>
      </c>
      <c r="AB1" s="3" t="s">
        <v>10</v>
      </c>
      <c r="AC1" s="3" t="s">
        <v>10</v>
      </c>
      <c r="AD1" s="3" t="s">
        <v>10</v>
      </c>
      <c r="AE1" s="3" t="s">
        <v>10</v>
      </c>
      <c r="AF1" s="3" t="s">
        <v>10</v>
      </c>
      <c r="AG1" s="3" t="s">
        <v>18</v>
      </c>
      <c r="AH1" s="3" t="s">
        <v>18</v>
      </c>
      <c r="AI1" s="3" t="s">
        <v>18</v>
      </c>
      <c r="AJ1" s="3" t="s">
        <v>18</v>
      </c>
      <c r="AK1" s="3" t="s">
        <v>18</v>
      </c>
      <c r="AL1" s="3" t="s">
        <v>19</v>
      </c>
      <c r="AM1" s="3" t="s">
        <v>19</v>
      </c>
      <c r="AN1" s="3" t="s">
        <v>19</v>
      </c>
      <c r="AO1" s="3" t="s">
        <v>19</v>
      </c>
      <c r="AP1" s="3" t="s">
        <v>19</v>
      </c>
      <c r="AQ1" s="3" t="s">
        <v>20</v>
      </c>
      <c r="AR1" s="3" t="s">
        <v>20</v>
      </c>
      <c r="AS1" s="3" t="s">
        <v>20</v>
      </c>
      <c r="AT1" s="3" t="s">
        <v>20</v>
      </c>
      <c r="AU1" s="3" t="s">
        <v>20</v>
      </c>
    </row>
    <row r="2" spans="1:47" x14ac:dyDescent="0.25">
      <c r="B2" s="3" t="s">
        <v>11</v>
      </c>
      <c r="C2" s="3" t="s">
        <v>29</v>
      </c>
      <c r="D2" s="3" t="s">
        <v>12</v>
      </c>
      <c r="E2" s="3" t="s">
        <v>28</v>
      </c>
      <c r="F2" s="3" t="s">
        <v>13</v>
      </c>
      <c r="G2" s="3" t="s">
        <v>14</v>
      </c>
      <c r="H2" s="3" t="s">
        <v>29</v>
      </c>
      <c r="I2" s="3" t="s">
        <v>12</v>
      </c>
      <c r="J2" s="3" t="s">
        <v>28</v>
      </c>
      <c r="K2" s="3" t="s">
        <v>13</v>
      </c>
      <c r="L2" s="3" t="s">
        <v>14</v>
      </c>
      <c r="M2" s="3" t="s">
        <v>29</v>
      </c>
      <c r="N2" s="3" t="s">
        <v>12</v>
      </c>
      <c r="O2" s="3" t="s">
        <v>28</v>
      </c>
      <c r="P2" s="3" t="s">
        <v>13</v>
      </c>
      <c r="Q2" s="3" t="s">
        <v>14</v>
      </c>
      <c r="R2" s="3" t="s">
        <v>29</v>
      </c>
      <c r="S2" s="3" t="s">
        <v>12</v>
      </c>
      <c r="T2" s="3" t="s">
        <v>28</v>
      </c>
      <c r="U2" s="3" t="s">
        <v>13</v>
      </c>
      <c r="V2" s="3" t="s">
        <v>14</v>
      </c>
      <c r="W2" s="3" t="s">
        <v>29</v>
      </c>
      <c r="X2" s="3" t="s">
        <v>12</v>
      </c>
      <c r="Y2" s="3" t="s">
        <v>28</v>
      </c>
      <c r="Z2" s="3" t="s">
        <v>13</v>
      </c>
      <c r="AA2" s="3" t="s">
        <v>14</v>
      </c>
      <c r="AB2" s="3" t="s">
        <v>29</v>
      </c>
      <c r="AC2" s="3" t="s">
        <v>12</v>
      </c>
      <c r="AD2" s="3" t="s">
        <v>28</v>
      </c>
      <c r="AE2" s="3" t="s">
        <v>13</v>
      </c>
      <c r="AF2" s="3" t="s">
        <v>14</v>
      </c>
      <c r="AG2" s="3" t="s">
        <v>29</v>
      </c>
      <c r="AH2" s="3" t="s">
        <v>12</v>
      </c>
      <c r="AI2" s="3" t="s">
        <v>28</v>
      </c>
      <c r="AJ2" s="3" t="s">
        <v>13</v>
      </c>
      <c r="AK2" s="3" t="s">
        <v>14</v>
      </c>
      <c r="AL2" s="3" t="s">
        <v>29</v>
      </c>
      <c r="AM2" s="3" t="s">
        <v>12</v>
      </c>
      <c r="AN2" s="3" t="s">
        <v>28</v>
      </c>
      <c r="AO2" s="3" t="s">
        <v>13</v>
      </c>
      <c r="AP2" s="3" t="s">
        <v>14</v>
      </c>
      <c r="AQ2" s="3" t="s">
        <v>29</v>
      </c>
      <c r="AR2" s="3" t="s">
        <v>12</v>
      </c>
      <c r="AS2" s="3" t="s">
        <v>28</v>
      </c>
      <c r="AT2" s="3" t="s">
        <v>13</v>
      </c>
      <c r="AU2" s="3" t="s">
        <v>14</v>
      </c>
    </row>
    <row r="3" spans="1:47" x14ac:dyDescent="0.25">
      <c r="A3" s="3">
        <v>1</v>
      </c>
      <c r="B3" s="3" t="s">
        <v>3</v>
      </c>
      <c r="C3" s="3">
        <v>3</v>
      </c>
      <c r="D3" s="3">
        <v>9</v>
      </c>
      <c r="E3" s="3">
        <v>15</v>
      </c>
      <c r="F3" s="3">
        <v>21</v>
      </c>
      <c r="G3" s="3">
        <v>27</v>
      </c>
      <c r="H3" s="3">
        <v>5672</v>
      </c>
      <c r="I3" s="3">
        <v>6622</v>
      </c>
      <c r="J3" s="3">
        <v>2494</v>
      </c>
      <c r="K3" s="3">
        <v>206</v>
      </c>
      <c r="L3" s="3">
        <v>4426</v>
      </c>
      <c r="M3" s="3">
        <v>3</v>
      </c>
      <c r="N3" s="3">
        <v>9</v>
      </c>
      <c r="O3" s="3">
        <v>15</v>
      </c>
      <c r="P3" s="3">
        <v>21</v>
      </c>
      <c r="Q3" s="3">
        <v>27</v>
      </c>
      <c r="R3" s="3">
        <v>1557148.4724000001</v>
      </c>
      <c r="S3" s="3">
        <v>1877407.9528999999</v>
      </c>
      <c r="T3" s="3">
        <v>650432.32039999997</v>
      </c>
      <c r="U3" s="3">
        <v>81140.212599999999</v>
      </c>
      <c r="V3" s="3">
        <v>1323403.7842999999</v>
      </c>
      <c r="W3" s="3">
        <v>3757131.9382000002</v>
      </c>
      <c r="X3" s="3">
        <v>4577307.5623000003</v>
      </c>
      <c r="Y3" s="3">
        <v>2107161.7400000002</v>
      </c>
      <c r="Z3" s="3">
        <v>643783.42440000002</v>
      </c>
      <c r="AA3" s="3">
        <v>1958638.996</v>
      </c>
      <c r="AB3" s="3">
        <v>0.41445136822799999</v>
      </c>
      <c r="AC3" s="3">
        <v>0.41015551770300002</v>
      </c>
      <c r="AD3" s="3">
        <v>0.30867697911000003</v>
      </c>
      <c r="AE3" s="3">
        <v>0.12603650470700001</v>
      </c>
      <c r="AF3" s="3">
        <v>0.67567519435800005</v>
      </c>
      <c r="AG3" s="3">
        <v>4336</v>
      </c>
      <c r="AH3" s="3">
        <v>5752</v>
      </c>
      <c r="AI3" s="3">
        <v>3657</v>
      </c>
      <c r="AJ3" s="3">
        <v>1047</v>
      </c>
      <c r="AK3" s="3">
        <v>3998</v>
      </c>
      <c r="AL3" s="1">
        <v>5.5968964852800002E-5</v>
      </c>
      <c r="AM3" s="1">
        <v>4.2059799895799999E-5</v>
      </c>
      <c r="AN3" s="1">
        <v>5.8352611888900001E-5</v>
      </c>
      <c r="AO3" s="3">
        <v>1.05206594258E-4</v>
      </c>
      <c r="AP3" s="1">
        <v>5.4811962502999998E-5</v>
      </c>
      <c r="AQ3" s="3">
        <v>1.46632320918E-2</v>
      </c>
      <c r="AR3" s="3">
        <v>1.2711291330100001E-2</v>
      </c>
      <c r="AS3" s="3">
        <v>1.4972220738200001E-2</v>
      </c>
      <c r="AT3" s="3">
        <v>2.0103772096400001E-2</v>
      </c>
      <c r="AU3" s="3">
        <v>1.4510879888999999E-2</v>
      </c>
    </row>
    <row r="4" spans="1:47" x14ac:dyDescent="0.25">
      <c r="A4" s="3">
        <v>2</v>
      </c>
      <c r="B4" s="3" t="s">
        <v>1</v>
      </c>
      <c r="C4" s="3">
        <v>1</v>
      </c>
      <c r="D4" s="3">
        <v>7</v>
      </c>
      <c r="E4" s="3">
        <v>13</v>
      </c>
      <c r="F4" s="3">
        <v>19</v>
      </c>
      <c r="G4" s="3">
        <v>25</v>
      </c>
      <c r="H4" s="3">
        <v>5236</v>
      </c>
      <c r="I4" s="3">
        <v>4870</v>
      </c>
      <c r="J4" s="3">
        <v>2645</v>
      </c>
      <c r="K4" s="3">
        <v>736</v>
      </c>
      <c r="L4" s="3">
        <v>687</v>
      </c>
      <c r="M4" s="3">
        <v>1</v>
      </c>
      <c r="N4" s="3">
        <v>7</v>
      </c>
      <c r="O4" s="3">
        <v>13</v>
      </c>
      <c r="P4" s="3">
        <v>19</v>
      </c>
      <c r="Q4" s="3">
        <v>25</v>
      </c>
      <c r="R4" s="3">
        <v>1739319.0005000001</v>
      </c>
      <c r="S4" s="3">
        <v>1644275.0589000001</v>
      </c>
      <c r="T4" s="3">
        <v>814874.49970000004</v>
      </c>
      <c r="U4" s="3">
        <v>290477.86540000001</v>
      </c>
      <c r="V4" s="3">
        <v>187814.18719999999</v>
      </c>
      <c r="W4" s="3">
        <v>3757131.9382000002</v>
      </c>
      <c r="X4" s="3">
        <v>4577307.5623000003</v>
      </c>
      <c r="Y4" s="3">
        <v>2107161.7400000002</v>
      </c>
      <c r="Z4" s="3">
        <v>643783.42440000002</v>
      </c>
      <c r="AA4" s="3">
        <v>1958638.996</v>
      </c>
      <c r="AB4" s="3">
        <v>0.46293796148499999</v>
      </c>
      <c r="AC4" s="3">
        <v>0.35922319759400001</v>
      </c>
      <c r="AD4" s="3">
        <v>0.38671663604700002</v>
      </c>
      <c r="AE4" s="3">
        <v>0.451204324918</v>
      </c>
      <c r="AF4" s="3">
        <v>9.5890150039700001E-2</v>
      </c>
      <c r="AG4" s="3">
        <v>4336</v>
      </c>
      <c r="AH4" s="3">
        <v>5752</v>
      </c>
      <c r="AI4" s="3">
        <v>3657</v>
      </c>
      <c r="AJ4" s="3">
        <v>1047</v>
      </c>
      <c r="AK4" s="3">
        <v>3998</v>
      </c>
      <c r="AL4" s="1">
        <v>5.7340038122900002E-5</v>
      </c>
      <c r="AM4" s="1">
        <v>4.0017714169700001E-5</v>
      </c>
      <c r="AN4" s="1">
        <v>6.4852851914600003E-5</v>
      </c>
      <c r="AO4" s="3">
        <v>2.3650332578200001E-4</v>
      </c>
      <c r="AP4" s="1">
        <v>2.1684649616099998E-5</v>
      </c>
      <c r="AQ4" s="3">
        <v>1.48417482277E-2</v>
      </c>
      <c r="AR4" s="3">
        <v>1.2398872963100001E-2</v>
      </c>
      <c r="AS4" s="3">
        <v>1.5784128607999999E-2</v>
      </c>
      <c r="AT4" s="3">
        <v>3.0142182673499999E-2</v>
      </c>
      <c r="AU4" s="3">
        <v>9.1270888001099993E-3</v>
      </c>
    </row>
    <row r="5" spans="1:47" x14ac:dyDescent="0.25">
      <c r="A5" s="3">
        <v>3</v>
      </c>
      <c r="B5" s="3" t="s">
        <v>5</v>
      </c>
      <c r="C5" s="3">
        <v>5</v>
      </c>
      <c r="D5" s="3">
        <v>11</v>
      </c>
      <c r="E5" s="3">
        <v>17</v>
      </c>
      <c r="F5" s="3">
        <v>23</v>
      </c>
      <c r="G5" s="3">
        <v>29</v>
      </c>
      <c r="H5" s="3">
        <v>1653</v>
      </c>
      <c r="I5" s="3">
        <v>2991</v>
      </c>
      <c r="J5" s="3">
        <v>2787</v>
      </c>
      <c r="K5" s="3">
        <v>212</v>
      </c>
      <c r="L5" s="3">
        <v>1204</v>
      </c>
      <c r="M5" s="3">
        <v>5</v>
      </c>
      <c r="N5" s="3">
        <v>11</v>
      </c>
      <c r="O5" s="3">
        <v>17</v>
      </c>
      <c r="P5" s="3">
        <v>23</v>
      </c>
      <c r="Q5" s="3">
        <v>29</v>
      </c>
      <c r="R5" s="3">
        <v>286410.28460000001</v>
      </c>
      <c r="S5" s="3">
        <v>563098.52800000005</v>
      </c>
      <c r="T5" s="3">
        <v>527725.0638</v>
      </c>
      <c r="U5" s="3">
        <v>59519.94</v>
      </c>
      <c r="V5" s="3">
        <v>171035.83300000001</v>
      </c>
      <c r="W5" s="3">
        <v>3757131.9382000002</v>
      </c>
      <c r="X5" s="3">
        <v>4577307.5623000003</v>
      </c>
      <c r="Y5" s="3">
        <v>2107161.7400000002</v>
      </c>
      <c r="Z5" s="3">
        <v>643783.42440000002</v>
      </c>
      <c r="AA5" s="3">
        <v>1958638.996</v>
      </c>
      <c r="AB5" s="3">
        <v>7.6231095769599994E-2</v>
      </c>
      <c r="AC5" s="3">
        <v>0.123019596201</v>
      </c>
      <c r="AD5" s="3">
        <v>0.25044354867599999</v>
      </c>
      <c r="AE5" s="3">
        <v>9.2453358915700001E-2</v>
      </c>
      <c r="AF5" s="3">
        <v>8.7323816869399995E-2</v>
      </c>
      <c r="AG5" s="3">
        <v>4336</v>
      </c>
      <c r="AH5" s="3">
        <v>5752</v>
      </c>
      <c r="AI5" s="3">
        <v>3657</v>
      </c>
      <c r="AJ5" s="3">
        <v>1047</v>
      </c>
      <c r="AK5" s="3">
        <v>3998</v>
      </c>
      <c r="AL5" s="1">
        <v>1.6240755490600001E-5</v>
      </c>
      <c r="AM5" s="1">
        <v>1.8756219602100001E-5</v>
      </c>
      <c r="AN5" s="1">
        <v>5.1332124036799999E-5</v>
      </c>
      <c r="AO5" s="1">
        <v>8.0139193257799994E-5</v>
      </c>
      <c r="AP5" s="1">
        <v>1.9934559248799999E-5</v>
      </c>
      <c r="AQ5" s="3">
        <v>7.8987648586900001E-3</v>
      </c>
      <c r="AR5" s="3">
        <v>8.4884564688399999E-3</v>
      </c>
      <c r="AS5" s="3">
        <v>1.4042702293399999E-2</v>
      </c>
      <c r="AT5" s="3">
        <v>1.7546017349199999E-2</v>
      </c>
      <c r="AU5" s="3">
        <v>8.7510343851600007E-3</v>
      </c>
    </row>
    <row r="6" spans="1:47" x14ac:dyDescent="0.25">
      <c r="A6" s="3">
        <v>4</v>
      </c>
      <c r="B6" s="3" t="s">
        <v>4</v>
      </c>
      <c r="C6" s="3">
        <v>4</v>
      </c>
      <c r="D6" s="3">
        <v>10</v>
      </c>
      <c r="E6" s="3">
        <v>16</v>
      </c>
      <c r="F6" s="3">
        <v>22</v>
      </c>
      <c r="G6" s="3">
        <v>28</v>
      </c>
      <c r="H6" s="3">
        <v>675</v>
      </c>
      <c r="I6" s="3">
        <v>1564</v>
      </c>
      <c r="J6" s="3">
        <v>379</v>
      </c>
      <c r="K6" s="3">
        <v>435</v>
      </c>
      <c r="L6" s="3">
        <v>1102</v>
      </c>
      <c r="M6" s="3">
        <v>4</v>
      </c>
      <c r="N6" s="3">
        <v>10</v>
      </c>
      <c r="O6" s="3">
        <v>16</v>
      </c>
      <c r="P6" s="3">
        <v>22</v>
      </c>
      <c r="Q6" s="3">
        <v>28</v>
      </c>
      <c r="R6" s="3">
        <v>139507.95499999999</v>
      </c>
      <c r="S6" s="3">
        <v>392873.5282</v>
      </c>
      <c r="T6" s="3">
        <v>69502.834700000007</v>
      </c>
      <c r="U6" s="3">
        <v>192469.80910000001</v>
      </c>
      <c r="V6" s="3">
        <v>208905.48980000001</v>
      </c>
      <c r="W6" s="3">
        <v>3757131.9382000002</v>
      </c>
      <c r="X6" s="3">
        <v>4577307.5623000003</v>
      </c>
      <c r="Y6" s="3">
        <v>2107161.7400000002</v>
      </c>
      <c r="Z6" s="3">
        <v>643783.42440000002</v>
      </c>
      <c r="AA6" s="3">
        <v>1958638.996</v>
      </c>
      <c r="AB6" s="3">
        <v>3.7131502777800002E-2</v>
      </c>
      <c r="AC6" s="3">
        <v>8.5830703498200003E-2</v>
      </c>
      <c r="AD6" s="3">
        <v>3.29841005465E-2</v>
      </c>
      <c r="AE6" s="3">
        <v>0.29896670495900002</v>
      </c>
      <c r="AF6" s="3">
        <v>0.10665849614300001</v>
      </c>
      <c r="AG6" s="3">
        <v>4336</v>
      </c>
      <c r="AH6" s="3">
        <v>5752</v>
      </c>
      <c r="AI6" s="3">
        <v>3657</v>
      </c>
      <c r="AJ6" s="3">
        <v>1047</v>
      </c>
      <c r="AK6" s="3">
        <v>3998</v>
      </c>
      <c r="AL6" s="1">
        <v>8.2455614112799996E-6</v>
      </c>
      <c r="AM6" s="1">
        <v>1.3641132446999999E-5</v>
      </c>
      <c r="AN6" s="1">
        <v>8.7219441229699993E-6</v>
      </c>
      <c r="AO6" s="3">
        <v>2.0017728203E-4</v>
      </c>
      <c r="AP6" s="1">
        <v>2.3832531601600002E-5</v>
      </c>
      <c r="AQ6" s="3">
        <v>5.6281567779800003E-3</v>
      </c>
      <c r="AR6" s="3">
        <v>7.2390451309899996E-3</v>
      </c>
      <c r="AS6" s="3">
        <v>5.7884557994999997E-3</v>
      </c>
      <c r="AT6" s="3">
        <v>2.7730868119199999E-2</v>
      </c>
      <c r="AU6" s="3">
        <v>9.5684404894899999E-3</v>
      </c>
    </row>
    <row r="7" spans="1:47" x14ac:dyDescent="0.25">
      <c r="A7" s="3">
        <v>5</v>
      </c>
      <c r="B7" s="3" t="s">
        <v>0</v>
      </c>
      <c r="C7" s="3">
        <v>0</v>
      </c>
      <c r="D7" s="3">
        <v>6</v>
      </c>
      <c r="E7" s="3">
        <v>12</v>
      </c>
      <c r="F7" s="3">
        <v>18</v>
      </c>
      <c r="G7" s="3">
        <v>24</v>
      </c>
      <c r="H7" s="3">
        <v>120</v>
      </c>
      <c r="I7" s="3">
        <v>355</v>
      </c>
      <c r="J7" s="3">
        <v>175</v>
      </c>
      <c r="K7" s="3">
        <v>36</v>
      </c>
      <c r="L7" s="3">
        <v>245</v>
      </c>
      <c r="M7" s="3">
        <v>0</v>
      </c>
      <c r="N7" s="3">
        <v>6</v>
      </c>
      <c r="O7" s="3">
        <v>12</v>
      </c>
      <c r="P7" s="3">
        <v>18</v>
      </c>
      <c r="Q7" s="3">
        <v>24</v>
      </c>
      <c r="R7" s="3">
        <v>23324.994600000002</v>
      </c>
      <c r="S7" s="3">
        <v>67643.151500000007</v>
      </c>
      <c r="T7" s="3">
        <v>33945.500500000002</v>
      </c>
      <c r="U7" s="3">
        <v>10033.1978</v>
      </c>
      <c r="V7" s="3">
        <v>43569.291599999997</v>
      </c>
      <c r="W7" s="3">
        <v>3757131.9382000002</v>
      </c>
      <c r="X7" s="3">
        <v>4577307.5623000003</v>
      </c>
      <c r="Y7" s="3">
        <v>2107161.7400000002</v>
      </c>
      <c r="Z7" s="3">
        <v>643783.42440000002</v>
      </c>
      <c r="AA7" s="3">
        <v>1958638.996</v>
      </c>
      <c r="AB7" s="3">
        <v>6.2081915098199996E-3</v>
      </c>
      <c r="AC7" s="3">
        <v>1.4777934534499999E-2</v>
      </c>
      <c r="AD7" s="3">
        <v>1.6109584687100002E-2</v>
      </c>
      <c r="AE7" s="3">
        <v>1.5584740799099999E-2</v>
      </c>
      <c r="AF7" s="3">
        <v>2.2244676884799999E-2</v>
      </c>
      <c r="AG7" s="3">
        <v>4336</v>
      </c>
      <c r="AH7" s="3">
        <v>5752</v>
      </c>
      <c r="AI7" s="3">
        <v>3657</v>
      </c>
      <c r="AJ7" s="3">
        <v>1047</v>
      </c>
      <c r="AK7" s="3">
        <v>3998</v>
      </c>
      <c r="AL7" s="1">
        <v>1.4228897297E-6</v>
      </c>
      <c r="AM7" s="1">
        <v>2.53121474016E-6</v>
      </c>
      <c r="AN7" s="1">
        <v>4.3341717168E-6</v>
      </c>
      <c r="AO7" s="1">
        <v>1.46531582171E-5</v>
      </c>
      <c r="AP7" s="1">
        <v>5.4401829002200001E-6</v>
      </c>
      <c r="AQ7" s="3">
        <v>2.3379848557299999E-3</v>
      </c>
      <c r="AR7" s="3">
        <v>3.1183191860000002E-3</v>
      </c>
      <c r="AS7" s="3">
        <v>4.0804600313300004E-3</v>
      </c>
      <c r="AT7" s="3">
        <v>7.5027709952199999E-3</v>
      </c>
      <c r="AU7" s="3">
        <v>4.5715431343800001E-3</v>
      </c>
    </row>
    <row r="8" spans="1:47" x14ac:dyDescent="0.25">
      <c r="A8" s="3">
        <v>6</v>
      </c>
      <c r="B8" s="3" t="s">
        <v>2</v>
      </c>
      <c r="C8" s="3">
        <v>2</v>
      </c>
      <c r="D8" s="3">
        <v>8</v>
      </c>
      <c r="E8" s="3">
        <v>14</v>
      </c>
      <c r="F8" s="3">
        <v>20</v>
      </c>
      <c r="G8" s="3">
        <v>26</v>
      </c>
      <c r="H8" s="3">
        <v>67</v>
      </c>
      <c r="I8" s="3">
        <v>147</v>
      </c>
      <c r="J8" s="3">
        <v>61</v>
      </c>
      <c r="K8" s="3">
        <v>17</v>
      </c>
      <c r="L8" s="3">
        <v>99</v>
      </c>
      <c r="M8" s="3">
        <v>2</v>
      </c>
      <c r="N8" s="3">
        <v>8</v>
      </c>
      <c r="O8" s="3">
        <v>14</v>
      </c>
      <c r="P8" s="3">
        <v>20</v>
      </c>
      <c r="Q8" s="3">
        <v>26</v>
      </c>
      <c r="R8" s="3">
        <v>11421.231100000001</v>
      </c>
      <c r="S8" s="3">
        <v>32009.342799999999</v>
      </c>
      <c r="T8" s="3">
        <v>10681.5209</v>
      </c>
      <c r="U8" s="3">
        <v>10142.3995</v>
      </c>
      <c r="V8" s="3">
        <v>23910.410100000001</v>
      </c>
      <c r="W8" s="3">
        <v>3757131.9382000002</v>
      </c>
      <c r="X8" s="3">
        <v>4577307.5623000003</v>
      </c>
      <c r="Y8" s="3">
        <v>2107161.7400000002</v>
      </c>
      <c r="Z8" s="3">
        <v>643783.42440000002</v>
      </c>
      <c r="AA8" s="3">
        <v>1958638.996</v>
      </c>
      <c r="AB8" s="3">
        <v>3.03988022988E-3</v>
      </c>
      <c r="AC8" s="3">
        <v>6.99305047003E-3</v>
      </c>
      <c r="AD8" s="3">
        <v>5.0691509328599999E-3</v>
      </c>
      <c r="AE8" s="3">
        <v>1.5754365700600001E-2</v>
      </c>
      <c r="AF8" s="3">
        <v>1.2207665705000001E-2</v>
      </c>
      <c r="AG8" s="3">
        <v>4336</v>
      </c>
      <c r="AH8" s="3">
        <v>5752</v>
      </c>
      <c r="AI8" s="3">
        <v>3657</v>
      </c>
      <c r="AJ8" s="3">
        <v>1047</v>
      </c>
      <c r="AK8" s="3">
        <v>3998</v>
      </c>
      <c r="AL8" s="1">
        <v>6.9894819143699997E-7</v>
      </c>
      <c r="AM8" s="1">
        <v>1.2072579477E-6</v>
      </c>
      <c r="AN8" s="1">
        <v>1.3791235006E-6</v>
      </c>
      <c r="AO8" s="1">
        <v>1.48100913677E-5</v>
      </c>
      <c r="AP8" s="1">
        <v>3.0161677346299999E-6</v>
      </c>
      <c r="AQ8" s="3">
        <v>1.63862118021E-3</v>
      </c>
      <c r="AR8" s="3">
        <v>2.15355569509E-3</v>
      </c>
      <c r="AS8" s="3">
        <v>2.3017473449300002E-3</v>
      </c>
      <c r="AT8" s="3">
        <v>7.5428407777299996E-3</v>
      </c>
      <c r="AU8" s="3">
        <v>3.4039550480799998E-3</v>
      </c>
    </row>
    <row r="9" spans="1:47" x14ac:dyDescent="0.25">
      <c r="D9" s="3">
        <v>2014</v>
      </c>
    </row>
    <row r="10" spans="1:47" x14ac:dyDescent="0.25">
      <c r="E10" s="16" t="s">
        <v>21</v>
      </c>
      <c r="F10" s="16"/>
      <c r="G10" s="16"/>
      <c r="H10" s="16"/>
      <c r="I10" s="16"/>
      <c r="K10" s="16" t="s">
        <v>20</v>
      </c>
      <c r="L10" s="16"/>
      <c r="M10" s="16"/>
      <c r="N10" s="16"/>
      <c r="O10" s="16"/>
      <c r="T10" s="3">
        <v>2017</v>
      </c>
    </row>
    <row r="11" spans="1:47" x14ac:dyDescent="0.25">
      <c r="D11" s="3" t="s">
        <v>22</v>
      </c>
      <c r="E11" s="3" t="s">
        <v>62</v>
      </c>
      <c r="F11" s="3" t="s">
        <v>63</v>
      </c>
      <c r="J11" s="5"/>
      <c r="K11" s="3" t="s">
        <v>59</v>
      </c>
      <c r="L11" s="3" t="s">
        <v>61</v>
      </c>
      <c r="U11" s="16" t="s">
        <v>21</v>
      </c>
      <c r="V11" s="16"/>
      <c r="W11" s="16"/>
      <c r="X11" s="16"/>
      <c r="Y11" s="16"/>
      <c r="AA11" s="16" t="s">
        <v>20</v>
      </c>
      <c r="AB11" s="16"/>
      <c r="AC11" s="16"/>
      <c r="AD11" s="16"/>
      <c r="AE11" s="16"/>
    </row>
    <row r="12" spans="1:47" x14ac:dyDescent="0.25">
      <c r="C12" s="3">
        <v>1</v>
      </c>
      <c r="D12" s="3" t="s">
        <v>3</v>
      </c>
      <c r="E12" s="4">
        <f t="shared" ref="E12:E17" si="0">AF3</f>
        <v>0.67567519435800005</v>
      </c>
      <c r="F12" s="4">
        <v>0.62703618567200003</v>
      </c>
      <c r="G12" s="4"/>
      <c r="H12" s="4"/>
      <c r="I12" s="4"/>
      <c r="K12" s="4">
        <f t="shared" ref="K12:K17" si="1">AU3</f>
        <v>1.4510879888999999E-2</v>
      </c>
      <c r="L12" s="4">
        <v>1.93962851937E-2</v>
      </c>
      <c r="T12" s="3" t="s">
        <v>22</v>
      </c>
      <c r="U12" s="3" t="s">
        <v>14</v>
      </c>
      <c r="V12" s="3" t="s">
        <v>13</v>
      </c>
      <c r="W12" s="3" t="s">
        <v>29</v>
      </c>
      <c r="X12" s="3" t="s">
        <v>30</v>
      </c>
      <c r="Z12" s="5"/>
      <c r="AA12" s="3" t="s">
        <v>14</v>
      </c>
      <c r="AB12" s="3" t="s">
        <v>13</v>
      </c>
      <c r="AC12" s="3" t="s">
        <v>29</v>
      </c>
      <c r="AD12" s="3" t="s">
        <v>30</v>
      </c>
    </row>
    <row r="13" spans="1:47" x14ac:dyDescent="0.25">
      <c r="C13" s="3">
        <v>2</v>
      </c>
      <c r="D13" s="3" t="s">
        <v>1</v>
      </c>
      <c r="E13" s="4">
        <f t="shared" si="0"/>
        <v>9.5890150039700001E-2</v>
      </c>
      <c r="F13" s="4">
        <v>0.14694430510600001</v>
      </c>
      <c r="G13" s="4"/>
      <c r="H13" s="4"/>
      <c r="I13" s="4"/>
      <c r="K13" s="4">
        <f t="shared" si="1"/>
        <v>9.1270888001099993E-3</v>
      </c>
      <c r="L13" s="4">
        <v>1.42005113458E-2</v>
      </c>
      <c r="S13" s="3">
        <v>1</v>
      </c>
      <c r="T13" s="3" t="s">
        <v>3</v>
      </c>
      <c r="U13" s="4">
        <v>0.62703618567200003</v>
      </c>
      <c r="V13" s="4">
        <v>0.104027684616</v>
      </c>
      <c r="W13" s="4">
        <v>0.36050057443599998</v>
      </c>
      <c r="X13" s="4">
        <v>0.229748857142</v>
      </c>
      <c r="Y13" s="4"/>
      <c r="AA13" s="4">
        <v>1.93962851937E-2</v>
      </c>
      <c r="AB13" s="4">
        <v>5.2959523219000002E-3</v>
      </c>
      <c r="AC13" s="4">
        <v>3.1468985904099999E-3</v>
      </c>
      <c r="AD13" s="4">
        <v>4.3373401966799998E-3</v>
      </c>
    </row>
    <row r="14" spans="1:47" x14ac:dyDescent="0.25">
      <c r="C14" s="3">
        <v>3</v>
      </c>
      <c r="D14" s="3" t="s">
        <v>5</v>
      </c>
      <c r="E14" s="4">
        <f t="shared" si="0"/>
        <v>8.7323816869399995E-2</v>
      </c>
      <c r="F14" s="4">
        <v>5.7663600509800003E-2</v>
      </c>
      <c r="G14" s="4"/>
      <c r="H14" s="4"/>
      <c r="I14" s="4"/>
      <c r="K14" s="4">
        <f t="shared" si="1"/>
        <v>8.7510343851600007E-3</v>
      </c>
      <c r="L14" s="4">
        <v>9.3495944163200003E-3</v>
      </c>
      <c r="S14" s="3">
        <v>2</v>
      </c>
      <c r="T14" s="3" t="s">
        <v>1</v>
      </c>
      <c r="U14" s="4">
        <v>0.14694430510600001</v>
      </c>
      <c r="V14" s="4">
        <v>0.54168742281799998</v>
      </c>
      <c r="W14" s="4">
        <v>0.54255065258500002</v>
      </c>
      <c r="X14" s="4">
        <v>0.479472824016</v>
      </c>
      <c r="Y14" s="4"/>
      <c r="AA14" s="4">
        <v>1.42005113458E-2</v>
      </c>
      <c r="AB14" s="4">
        <v>2.2448102445599999E-2</v>
      </c>
      <c r="AC14" s="4">
        <v>1.20252024085E-2</v>
      </c>
      <c r="AD14" s="4">
        <v>1.80098568757E-2</v>
      </c>
    </row>
    <row r="15" spans="1:47" x14ac:dyDescent="0.25">
      <c r="C15" s="3">
        <v>4</v>
      </c>
      <c r="D15" s="3" t="s">
        <v>4</v>
      </c>
      <c r="E15" s="4">
        <f t="shared" si="0"/>
        <v>0.10665849614300001</v>
      </c>
      <c r="F15" s="4">
        <v>0.142225933365</v>
      </c>
      <c r="G15" s="4"/>
      <c r="H15" s="4"/>
      <c r="I15" s="4"/>
      <c r="K15" s="4">
        <f t="shared" si="1"/>
        <v>9.5684404894899999E-3</v>
      </c>
      <c r="L15" s="4">
        <v>1.4009246027999999E-2</v>
      </c>
      <c r="S15" s="3">
        <v>3</v>
      </c>
      <c r="T15" s="3" t="s">
        <v>5</v>
      </c>
      <c r="U15" s="4">
        <v>5.7663600509800003E-2</v>
      </c>
      <c r="V15" s="4">
        <v>7.6719781568499998E-2</v>
      </c>
      <c r="W15" s="4">
        <v>5.5594726963499999E-2</v>
      </c>
      <c r="X15" s="4">
        <v>0.24288805534999999</v>
      </c>
      <c r="Y15" s="4"/>
      <c r="AA15" s="4">
        <v>9.3495944163200003E-3</v>
      </c>
      <c r="AB15" s="4">
        <v>0</v>
      </c>
      <c r="AC15" s="4">
        <v>0</v>
      </c>
      <c r="AD15" s="4">
        <v>0</v>
      </c>
    </row>
    <row r="16" spans="1:47" x14ac:dyDescent="0.25">
      <c r="C16" s="3">
        <v>5</v>
      </c>
      <c r="D16" s="3" t="s">
        <v>0</v>
      </c>
      <c r="E16" s="4">
        <f t="shared" si="0"/>
        <v>2.2244676884799999E-2</v>
      </c>
      <c r="F16" s="4">
        <v>2.0902135951499999E-2</v>
      </c>
      <c r="G16" s="4"/>
      <c r="H16" s="4"/>
      <c r="I16" s="4"/>
      <c r="K16" s="4">
        <f t="shared" si="1"/>
        <v>4.5715431343800001E-3</v>
      </c>
      <c r="L16" s="4">
        <v>5.7378249651300001E-3</v>
      </c>
      <c r="S16" s="3">
        <v>4</v>
      </c>
      <c r="T16" s="3" t="s">
        <v>4</v>
      </c>
      <c r="U16" s="4">
        <v>0.142225933365</v>
      </c>
      <c r="V16" s="4">
        <v>0.232228927158</v>
      </c>
      <c r="W16" s="4">
        <v>3.6493770084000003E-2</v>
      </c>
      <c r="X16" s="4">
        <v>3.1801325448400003E-2</v>
      </c>
      <c r="Y16" s="4"/>
      <c r="AA16" s="4">
        <v>1.4009246027999999E-2</v>
      </c>
      <c r="AB16" s="4">
        <v>1.67983957581E-2</v>
      </c>
      <c r="AC16" s="4">
        <v>4.0777734602799997E-3</v>
      </c>
      <c r="AD16" s="4">
        <v>3.05135184407E-3</v>
      </c>
    </row>
    <row r="17" spans="3:30" x14ac:dyDescent="0.25">
      <c r="C17" s="3">
        <v>6</v>
      </c>
      <c r="D17" s="3" t="s">
        <v>2</v>
      </c>
      <c r="E17" s="4">
        <f t="shared" si="0"/>
        <v>1.2207665705000001E-2</v>
      </c>
      <c r="F17" s="4">
        <v>5.2278393955600003E-3</v>
      </c>
      <c r="G17" s="4"/>
      <c r="H17" s="4"/>
      <c r="I17" s="4"/>
      <c r="K17" s="4">
        <f t="shared" si="1"/>
        <v>3.4039550480799998E-3</v>
      </c>
      <c r="L17" s="4">
        <v>2.8924232249E-3</v>
      </c>
      <c r="S17" s="3">
        <v>5</v>
      </c>
      <c r="T17" s="3" t="s">
        <v>0</v>
      </c>
      <c r="U17" s="4">
        <v>2.0902135951499999E-2</v>
      </c>
      <c r="V17" s="4">
        <v>3.95814922815E-3</v>
      </c>
      <c r="W17" s="4">
        <v>2.5302739330900002E-3</v>
      </c>
      <c r="X17" s="4">
        <v>1.07820343663E-2</v>
      </c>
      <c r="Y17" s="4"/>
      <c r="AA17" s="4">
        <v>5.7378249651300001E-3</v>
      </c>
      <c r="AB17" s="4">
        <v>4.2025651539800001E-2</v>
      </c>
      <c r="AC17" s="4">
        <v>2.45892260097E-2</v>
      </c>
      <c r="AD17" s="4">
        <v>2.09812247653E-2</v>
      </c>
    </row>
    <row r="18" spans="3:30" x14ac:dyDescent="0.25">
      <c r="D18" s="2"/>
      <c r="S18" s="3">
        <v>6</v>
      </c>
      <c r="T18" s="3" t="s">
        <v>2</v>
      </c>
      <c r="U18" s="4">
        <v>5.2278393955600003E-3</v>
      </c>
      <c r="V18" s="4">
        <v>4.1378034612E-2</v>
      </c>
      <c r="W18" s="4">
        <v>2.3300019981500001E-3</v>
      </c>
      <c r="X18" s="4">
        <v>5.3069036759800002E-3</v>
      </c>
      <c r="Y18" s="4"/>
      <c r="AA18" s="4">
        <v>2.8924232249E-3</v>
      </c>
      <c r="AB18" s="4">
        <v>3.5615022413900001E-2</v>
      </c>
      <c r="AC18" s="4">
        <v>1.01308178706E-2</v>
      </c>
      <c r="AD18" s="4">
        <v>7.36939755954E-3</v>
      </c>
    </row>
    <row r="19" spans="3:30" x14ac:dyDescent="0.25">
      <c r="D19" s="2"/>
      <c r="G19" s="3" t="s">
        <v>23</v>
      </c>
      <c r="H19" s="3">
        <v>1.96</v>
      </c>
    </row>
    <row r="20" spans="3:30" x14ac:dyDescent="0.25">
      <c r="P20" s="4"/>
      <c r="Q20" s="4"/>
      <c r="R20" s="4"/>
      <c r="S20" s="4"/>
      <c r="T20" s="4"/>
      <c r="U20" s="4"/>
    </row>
    <row r="21" spans="3:30" x14ac:dyDescent="0.25">
      <c r="P21" s="4"/>
      <c r="Q21" s="4"/>
      <c r="R21" s="4"/>
      <c r="S21" s="4"/>
      <c r="T21" s="4"/>
      <c r="U21" s="4"/>
    </row>
    <row r="22" spans="3:30" x14ac:dyDescent="0.25">
      <c r="P22" s="4"/>
      <c r="Q22" s="4"/>
      <c r="R22" s="4"/>
      <c r="S22" s="4"/>
      <c r="T22" s="4"/>
      <c r="U22" s="4"/>
    </row>
    <row r="23" spans="3:30" x14ac:dyDescent="0.25">
      <c r="P23" s="4"/>
      <c r="Q23" s="4"/>
      <c r="R23" s="4"/>
      <c r="S23" s="4"/>
      <c r="T23" s="4"/>
      <c r="U23" s="4">
        <v>2014</v>
      </c>
    </row>
    <row r="24" spans="3:30" x14ac:dyDescent="0.25">
      <c r="P24" s="4"/>
      <c r="Q24" s="4"/>
      <c r="R24" s="4"/>
      <c r="S24" s="4"/>
      <c r="T24" s="4"/>
      <c r="U24" s="3" t="s">
        <v>13</v>
      </c>
      <c r="V24" s="3" t="s">
        <v>29</v>
      </c>
      <c r="W24" s="3" t="s">
        <v>30</v>
      </c>
    </row>
    <row r="25" spans="3:30" x14ac:dyDescent="0.25">
      <c r="P25" s="4"/>
      <c r="Q25" s="4"/>
      <c r="R25" s="4"/>
      <c r="S25" s="4"/>
      <c r="T25" s="4"/>
      <c r="U25" s="4">
        <v>0.12603650470700001</v>
      </c>
      <c r="V25" s="4">
        <v>0.41445136822799999</v>
      </c>
      <c r="W25" s="4">
        <v>0.30867697911000003</v>
      </c>
    </row>
    <row r="26" spans="3:30" x14ac:dyDescent="0.25">
      <c r="U26" s="4">
        <v>0.451204324918</v>
      </c>
      <c r="V26" s="4">
        <v>0.46293796148499999</v>
      </c>
      <c r="W26" s="4">
        <v>0.38671663604700002</v>
      </c>
    </row>
    <row r="27" spans="3:30" x14ac:dyDescent="0.25">
      <c r="U27" s="4">
        <v>9.2453358915700001E-2</v>
      </c>
      <c r="V27" s="4">
        <v>7.6231095769599994E-2</v>
      </c>
      <c r="W27" s="4">
        <v>0.25044354867599999</v>
      </c>
    </row>
    <row r="28" spans="3:30" x14ac:dyDescent="0.25">
      <c r="U28" s="4">
        <v>0.29896670495900002</v>
      </c>
      <c r="V28" s="4">
        <v>3.7131502777800002E-2</v>
      </c>
      <c r="W28" s="4">
        <v>3.29841005465E-2</v>
      </c>
    </row>
    <row r="29" spans="3:30" x14ac:dyDescent="0.25">
      <c r="U29" s="4">
        <v>1.5584740799099999E-2</v>
      </c>
      <c r="V29" s="4">
        <v>6.2081915098199996E-3</v>
      </c>
      <c r="W29" s="4">
        <v>1.6109584687100002E-2</v>
      </c>
    </row>
    <row r="30" spans="3:30" x14ac:dyDescent="0.25">
      <c r="U30" s="4">
        <v>1.5754365700600001E-2</v>
      </c>
      <c r="V30" s="4">
        <v>3.03988022988E-3</v>
      </c>
      <c r="W30" s="4">
        <v>5.0691509328599999E-3</v>
      </c>
    </row>
    <row r="31" spans="3:30" x14ac:dyDescent="0.25">
      <c r="C31" s="6" t="s">
        <v>15</v>
      </c>
    </row>
    <row r="32" spans="3:30" x14ac:dyDescent="0.25">
      <c r="U32" s="4">
        <v>20.170000000000002</v>
      </c>
    </row>
    <row r="33" spans="21:23" x14ac:dyDescent="0.25">
      <c r="U33" s="3" t="s">
        <v>60</v>
      </c>
      <c r="V33" s="3" t="s">
        <v>29</v>
      </c>
      <c r="W33" s="3" t="s">
        <v>30</v>
      </c>
    </row>
    <row r="34" spans="21:23" x14ac:dyDescent="0.25">
      <c r="U34" s="4">
        <f t="shared" ref="U34:U39" si="2">AT3</f>
        <v>2.0103772096400001E-2</v>
      </c>
      <c r="V34" s="4">
        <f t="shared" ref="V34:V39" si="3">AQ3</f>
        <v>1.46632320918E-2</v>
      </c>
      <c r="W34" s="2">
        <f t="shared" ref="W34:W39" si="4">AS3</f>
        <v>1.4972220738200001E-2</v>
      </c>
    </row>
    <row r="35" spans="21:23" x14ac:dyDescent="0.25">
      <c r="U35" s="4">
        <f t="shared" si="2"/>
        <v>3.0142182673499999E-2</v>
      </c>
      <c r="V35" s="4">
        <f t="shared" si="3"/>
        <v>1.48417482277E-2</v>
      </c>
      <c r="W35" s="2">
        <f t="shared" si="4"/>
        <v>1.5784128607999999E-2</v>
      </c>
    </row>
    <row r="36" spans="21:23" x14ac:dyDescent="0.25">
      <c r="U36" s="4">
        <f t="shared" si="2"/>
        <v>1.7546017349199999E-2</v>
      </c>
      <c r="V36" s="4">
        <f t="shared" si="3"/>
        <v>7.8987648586900001E-3</v>
      </c>
      <c r="W36" s="2">
        <f t="shared" si="4"/>
        <v>1.4042702293399999E-2</v>
      </c>
    </row>
    <row r="37" spans="21:23" x14ac:dyDescent="0.25">
      <c r="U37" s="4">
        <f t="shared" si="2"/>
        <v>2.7730868119199999E-2</v>
      </c>
      <c r="V37" s="4">
        <f t="shared" si="3"/>
        <v>5.6281567779800003E-3</v>
      </c>
      <c r="W37" s="2">
        <f t="shared" si="4"/>
        <v>5.7884557994999997E-3</v>
      </c>
    </row>
    <row r="38" spans="21:23" x14ac:dyDescent="0.25">
      <c r="U38" s="4">
        <f t="shared" si="2"/>
        <v>7.5027709952199999E-3</v>
      </c>
      <c r="V38" s="4">
        <f t="shared" si="3"/>
        <v>2.3379848557299999E-3</v>
      </c>
      <c r="W38" s="2">
        <f t="shared" si="4"/>
        <v>4.0804600313300004E-3</v>
      </c>
    </row>
    <row r="39" spans="21:23" x14ac:dyDescent="0.25">
      <c r="U39" s="4">
        <f t="shared" si="2"/>
        <v>7.5428407777299996E-3</v>
      </c>
      <c r="V39" s="4">
        <f t="shared" si="3"/>
        <v>1.63862118021E-3</v>
      </c>
      <c r="W39" s="2">
        <f t="shared" si="4"/>
        <v>2.3017473449300002E-3</v>
      </c>
    </row>
  </sheetData>
  <sortState xmlns:xlrd2="http://schemas.microsoft.com/office/spreadsheetml/2017/richdata2" ref="A3:BD8">
    <sortCondition ref="A3"/>
  </sortState>
  <mergeCells count="4">
    <mergeCell ref="E10:I10"/>
    <mergeCell ref="K10:O10"/>
    <mergeCell ref="U11:Y11"/>
    <mergeCell ref="AA11:AE11"/>
  </mergeCells>
  <hyperlinks>
    <hyperlink ref="C31" r:id="rId1" xr:uid="{E7D2DA3E-1B35-43AE-B0EE-5ABF07E317ED}"/>
  </hyperlinks>
  <pageMargins left="0.7" right="0.7" top="0.75" bottom="0.75" header="0.3" footer="0.3"/>
  <pageSetup orientation="portrait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37C1D-6966-4B92-9E7A-3D5C6D200164}">
  <dimension ref="B1:BE26"/>
  <sheetViews>
    <sheetView workbookViewId="0">
      <selection activeCell="Z26" sqref="Z26"/>
    </sheetView>
  </sheetViews>
  <sheetFormatPr defaultRowHeight="15" x14ac:dyDescent="0.25"/>
  <cols>
    <col min="1" max="16384" width="9.140625" style="3"/>
  </cols>
  <sheetData>
    <row r="1" spans="2:57" x14ac:dyDescent="0.25">
      <c r="D1" s="3" t="s">
        <v>16</v>
      </c>
      <c r="E1" s="3" t="s">
        <v>16</v>
      </c>
      <c r="F1" s="3" t="s">
        <v>16</v>
      </c>
      <c r="G1" s="3" t="s">
        <v>16</v>
      </c>
      <c r="H1" s="3" t="s">
        <v>16</v>
      </c>
      <c r="I1" s="3" t="s">
        <v>16</v>
      </c>
      <c r="J1" s="3" t="s">
        <v>7</v>
      </c>
      <c r="K1" s="3" t="s">
        <v>7</v>
      </c>
      <c r="L1" s="3" t="s">
        <v>7</v>
      </c>
      <c r="M1" s="3" t="s">
        <v>7</v>
      </c>
      <c r="N1" s="3" t="s">
        <v>7</v>
      </c>
      <c r="O1" s="3" t="s">
        <v>7</v>
      </c>
      <c r="P1" s="3" t="s">
        <v>17</v>
      </c>
      <c r="Q1" s="3" t="s">
        <v>17</v>
      </c>
      <c r="R1" s="3" t="s">
        <v>17</v>
      </c>
      <c r="S1" s="3" t="s">
        <v>17</v>
      </c>
      <c r="T1" s="3" t="s">
        <v>17</v>
      </c>
      <c r="U1" s="3" t="s">
        <v>17</v>
      </c>
      <c r="V1" s="3" t="s">
        <v>8</v>
      </c>
      <c r="W1" s="3" t="s">
        <v>8</v>
      </c>
      <c r="X1" s="3" t="s">
        <v>8</v>
      </c>
      <c r="Y1" s="3" t="s">
        <v>8</v>
      </c>
      <c r="Z1" s="3" t="s">
        <v>8</v>
      </c>
      <c r="AA1" s="3" t="s">
        <v>8</v>
      </c>
      <c r="AB1" s="3" t="s">
        <v>9</v>
      </c>
      <c r="AC1" s="3" t="s">
        <v>9</v>
      </c>
      <c r="AD1" s="3" t="s">
        <v>9</v>
      </c>
      <c r="AE1" s="3" t="s">
        <v>9</v>
      </c>
      <c r="AF1" s="3" t="s">
        <v>9</v>
      </c>
      <c r="AG1" s="3" t="s">
        <v>9</v>
      </c>
      <c r="AH1" s="3" t="s">
        <v>10</v>
      </c>
      <c r="AI1" s="3" t="s">
        <v>10</v>
      </c>
      <c r="AJ1" s="3" t="s">
        <v>10</v>
      </c>
      <c r="AK1" s="3" t="s">
        <v>10</v>
      </c>
      <c r="AL1" s="3" t="s">
        <v>10</v>
      </c>
      <c r="AM1" s="3" t="s">
        <v>10</v>
      </c>
      <c r="AN1" s="3" t="s">
        <v>18</v>
      </c>
      <c r="AO1" s="3" t="s">
        <v>18</v>
      </c>
      <c r="AP1" s="3" t="s">
        <v>18</v>
      </c>
      <c r="AQ1" s="3" t="s">
        <v>18</v>
      </c>
      <c r="AR1" s="3" t="s">
        <v>18</v>
      </c>
      <c r="AS1" s="3" t="s">
        <v>18</v>
      </c>
      <c r="AT1" s="3" t="s">
        <v>19</v>
      </c>
      <c r="AU1" s="3" t="s">
        <v>19</v>
      </c>
      <c r="AV1" s="3" t="s">
        <v>19</v>
      </c>
      <c r="AW1" s="3" t="s">
        <v>19</v>
      </c>
      <c r="AX1" s="3" t="s">
        <v>19</v>
      </c>
      <c r="AY1" s="3" t="s">
        <v>19</v>
      </c>
      <c r="AZ1" s="3" t="s">
        <v>20</v>
      </c>
      <c r="BA1" s="3" t="s">
        <v>20</v>
      </c>
      <c r="BB1" s="3" t="s">
        <v>20</v>
      </c>
      <c r="BC1" s="3" t="s">
        <v>20</v>
      </c>
      <c r="BD1" s="3" t="s">
        <v>20</v>
      </c>
      <c r="BE1" s="3" t="s">
        <v>20</v>
      </c>
    </row>
    <row r="2" spans="2:57" x14ac:dyDescent="0.25">
      <c r="C2" s="3" t="s">
        <v>32</v>
      </c>
      <c r="D2" s="3" t="s">
        <v>33</v>
      </c>
      <c r="E2" s="3" t="s">
        <v>34</v>
      </c>
      <c r="F2" s="3" t="s">
        <v>35</v>
      </c>
      <c r="G2" s="3" t="s">
        <v>36</v>
      </c>
      <c r="H2" s="3" t="s">
        <v>31</v>
      </c>
      <c r="I2" s="3" t="s">
        <v>37</v>
      </c>
      <c r="J2" s="3" t="s">
        <v>33</v>
      </c>
      <c r="K2" s="3" t="s">
        <v>34</v>
      </c>
      <c r="L2" s="3" t="s">
        <v>35</v>
      </c>
      <c r="M2" s="3" t="s">
        <v>36</v>
      </c>
      <c r="N2" s="3" t="s">
        <v>31</v>
      </c>
      <c r="O2" s="3" t="s">
        <v>37</v>
      </c>
      <c r="P2" s="3" t="s">
        <v>33</v>
      </c>
      <c r="Q2" s="3" t="s">
        <v>34</v>
      </c>
      <c r="R2" s="3" t="s">
        <v>35</v>
      </c>
      <c r="S2" s="3" t="s">
        <v>36</v>
      </c>
      <c r="T2" s="3" t="s">
        <v>31</v>
      </c>
      <c r="U2" s="3" t="s">
        <v>37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31</v>
      </c>
      <c r="AA2" s="3" t="s">
        <v>37</v>
      </c>
      <c r="AB2" s="3" t="s">
        <v>33</v>
      </c>
      <c r="AC2" s="3" t="s">
        <v>34</v>
      </c>
      <c r="AD2" s="3" t="s">
        <v>35</v>
      </c>
      <c r="AE2" s="3" t="s">
        <v>36</v>
      </c>
      <c r="AF2" s="3" t="s">
        <v>31</v>
      </c>
      <c r="AG2" s="3" t="s">
        <v>37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31</v>
      </c>
      <c r="AM2" s="3" t="s">
        <v>37</v>
      </c>
      <c r="AN2" s="3" t="s">
        <v>33</v>
      </c>
      <c r="AO2" s="3" t="s">
        <v>34</v>
      </c>
      <c r="AP2" s="3" t="s">
        <v>35</v>
      </c>
      <c r="AQ2" s="3" t="s">
        <v>36</v>
      </c>
      <c r="AR2" s="3" t="s">
        <v>31</v>
      </c>
      <c r="AS2" s="3" t="s">
        <v>37</v>
      </c>
      <c r="AT2" s="3" t="s">
        <v>33</v>
      </c>
      <c r="AU2" s="3" t="s">
        <v>34</v>
      </c>
      <c r="AV2" s="3" t="s">
        <v>35</v>
      </c>
      <c r="AW2" s="3" t="s">
        <v>36</v>
      </c>
      <c r="AX2" s="3" t="s">
        <v>31</v>
      </c>
      <c r="AY2" s="3" t="s">
        <v>37</v>
      </c>
      <c r="AZ2" s="3" t="s">
        <v>33</v>
      </c>
      <c r="BA2" s="3" t="s">
        <v>34</v>
      </c>
      <c r="BB2" s="3" t="s">
        <v>35</v>
      </c>
      <c r="BC2" s="3" t="s">
        <v>36</v>
      </c>
      <c r="BD2" s="3" t="s">
        <v>31</v>
      </c>
      <c r="BE2" s="3" t="s">
        <v>37</v>
      </c>
    </row>
    <row r="3" spans="2:57" x14ac:dyDescent="0.25">
      <c r="C3" s="3" t="s">
        <v>6</v>
      </c>
    </row>
    <row r="4" spans="2:57" x14ac:dyDescent="0.25">
      <c r="B4" s="3">
        <v>1</v>
      </c>
      <c r="C4" s="3" t="s">
        <v>3</v>
      </c>
      <c r="D4" s="3">
        <v>2</v>
      </c>
      <c r="E4" s="3">
        <v>5</v>
      </c>
      <c r="F4" s="3">
        <v>8</v>
      </c>
      <c r="G4" s="3">
        <v>11</v>
      </c>
      <c r="H4" s="3">
        <v>14</v>
      </c>
      <c r="I4" s="3">
        <v>17</v>
      </c>
      <c r="J4" s="3">
        <v>7472</v>
      </c>
      <c r="K4" s="3">
        <v>1919</v>
      </c>
      <c r="L4" s="3">
        <v>2789</v>
      </c>
      <c r="M4" s="3">
        <v>2668</v>
      </c>
      <c r="N4" s="3">
        <v>848</v>
      </c>
      <c r="O4" s="3">
        <v>1155</v>
      </c>
      <c r="P4" s="3">
        <v>2</v>
      </c>
      <c r="Q4" s="3">
        <v>5</v>
      </c>
      <c r="R4" s="3">
        <v>8</v>
      </c>
      <c r="S4" s="3">
        <v>11</v>
      </c>
      <c r="T4" s="3">
        <v>14</v>
      </c>
      <c r="U4" s="3">
        <v>17</v>
      </c>
      <c r="V4" s="3">
        <v>2030080.85998</v>
      </c>
      <c r="W4" s="3">
        <v>810811.35062100005</v>
      </c>
      <c r="X4" s="3">
        <v>917672.97344800003</v>
      </c>
      <c r="Y4" s="3">
        <v>1001935.0434</v>
      </c>
      <c r="Z4" s="3">
        <v>320068.84641100001</v>
      </c>
      <c r="AA4" s="3">
        <v>475470.75881199999</v>
      </c>
      <c r="AB4" s="3">
        <v>5933163.52929</v>
      </c>
      <c r="AC4" s="3">
        <v>1931175.9597</v>
      </c>
      <c r="AD4" s="3">
        <v>2185886.8899099999</v>
      </c>
      <c r="AE4" s="3">
        <v>2224760.7478499999</v>
      </c>
      <c r="AF4" s="3">
        <v>1439670.40071</v>
      </c>
      <c r="AG4" s="3">
        <v>1152915.17826</v>
      </c>
      <c r="AH4" s="3">
        <v>0.34215825165800001</v>
      </c>
      <c r="AI4" s="3">
        <v>0.41985368891300001</v>
      </c>
      <c r="AJ4" s="3">
        <v>0.419817227362</v>
      </c>
      <c r="AK4" s="3">
        <v>0.45035631106500001</v>
      </c>
      <c r="AL4" s="3">
        <v>0.22232091890799999</v>
      </c>
      <c r="AM4" s="3">
        <v>0.41240740670300002</v>
      </c>
      <c r="AN4" s="3">
        <v>1269</v>
      </c>
      <c r="AO4" s="3">
        <v>485</v>
      </c>
      <c r="AP4" s="3">
        <v>476</v>
      </c>
      <c r="AQ4" s="3">
        <v>409</v>
      </c>
      <c r="AR4" s="3">
        <v>214</v>
      </c>
      <c r="AS4" s="3">
        <v>322</v>
      </c>
      <c r="AT4" s="3">
        <v>1.7737272063099999E-4</v>
      </c>
      <c r="AU4" s="3">
        <v>5.0221972952399995E-4</v>
      </c>
      <c r="AV4" s="3">
        <v>5.1170319952100005E-4</v>
      </c>
      <c r="AW4" s="3">
        <v>6.0522128153800002E-4</v>
      </c>
      <c r="AX4" s="3">
        <v>8.0791742020500004E-4</v>
      </c>
      <c r="AY4" s="3">
        <v>7.5256999254499999E-4</v>
      </c>
      <c r="AZ4" s="3">
        <v>2.6103544655400001E-2</v>
      </c>
      <c r="BA4" s="3">
        <v>4.3924108561700002E-2</v>
      </c>
      <c r="BB4" s="3">
        <v>4.4336880937700003E-2</v>
      </c>
      <c r="BC4" s="3">
        <v>4.8218441235199999E-2</v>
      </c>
      <c r="BD4" s="3">
        <v>5.57108208651E-2</v>
      </c>
      <c r="BE4" s="3">
        <v>5.3768697988300002E-2</v>
      </c>
    </row>
    <row r="5" spans="2:57" x14ac:dyDescent="0.25">
      <c r="B5" s="3">
        <v>2</v>
      </c>
      <c r="C5" s="3" t="s">
        <v>1</v>
      </c>
      <c r="D5" s="3">
        <v>0</v>
      </c>
      <c r="E5" s="3">
        <v>3</v>
      </c>
      <c r="F5" s="3">
        <v>6</v>
      </c>
      <c r="G5" s="3">
        <v>9</v>
      </c>
      <c r="H5" s="3">
        <v>12</v>
      </c>
      <c r="I5" s="3">
        <v>15</v>
      </c>
      <c r="J5" s="3">
        <v>8248</v>
      </c>
      <c r="K5" s="3">
        <v>1622</v>
      </c>
      <c r="L5" s="3">
        <v>2410</v>
      </c>
      <c r="M5" s="3">
        <v>2551</v>
      </c>
      <c r="N5" s="3">
        <v>938</v>
      </c>
      <c r="O5" s="3">
        <v>743</v>
      </c>
      <c r="P5" s="3">
        <v>0</v>
      </c>
      <c r="Q5" s="3">
        <v>3</v>
      </c>
      <c r="R5" s="3">
        <v>6</v>
      </c>
      <c r="S5" s="3">
        <v>9</v>
      </c>
      <c r="T5" s="3">
        <v>12</v>
      </c>
      <c r="U5" s="3">
        <v>15</v>
      </c>
      <c r="V5" s="3">
        <v>2668926.2279300001</v>
      </c>
      <c r="W5" s="3">
        <v>804059.53633100004</v>
      </c>
      <c r="X5" s="3">
        <v>852160.35997600004</v>
      </c>
      <c r="Y5" s="3">
        <v>856816.54309799999</v>
      </c>
      <c r="Z5" s="3">
        <v>949737.41309199994</v>
      </c>
      <c r="AA5" s="3">
        <v>241505.137651</v>
      </c>
      <c r="AB5" s="3">
        <v>5933163.52929</v>
      </c>
      <c r="AC5" s="3">
        <v>1931175.9597</v>
      </c>
      <c r="AD5" s="3">
        <v>2185886.8899099999</v>
      </c>
      <c r="AE5" s="3">
        <v>2224760.7478499999</v>
      </c>
      <c r="AF5" s="3">
        <v>1439670.40071</v>
      </c>
      <c r="AG5" s="3">
        <v>1152915.17826</v>
      </c>
      <c r="AH5" s="3">
        <v>0.44983190076500001</v>
      </c>
      <c r="AI5" s="3">
        <v>0.41635746980600002</v>
      </c>
      <c r="AJ5" s="3">
        <v>0.38984650299599999</v>
      </c>
      <c r="AK5" s="3">
        <v>0.38512749918299999</v>
      </c>
      <c r="AL5" s="3">
        <v>0.65969086578500002</v>
      </c>
      <c r="AM5" s="3">
        <v>0.209473465356</v>
      </c>
      <c r="AN5" s="3">
        <v>1269</v>
      </c>
      <c r="AO5" s="3">
        <v>485</v>
      </c>
      <c r="AP5" s="3">
        <v>476</v>
      </c>
      <c r="AQ5" s="3">
        <v>409</v>
      </c>
      <c r="AR5" s="3">
        <v>214</v>
      </c>
      <c r="AS5" s="3">
        <v>322</v>
      </c>
      <c r="AT5" s="3">
        <v>1.9502219213500001E-4</v>
      </c>
      <c r="AU5" s="3">
        <v>5.0103902503700003E-4</v>
      </c>
      <c r="AV5" s="3">
        <v>4.9971892247500005E-4</v>
      </c>
      <c r="AW5" s="3">
        <v>5.7898363950100004E-4</v>
      </c>
      <c r="AX5" s="3">
        <v>1.0490599410500001E-3</v>
      </c>
      <c r="AY5" s="3">
        <v>5.1426811387500005E-4</v>
      </c>
      <c r="AZ5" s="3">
        <v>2.7371467869E-2</v>
      </c>
      <c r="BA5" s="3">
        <v>4.3872446006400001E-2</v>
      </c>
      <c r="BB5" s="3">
        <v>4.38146118615E-2</v>
      </c>
      <c r="BC5" s="3">
        <v>4.7161674583400003E-2</v>
      </c>
      <c r="BD5" s="3">
        <v>6.3482821846100004E-2</v>
      </c>
      <c r="BE5" s="3">
        <v>4.4447861436300001E-2</v>
      </c>
    </row>
    <row r="6" spans="2:57" x14ac:dyDescent="0.25">
      <c r="B6" s="3">
        <v>3</v>
      </c>
      <c r="C6" s="3" t="s">
        <v>70</v>
      </c>
      <c r="D6" s="3">
        <v>1</v>
      </c>
      <c r="E6" s="3">
        <v>4</v>
      </c>
      <c r="F6" s="3">
        <v>7</v>
      </c>
      <c r="G6" s="3">
        <v>10</v>
      </c>
      <c r="H6" s="3">
        <v>13</v>
      </c>
      <c r="I6" s="3">
        <v>16</v>
      </c>
      <c r="J6" s="3">
        <v>8064</v>
      </c>
      <c r="K6" s="3">
        <v>2449</v>
      </c>
      <c r="L6" s="3">
        <v>2679</v>
      </c>
      <c r="M6" s="3">
        <v>2436</v>
      </c>
      <c r="N6" s="3">
        <v>1055</v>
      </c>
      <c r="O6" s="3">
        <v>1726</v>
      </c>
      <c r="P6" s="3">
        <v>1</v>
      </c>
      <c r="Q6" s="3">
        <v>4</v>
      </c>
      <c r="R6" s="3">
        <v>7</v>
      </c>
      <c r="S6" s="3">
        <v>10</v>
      </c>
      <c r="T6" s="3">
        <v>13</v>
      </c>
      <c r="U6" s="3">
        <v>16</v>
      </c>
      <c r="V6" s="3">
        <v>1234156.44138</v>
      </c>
      <c r="W6" s="3">
        <v>316305.07274899998</v>
      </c>
      <c r="X6" s="3">
        <v>416053.55648299999</v>
      </c>
      <c r="Y6" s="3">
        <v>366009.16134599998</v>
      </c>
      <c r="Z6" s="3">
        <v>169864.14121100001</v>
      </c>
      <c r="AA6" s="3">
        <v>435939.281793</v>
      </c>
      <c r="AB6" s="3">
        <v>5933163.52929</v>
      </c>
      <c r="AC6" s="3">
        <v>1931175.9597</v>
      </c>
      <c r="AD6" s="3">
        <v>2185886.8899099999</v>
      </c>
      <c r="AE6" s="3">
        <v>2224760.7478499999</v>
      </c>
      <c r="AF6" s="3">
        <v>1439670.40071</v>
      </c>
      <c r="AG6" s="3">
        <v>1152915.17826</v>
      </c>
      <c r="AH6" s="3">
        <v>0.208009847577</v>
      </c>
      <c r="AI6" s="3">
        <v>0.16378884128099999</v>
      </c>
      <c r="AJ6" s="3">
        <v>0.19033626964200001</v>
      </c>
      <c r="AK6" s="3">
        <v>0.164516189752</v>
      </c>
      <c r="AL6" s="3">
        <v>0.117988215307</v>
      </c>
      <c r="AM6" s="3">
        <v>0.37811912794199998</v>
      </c>
      <c r="AN6" s="3">
        <v>1269</v>
      </c>
      <c r="AO6" s="3">
        <v>485</v>
      </c>
      <c r="AP6" s="3">
        <v>476</v>
      </c>
      <c r="AQ6" s="3">
        <v>409</v>
      </c>
      <c r="AR6" s="3">
        <v>214</v>
      </c>
      <c r="AS6" s="3">
        <v>322</v>
      </c>
      <c r="AT6" s="3">
        <v>1.2982013466299999E-4</v>
      </c>
      <c r="AU6" s="3">
        <v>2.8239599330399999E-4</v>
      </c>
      <c r="AV6" s="3">
        <v>3.2375708844600002E-4</v>
      </c>
      <c r="AW6" s="3">
        <v>3.3606506860999998E-4</v>
      </c>
      <c r="AX6" s="3">
        <v>4.8629437549400001E-4</v>
      </c>
      <c r="AY6" s="3">
        <v>7.30264139833E-4</v>
      </c>
      <c r="AZ6" s="3">
        <v>2.2331973251899999E-2</v>
      </c>
      <c r="BA6" s="3">
        <v>3.2937098352400003E-2</v>
      </c>
      <c r="BB6" s="3">
        <v>3.5266772335699997E-2</v>
      </c>
      <c r="BC6" s="3">
        <v>3.59308720681E-2</v>
      </c>
      <c r="BD6" s="3">
        <v>4.3222083162399998E-2</v>
      </c>
      <c r="BE6" s="3">
        <v>5.2965863719799999E-2</v>
      </c>
    </row>
    <row r="8" spans="2:57" x14ac:dyDescent="0.25">
      <c r="E8" s="16" t="s">
        <v>21</v>
      </c>
      <c r="F8" s="16"/>
      <c r="G8" s="16"/>
      <c r="H8" s="16"/>
      <c r="I8" s="16"/>
      <c r="K8" s="16" t="s">
        <v>20</v>
      </c>
      <c r="L8" s="16"/>
      <c r="M8" s="16"/>
      <c r="N8" s="16"/>
      <c r="O8" s="16"/>
    </row>
    <row r="9" spans="2:57" x14ac:dyDescent="0.25">
      <c r="D9" s="3" t="s">
        <v>22</v>
      </c>
      <c r="E9" s="3" t="s">
        <v>81</v>
      </c>
      <c r="F9" s="3" t="s">
        <v>82</v>
      </c>
      <c r="J9" s="5"/>
      <c r="K9" s="3" t="s">
        <v>37</v>
      </c>
      <c r="L9" s="3" t="s">
        <v>37</v>
      </c>
    </row>
    <row r="10" spans="2:57" x14ac:dyDescent="0.25">
      <c r="C10" s="3">
        <v>1</v>
      </c>
      <c r="D10" s="3" t="s">
        <v>3</v>
      </c>
      <c r="E10" s="4">
        <f>AM4</f>
        <v>0.41240740670300002</v>
      </c>
      <c r="F10" s="4">
        <f>E17</f>
        <v>0.36572424431299999</v>
      </c>
      <c r="G10" s="4"/>
      <c r="H10" s="4"/>
      <c r="K10" s="4">
        <f>BE4</f>
        <v>5.3768697988300002E-2</v>
      </c>
      <c r="L10" s="4">
        <v>3.6388526561200001E-2</v>
      </c>
      <c r="M10" s="4"/>
      <c r="N10" s="4"/>
    </row>
    <row r="11" spans="2:57" x14ac:dyDescent="0.25">
      <c r="C11" s="3">
        <v>2</v>
      </c>
      <c r="D11" s="3" t="s">
        <v>1</v>
      </c>
      <c r="E11" s="4">
        <f>AM5</f>
        <v>0.209473465356</v>
      </c>
      <c r="F11" s="4">
        <f>E18</f>
        <v>0.32302369647899998</v>
      </c>
      <c r="G11" s="4"/>
      <c r="H11" s="4"/>
      <c r="K11" s="4">
        <f>BE5</f>
        <v>4.4447861436300001E-2</v>
      </c>
      <c r="L11" s="4">
        <v>3.5330718062300003E-2</v>
      </c>
      <c r="M11" s="4"/>
      <c r="N11" s="4"/>
    </row>
    <row r="12" spans="2:57" x14ac:dyDescent="0.25">
      <c r="C12" s="3">
        <v>3</v>
      </c>
      <c r="D12" s="3" t="s">
        <v>70</v>
      </c>
      <c r="E12" s="4">
        <f>AM6</f>
        <v>0.37811912794199998</v>
      </c>
      <c r="F12" s="4">
        <f>E19</f>
        <v>0.31125205920799998</v>
      </c>
      <c r="G12" s="4"/>
      <c r="H12" s="4"/>
      <c r="K12" s="4">
        <f>BE6</f>
        <v>5.2965863719799999E-2</v>
      </c>
      <c r="L12" s="4">
        <v>3.4981208790299999E-2</v>
      </c>
      <c r="M12" s="4"/>
      <c r="N12" s="4"/>
    </row>
    <row r="13" spans="2:57" x14ac:dyDescent="0.25">
      <c r="D13" s="2"/>
    </row>
    <row r="14" spans="2:57" x14ac:dyDescent="0.25">
      <c r="D14" s="2"/>
      <c r="G14" s="3" t="s">
        <v>23</v>
      </c>
      <c r="H14" s="3">
        <v>1.96</v>
      </c>
    </row>
    <row r="15" spans="2:57" x14ac:dyDescent="0.25">
      <c r="C15" s="3">
        <v>2014</v>
      </c>
      <c r="P15" s="4"/>
      <c r="Q15" s="4"/>
      <c r="R15" s="4"/>
      <c r="S15" s="4"/>
      <c r="T15" s="4"/>
      <c r="U15" s="4"/>
    </row>
    <row r="16" spans="2:57" x14ac:dyDescent="0.25">
      <c r="D16" s="3" t="s">
        <v>22</v>
      </c>
      <c r="E16" s="3" t="s">
        <v>37</v>
      </c>
      <c r="J16" s="5"/>
      <c r="K16" s="3" t="s">
        <v>37</v>
      </c>
      <c r="P16" s="4"/>
      <c r="Q16" s="4"/>
      <c r="R16" s="4"/>
      <c r="S16" s="4"/>
      <c r="T16" s="4"/>
      <c r="U16" s="4"/>
    </row>
    <row r="17" spans="3:21" x14ac:dyDescent="0.25">
      <c r="C17" s="3">
        <v>1</v>
      </c>
      <c r="D17" s="3" t="s">
        <v>3</v>
      </c>
      <c r="E17" s="4">
        <v>0.36572424431299999</v>
      </c>
      <c r="F17" s="4"/>
      <c r="G17" s="4"/>
      <c r="H17" s="4"/>
      <c r="K17" s="4">
        <v>3.6388526561200001E-2</v>
      </c>
      <c r="L17" s="4"/>
      <c r="M17" s="4"/>
      <c r="P17" s="4"/>
      <c r="Q17" s="4"/>
      <c r="R17" s="4"/>
      <c r="S17" s="4"/>
      <c r="T17" s="4"/>
      <c r="U17" s="4"/>
    </row>
    <row r="18" spans="3:21" x14ac:dyDescent="0.25">
      <c r="C18" s="3">
        <v>2</v>
      </c>
      <c r="D18" s="3" t="s">
        <v>1</v>
      </c>
      <c r="E18" s="4">
        <v>0.32302369647899998</v>
      </c>
      <c r="F18" s="4"/>
      <c r="G18" s="4"/>
      <c r="H18" s="4"/>
      <c r="K18" s="4">
        <v>3.5330718062300003E-2</v>
      </c>
      <c r="L18" s="4"/>
      <c r="M18" s="4"/>
      <c r="P18" s="4"/>
      <c r="Q18" s="4"/>
      <c r="R18" s="4"/>
      <c r="S18" s="4"/>
      <c r="T18" s="4"/>
      <c r="U18" s="4"/>
    </row>
    <row r="19" spans="3:21" x14ac:dyDescent="0.25">
      <c r="C19" s="3">
        <v>3</v>
      </c>
      <c r="D19" s="3" t="s">
        <v>5</v>
      </c>
      <c r="E19" s="4">
        <v>0.31125205920799998</v>
      </c>
      <c r="F19" s="4"/>
      <c r="G19" s="4"/>
      <c r="H19" s="4"/>
      <c r="K19" s="4">
        <v>3.4981208790299999E-2</v>
      </c>
      <c r="L19" s="4"/>
      <c r="M19" s="4"/>
      <c r="P19" s="4"/>
      <c r="Q19" s="4"/>
      <c r="R19" s="4"/>
      <c r="S19" s="4"/>
      <c r="T19" s="4"/>
      <c r="U19" s="4"/>
    </row>
    <row r="20" spans="3:21" x14ac:dyDescent="0.25">
      <c r="P20" s="4"/>
      <c r="Q20" s="4"/>
      <c r="R20" s="4"/>
      <c r="S20" s="4"/>
      <c r="T20" s="4"/>
      <c r="U20" s="4"/>
    </row>
    <row r="26" spans="3:21" x14ac:dyDescent="0.25">
      <c r="C26" s="6" t="s">
        <v>15</v>
      </c>
    </row>
  </sheetData>
  <mergeCells count="2">
    <mergeCell ref="E8:I8"/>
    <mergeCell ref="K8:O8"/>
  </mergeCells>
  <hyperlinks>
    <hyperlink ref="C26" r:id="rId1" xr:uid="{60312B61-C814-4F3B-B84B-B73A1AD05E30}"/>
  </hyperlinks>
  <pageMargins left="0.7" right="0.7" top="0.75" bottom="0.75" header="0.3" footer="0.3"/>
  <pageSetup orientation="portrait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1D77-E149-438C-BC0D-F7FF5B3292F2}">
  <dimension ref="A1:AP33"/>
  <sheetViews>
    <sheetView topLeftCell="A10" workbookViewId="0">
      <selection activeCell="U30" sqref="U30"/>
    </sheetView>
  </sheetViews>
  <sheetFormatPr defaultRowHeight="15" x14ac:dyDescent="0.25"/>
  <cols>
    <col min="1" max="16384" width="9.140625" style="3"/>
  </cols>
  <sheetData>
    <row r="1" spans="1:42" x14ac:dyDescent="0.25">
      <c r="AE1" s="1"/>
      <c r="AL1" s="1"/>
      <c r="AM1" s="1"/>
      <c r="AN1" s="1"/>
      <c r="AO1" s="1"/>
      <c r="AP1" s="1"/>
    </row>
    <row r="2" spans="1:42" x14ac:dyDescent="0.25">
      <c r="A2" s="3">
        <v>2014</v>
      </c>
      <c r="D2" s="3" t="s">
        <v>16</v>
      </c>
      <c r="E2" s="3" t="s">
        <v>6</v>
      </c>
      <c r="F2" s="3" t="s">
        <v>7</v>
      </c>
      <c r="G2" s="3" t="s">
        <v>17</v>
      </c>
      <c r="H2" s="3" t="s">
        <v>8</v>
      </c>
      <c r="I2" s="3" t="s">
        <v>10</v>
      </c>
      <c r="J2" s="3" t="s">
        <v>18</v>
      </c>
      <c r="K2" s="3" t="s">
        <v>19</v>
      </c>
      <c r="L2" s="3" t="s">
        <v>20</v>
      </c>
      <c r="O2" s="3">
        <v>2017</v>
      </c>
      <c r="Q2" s="3" t="s">
        <v>16</v>
      </c>
      <c r="R2" s="3" t="s">
        <v>6</v>
      </c>
      <c r="S2" s="3" t="s">
        <v>7</v>
      </c>
      <c r="T2" s="3" t="s">
        <v>17</v>
      </c>
      <c r="U2" s="3" t="s">
        <v>8</v>
      </c>
      <c r="V2" s="3" t="s">
        <v>10</v>
      </c>
      <c r="W2" s="3" t="s">
        <v>18</v>
      </c>
      <c r="X2" s="3" t="s">
        <v>19</v>
      </c>
      <c r="Y2" s="3" t="s">
        <v>20</v>
      </c>
      <c r="AL2" s="1"/>
      <c r="AM2" s="1"/>
      <c r="AN2" s="1"/>
      <c r="AO2" s="1"/>
      <c r="AP2" s="1"/>
    </row>
    <row r="3" spans="1:42" x14ac:dyDescent="0.25">
      <c r="B3" s="3">
        <v>1</v>
      </c>
      <c r="C3" s="3">
        <v>3</v>
      </c>
      <c r="D3" s="3">
        <v>3</v>
      </c>
      <c r="E3" s="3" t="s">
        <v>3</v>
      </c>
      <c r="F3" s="3">
        <v>19420</v>
      </c>
      <c r="G3" s="3">
        <v>3</v>
      </c>
      <c r="H3" s="3">
        <v>5489532.7426000005</v>
      </c>
      <c r="I3" s="3">
        <v>0.42084657965299999</v>
      </c>
      <c r="J3" s="3">
        <v>4333</v>
      </c>
      <c r="K3" s="1">
        <v>5.6250804534400003E-5</v>
      </c>
      <c r="L3" s="3">
        <v>1.4700105125399999E-2</v>
      </c>
      <c r="O3" s="3">
        <v>1</v>
      </c>
      <c r="P3" s="3">
        <v>3</v>
      </c>
      <c r="Q3" s="3">
        <v>3</v>
      </c>
      <c r="R3" s="3" t="s">
        <v>3</v>
      </c>
      <c r="S3" s="3">
        <v>16851</v>
      </c>
      <c r="T3" s="3">
        <v>3</v>
      </c>
      <c r="U3" s="3">
        <v>5556039.83268</v>
      </c>
      <c r="V3" s="3">
        <v>0.37370187741200001</v>
      </c>
      <c r="W3" s="3">
        <v>2176</v>
      </c>
      <c r="X3" s="3">
        <v>1.0755918393000001E-4</v>
      </c>
      <c r="Y3" s="3">
        <v>2.03273057975E-2</v>
      </c>
    </row>
    <row r="4" spans="1:42" x14ac:dyDescent="0.25">
      <c r="B4" s="3">
        <v>2</v>
      </c>
      <c r="C4" s="3">
        <v>1</v>
      </c>
      <c r="D4" s="3">
        <v>1</v>
      </c>
      <c r="E4" s="3" t="s">
        <v>1</v>
      </c>
      <c r="F4" s="3">
        <v>14174</v>
      </c>
      <c r="G4" s="3">
        <v>1</v>
      </c>
      <c r="H4" s="3">
        <v>4676760.6117000002</v>
      </c>
      <c r="I4" s="3">
        <v>0.35853665504400001</v>
      </c>
      <c r="J4" s="3">
        <v>2264</v>
      </c>
      <c r="K4" s="3">
        <v>1.0158485955599999E-4</v>
      </c>
      <c r="L4" s="3">
        <v>1.9754705679099999E-2</v>
      </c>
      <c r="O4" s="3">
        <v>2</v>
      </c>
      <c r="P4" s="3">
        <v>1</v>
      </c>
      <c r="Q4" s="3">
        <v>1</v>
      </c>
      <c r="R4" s="3" t="s">
        <v>1</v>
      </c>
      <c r="S4" s="3">
        <v>16512</v>
      </c>
      <c r="T4" s="3">
        <v>1</v>
      </c>
      <c r="U4" s="3">
        <v>6373205.21808</v>
      </c>
      <c r="V4" s="3">
        <v>0.42866480926200001</v>
      </c>
      <c r="W4" s="3">
        <v>1444</v>
      </c>
      <c r="X4" s="3">
        <v>1.6960615689899999E-4</v>
      </c>
      <c r="Y4" s="3">
        <v>2.55256540042E-2</v>
      </c>
    </row>
    <row r="5" spans="1:42" x14ac:dyDescent="0.25">
      <c r="B5" s="3">
        <v>3</v>
      </c>
      <c r="C5" s="3">
        <v>5</v>
      </c>
      <c r="D5" s="3">
        <v>5</v>
      </c>
      <c r="E5" s="3" t="s">
        <v>5</v>
      </c>
      <c r="F5" s="3">
        <v>8847</v>
      </c>
      <c r="G5" s="3">
        <v>5</v>
      </c>
      <c r="H5" s="3">
        <v>1607789.6494</v>
      </c>
      <c r="I5" s="3">
        <v>0.12325871918</v>
      </c>
      <c r="J5" s="3">
        <v>2374</v>
      </c>
      <c r="K5" s="1">
        <v>4.5520643355699997E-5</v>
      </c>
      <c r="L5" s="3">
        <v>1.3223921639E-2</v>
      </c>
      <c r="O5" s="3">
        <v>3</v>
      </c>
      <c r="P5" s="3">
        <v>5</v>
      </c>
      <c r="Q5" s="3">
        <v>5</v>
      </c>
      <c r="R5" s="3" t="s">
        <v>5</v>
      </c>
      <c r="S5" s="3">
        <v>10836</v>
      </c>
      <c r="T5" s="3">
        <v>5</v>
      </c>
      <c r="U5" s="3">
        <v>1517407.6315899999</v>
      </c>
      <c r="V5" s="3">
        <v>0.102061557836</v>
      </c>
      <c r="W5" s="3">
        <v>1712</v>
      </c>
      <c r="X5" s="1">
        <v>5.3530955752599998E-5</v>
      </c>
      <c r="Y5" s="3">
        <v>1.4340311001499999E-2</v>
      </c>
    </row>
    <row r="6" spans="1:42" x14ac:dyDescent="0.25">
      <c r="B6" s="3">
        <v>4</v>
      </c>
      <c r="C6" s="3">
        <v>4</v>
      </c>
      <c r="D6" s="3">
        <v>4</v>
      </c>
      <c r="E6" s="3" t="s">
        <v>4</v>
      </c>
      <c r="F6" s="3">
        <v>4155</v>
      </c>
      <c r="G6" s="3">
        <v>4</v>
      </c>
      <c r="H6" s="3">
        <v>1003259.6168</v>
      </c>
      <c r="I6" s="3">
        <v>7.6913354566100003E-2</v>
      </c>
      <c r="J6" s="3">
        <v>1735</v>
      </c>
      <c r="K6" s="1">
        <v>4.0920859052200002E-5</v>
      </c>
      <c r="L6" s="3">
        <v>1.25380051099E-2</v>
      </c>
      <c r="O6" s="3">
        <v>4</v>
      </c>
      <c r="P6" s="3">
        <v>4</v>
      </c>
      <c r="Q6" s="3">
        <v>4</v>
      </c>
      <c r="R6" s="3" t="s">
        <v>4</v>
      </c>
      <c r="S6" s="3">
        <v>5465</v>
      </c>
      <c r="T6" s="3">
        <v>4</v>
      </c>
      <c r="U6" s="3">
        <v>1179861.42567</v>
      </c>
      <c r="V6" s="3">
        <v>7.9358039743699996E-2</v>
      </c>
      <c r="W6" s="3">
        <v>1323</v>
      </c>
      <c r="X6" s="1">
        <v>5.5223236033100003E-5</v>
      </c>
      <c r="Y6" s="3">
        <v>1.456521828E-2</v>
      </c>
    </row>
    <row r="7" spans="1:42" x14ac:dyDescent="0.25">
      <c r="B7" s="3">
        <v>5</v>
      </c>
      <c r="C7" s="3">
        <v>0</v>
      </c>
      <c r="D7" s="3">
        <v>0</v>
      </c>
      <c r="E7" s="3" t="s">
        <v>0</v>
      </c>
      <c r="F7" s="3">
        <v>931</v>
      </c>
      <c r="G7" s="3">
        <v>0</v>
      </c>
      <c r="H7" s="3">
        <v>178516.136</v>
      </c>
      <c r="I7" s="3">
        <v>1.3685664840900001E-2</v>
      </c>
      <c r="J7" s="3">
        <v>332</v>
      </c>
      <c r="K7" s="1">
        <v>4.0657733189100003E-5</v>
      </c>
      <c r="L7" s="3">
        <v>1.2497629688E-2</v>
      </c>
      <c r="O7" s="3">
        <v>5</v>
      </c>
      <c r="P7" s="3">
        <v>0</v>
      </c>
      <c r="Q7" s="3">
        <v>0</v>
      </c>
      <c r="R7" s="3" t="s">
        <v>0</v>
      </c>
      <c r="S7" s="3">
        <v>1199</v>
      </c>
      <c r="T7" s="3">
        <v>0</v>
      </c>
      <c r="U7" s="3">
        <v>160376.807375</v>
      </c>
      <c r="V7" s="3">
        <v>1.0787020218400001E-2</v>
      </c>
      <c r="W7" s="3">
        <v>242</v>
      </c>
      <c r="X7" s="1">
        <v>4.4093638071099998E-5</v>
      </c>
      <c r="Y7" s="3">
        <v>1.3014995966699999E-2</v>
      </c>
    </row>
    <row r="8" spans="1:42" x14ac:dyDescent="0.25">
      <c r="A8" s="3">
        <v>1</v>
      </c>
      <c r="B8" s="3">
        <v>6</v>
      </c>
      <c r="C8" s="3">
        <v>2</v>
      </c>
      <c r="D8" s="3">
        <v>2</v>
      </c>
      <c r="E8" s="3" t="s">
        <v>2</v>
      </c>
      <c r="F8" s="3">
        <v>391</v>
      </c>
      <c r="G8" s="3">
        <v>2</v>
      </c>
      <c r="H8" s="3">
        <v>88164.904399999999</v>
      </c>
      <c r="I8" s="3">
        <v>6.7590267153699998E-3</v>
      </c>
      <c r="J8" s="3">
        <v>196</v>
      </c>
      <c r="K8" s="1">
        <v>3.4251746292000001E-5</v>
      </c>
      <c r="L8" s="3">
        <v>1.14708983325E-2</v>
      </c>
      <c r="M8" s="4"/>
      <c r="O8" s="3">
        <v>6</v>
      </c>
      <c r="P8" s="3">
        <v>2</v>
      </c>
      <c r="Q8" s="3">
        <v>2</v>
      </c>
      <c r="R8" s="3" t="s">
        <v>2</v>
      </c>
      <c r="S8" s="3">
        <v>909</v>
      </c>
      <c r="T8" s="3">
        <v>2</v>
      </c>
      <c r="U8" s="3">
        <v>80681.790317899999</v>
      </c>
      <c r="V8" s="3">
        <v>5.42669552824E-3</v>
      </c>
      <c r="W8" s="3">
        <v>327</v>
      </c>
      <c r="X8" s="1">
        <v>1.6505340990499998E-5</v>
      </c>
      <c r="Y8" s="3">
        <v>7.9628460960300008E-3</v>
      </c>
    </row>
    <row r="9" spans="1:42" x14ac:dyDescent="0.25">
      <c r="A9" s="3">
        <v>2</v>
      </c>
      <c r="M9" s="4"/>
    </row>
    <row r="10" spans="1:42" x14ac:dyDescent="0.25">
      <c r="A10" s="3">
        <v>3</v>
      </c>
      <c r="M10" s="4"/>
    </row>
    <row r="11" spans="1:42" x14ac:dyDescent="0.25">
      <c r="A11" s="3">
        <v>4</v>
      </c>
      <c r="M11" s="4"/>
    </row>
    <row r="12" spans="1:42" x14ac:dyDescent="0.25">
      <c r="A12" s="3">
        <v>5</v>
      </c>
      <c r="M12" s="4"/>
    </row>
    <row r="13" spans="1:42" x14ac:dyDescent="0.25">
      <c r="A13" s="3">
        <v>6</v>
      </c>
      <c r="C13" s="3" t="s">
        <v>10</v>
      </c>
      <c r="D13" s="3" t="s">
        <v>10</v>
      </c>
      <c r="I13" s="3" t="s">
        <v>20</v>
      </c>
      <c r="J13" s="3" t="s">
        <v>20</v>
      </c>
      <c r="M13" s="4"/>
    </row>
    <row r="14" spans="1:42" x14ac:dyDescent="0.25">
      <c r="B14" s="3" t="s">
        <v>40</v>
      </c>
      <c r="C14" s="3">
        <v>2014</v>
      </c>
      <c r="D14" s="3">
        <v>2017</v>
      </c>
      <c r="I14" s="3">
        <v>2014</v>
      </c>
      <c r="J14" s="3">
        <v>2017</v>
      </c>
    </row>
    <row r="15" spans="1:42" x14ac:dyDescent="0.25">
      <c r="B15" s="3" t="s">
        <v>3</v>
      </c>
      <c r="C15" s="4">
        <f t="shared" ref="C15:C20" si="0">I3</f>
        <v>0.42084657965299999</v>
      </c>
      <c r="D15" s="4">
        <f t="shared" ref="D15:D20" si="1">V3</f>
        <v>0.37370187741200001</v>
      </c>
      <c r="G15" s="4"/>
      <c r="I15" s="4">
        <f t="shared" ref="I15:I20" si="2">L3</f>
        <v>1.4700105125399999E-2</v>
      </c>
      <c r="J15" s="4">
        <f t="shared" ref="J15:J20" si="3">Y3</f>
        <v>2.03273057975E-2</v>
      </c>
      <c r="K15" s="4"/>
      <c r="O15" s="4"/>
      <c r="P15" s="4"/>
      <c r="Q15" s="4"/>
      <c r="R15" s="4"/>
      <c r="S15" s="4"/>
      <c r="T15" s="4"/>
    </row>
    <row r="16" spans="1:42" x14ac:dyDescent="0.25">
      <c r="B16" s="3" t="s">
        <v>1</v>
      </c>
      <c r="C16" s="4">
        <f t="shared" si="0"/>
        <v>0.35853665504400001</v>
      </c>
      <c r="D16" s="4">
        <f t="shared" si="1"/>
        <v>0.42866480926200001</v>
      </c>
      <c r="G16" s="4"/>
      <c r="I16" s="4">
        <f t="shared" si="2"/>
        <v>1.9754705679099999E-2</v>
      </c>
      <c r="J16" s="4">
        <f t="shared" si="3"/>
        <v>2.55256540042E-2</v>
      </c>
      <c r="K16" s="4"/>
      <c r="O16" s="4"/>
      <c r="P16" s="4"/>
      <c r="Q16" s="4"/>
      <c r="R16" s="4"/>
      <c r="S16" s="4"/>
      <c r="T16" s="4"/>
    </row>
    <row r="17" spans="2:20" x14ac:dyDescent="0.25">
      <c r="B17" s="3" t="s">
        <v>5</v>
      </c>
      <c r="C17" s="4">
        <f t="shared" si="0"/>
        <v>0.12325871918</v>
      </c>
      <c r="D17" s="4">
        <f t="shared" si="1"/>
        <v>0.102061557836</v>
      </c>
      <c r="G17" s="4"/>
      <c r="I17" s="4">
        <f t="shared" si="2"/>
        <v>1.3223921639E-2</v>
      </c>
      <c r="J17" s="4">
        <f t="shared" si="3"/>
        <v>1.4340311001499999E-2</v>
      </c>
      <c r="K17" s="4"/>
      <c r="O17" s="4"/>
      <c r="P17" s="4"/>
      <c r="Q17" s="4"/>
      <c r="R17" s="4"/>
      <c r="S17" s="4"/>
      <c r="T17" s="4"/>
    </row>
    <row r="18" spans="2:20" x14ac:dyDescent="0.25">
      <c r="B18" s="3" t="s">
        <v>4</v>
      </c>
      <c r="C18" s="4">
        <f t="shared" si="0"/>
        <v>7.6913354566100003E-2</v>
      </c>
      <c r="D18" s="4">
        <f t="shared" si="1"/>
        <v>7.9358039743699996E-2</v>
      </c>
      <c r="G18" s="4"/>
      <c r="I18" s="4">
        <f t="shared" si="2"/>
        <v>1.25380051099E-2</v>
      </c>
      <c r="J18" s="4">
        <f t="shared" si="3"/>
        <v>1.456521828E-2</v>
      </c>
      <c r="K18" s="4"/>
      <c r="O18" s="4"/>
      <c r="P18" s="4"/>
      <c r="Q18" s="4"/>
      <c r="R18" s="4"/>
      <c r="S18" s="4"/>
      <c r="T18" s="4"/>
    </row>
    <row r="19" spans="2:20" x14ac:dyDescent="0.25">
      <c r="B19" s="3" t="s">
        <v>0</v>
      </c>
      <c r="C19" s="4">
        <f t="shared" si="0"/>
        <v>1.3685664840900001E-2</v>
      </c>
      <c r="D19" s="4">
        <f t="shared" si="1"/>
        <v>1.0787020218400001E-2</v>
      </c>
      <c r="G19" s="4"/>
      <c r="I19" s="4">
        <f t="shared" si="2"/>
        <v>1.2497629688E-2</v>
      </c>
      <c r="J19" s="4">
        <f t="shared" si="3"/>
        <v>1.3014995966699999E-2</v>
      </c>
      <c r="K19" s="4"/>
      <c r="O19" s="4"/>
      <c r="P19" s="4"/>
      <c r="Q19" s="4"/>
      <c r="R19" s="4"/>
      <c r="S19" s="4"/>
      <c r="T19" s="4"/>
    </row>
    <row r="20" spans="2:20" x14ac:dyDescent="0.25">
      <c r="B20" s="3" t="s">
        <v>2</v>
      </c>
      <c r="C20" s="4">
        <f t="shared" si="0"/>
        <v>6.7590267153699998E-3</v>
      </c>
      <c r="D20" s="4">
        <f t="shared" si="1"/>
        <v>5.42669552824E-3</v>
      </c>
      <c r="G20" s="4"/>
      <c r="I20" s="4">
        <f t="shared" si="2"/>
        <v>1.14708983325E-2</v>
      </c>
      <c r="J20" s="4">
        <f t="shared" si="3"/>
        <v>7.9628460960300008E-3</v>
      </c>
      <c r="K20" s="4"/>
      <c r="O20" s="4"/>
      <c r="P20" s="4"/>
      <c r="Q20" s="4"/>
      <c r="R20" s="4"/>
      <c r="S20" s="4"/>
      <c r="T20" s="4"/>
    </row>
    <row r="21" spans="2:20" x14ac:dyDescent="0.25">
      <c r="C21" s="2"/>
      <c r="F21" s="3" t="s">
        <v>23</v>
      </c>
      <c r="G21" s="3">
        <v>1.96</v>
      </c>
    </row>
    <row r="33" spans="2:2" x14ac:dyDescent="0.25">
      <c r="B33" s="6" t="s">
        <v>15</v>
      </c>
    </row>
  </sheetData>
  <sortState xmlns:xlrd2="http://schemas.microsoft.com/office/spreadsheetml/2017/richdata2" ref="O3:Y8">
    <sortCondition ref="O3:O8"/>
  </sortState>
  <hyperlinks>
    <hyperlink ref="B33" r:id="rId1" xr:uid="{F5CAD715-0E33-4D4A-8D59-3CA0C012C1E7}"/>
  </hyperlinks>
  <pageMargins left="0.7" right="0.7" top="0.75" bottom="0.75" header="0.3" footer="0.3"/>
  <pageSetup orientation="portrait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550D-F832-47EB-A6B3-BE25429EF469}">
  <dimension ref="A1:AU39"/>
  <sheetViews>
    <sheetView topLeftCell="A13" workbookViewId="0">
      <selection activeCell="T17" sqref="T17"/>
    </sheetView>
  </sheetViews>
  <sheetFormatPr defaultRowHeight="15" x14ac:dyDescent="0.25"/>
  <cols>
    <col min="1" max="16384" width="9.140625" style="3"/>
  </cols>
  <sheetData>
    <row r="1" spans="1:47" x14ac:dyDescent="0.25">
      <c r="A1" s="3" t="s">
        <v>131</v>
      </c>
      <c r="C1" s="3" t="s">
        <v>16</v>
      </c>
      <c r="D1" s="3" t="s">
        <v>16</v>
      </c>
      <c r="E1" s="3" t="s">
        <v>16</v>
      </c>
      <c r="F1" s="3" t="s">
        <v>16</v>
      </c>
      <c r="G1" s="3" t="s">
        <v>16</v>
      </c>
      <c r="H1" s="3" t="s">
        <v>7</v>
      </c>
      <c r="I1" s="3" t="s">
        <v>7</v>
      </c>
      <c r="J1" s="3" t="s">
        <v>7</v>
      </c>
      <c r="K1" s="3" t="s">
        <v>7</v>
      </c>
      <c r="L1" s="3" t="s">
        <v>7</v>
      </c>
      <c r="M1" s="3" t="s">
        <v>17</v>
      </c>
      <c r="N1" s="3" t="s">
        <v>17</v>
      </c>
      <c r="O1" s="3" t="s">
        <v>17</v>
      </c>
      <c r="P1" s="3" t="s">
        <v>17</v>
      </c>
      <c r="Q1" s="3" t="s">
        <v>17</v>
      </c>
      <c r="R1" s="3" t="s">
        <v>8</v>
      </c>
      <c r="S1" s="3" t="s">
        <v>8</v>
      </c>
      <c r="T1" s="3" t="s">
        <v>8</v>
      </c>
      <c r="U1" s="3" t="s">
        <v>8</v>
      </c>
      <c r="V1" s="3" t="s">
        <v>8</v>
      </c>
      <c r="W1" s="3" t="s">
        <v>58</v>
      </c>
      <c r="X1" s="3" t="s">
        <v>58</v>
      </c>
      <c r="Y1" s="3" t="s">
        <v>58</v>
      </c>
      <c r="Z1" s="3" t="s">
        <v>58</v>
      </c>
      <c r="AA1" s="3" t="s">
        <v>58</v>
      </c>
      <c r="AB1" s="3" t="s">
        <v>10</v>
      </c>
      <c r="AC1" s="3" t="s">
        <v>10</v>
      </c>
      <c r="AD1" s="3" t="s">
        <v>10</v>
      </c>
      <c r="AE1" s="3" t="s">
        <v>10</v>
      </c>
      <c r="AF1" s="3" t="s">
        <v>10</v>
      </c>
      <c r="AG1" s="3" t="s">
        <v>18</v>
      </c>
      <c r="AH1" s="3" t="s">
        <v>18</v>
      </c>
      <c r="AI1" s="3" t="s">
        <v>18</v>
      </c>
      <c r="AJ1" s="3" t="s">
        <v>18</v>
      </c>
      <c r="AK1" s="3" t="s">
        <v>18</v>
      </c>
      <c r="AL1" s="3" t="s">
        <v>19</v>
      </c>
      <c r="AM1" s="3" t="s">
        <v>19</v>
      </c>
      <c r="AN1" s="3" t="s">
        <v>19</v>
      </c>
      <c r="AO1" s="3" t="s">
        <v>19</v>
      </c>
      <c r="AP1" s="3" t="s">
        <v>19</v>
      </c>
      <c r="AQ1" s="3" t="s">
        <v>20</v>
      </c>
      <c r="AR1" s="3" t="s">
        <v>20</v>
      </c>
      <c r="AS1" s="3" t="s">
        <v>20</v>
      </c>
      <c r="AT1" s="3" t="s">
        <v>20</v>
      </c>
      <c r="AU1" s="3" t="s">
        <v>20</v>
      </c>
    </row>
    <row r="2" spans="1:47" x14ac:dyDescent="0.25">
      <c r="B2" s="3" t="s">
        <v>11</v>
      </c>
      <c r="C2" s="3" t="s">
        <v>29</v>
      </c>
      <c r="D2" s="3" t="s">
        <v>12</v>
      </c>
      <c r="E2" s="3" t="s">
        <v>28</v>
      </c>
      <c r="F2" s="3" t="s">
        <v>13</v>
      </c>
      <c r="G2" s="3" t="s">
        <v>14</v>
      </c>
      <c r="H2" s="3" t="s">
        <v>29</v>
      </c>
      <c r="I2" s="3" t="s">
        <v>12</v>
      </c>
      <c r="J2" s="3" t="s">
        <v>28</v>
      </c>
      <c r="K2" s="3" t="s">
        <v>13</v>
      </c>
      <c r="L2" s="3" t="s">
        <v>14</v>
      </c>
      <c r="M2" s="3" t="s">
        <v>29</v>
      </c>
      <c r="N2" s="3" t="s">
        <v>12</v>
      </c>
      <c r="O2" s="3" t="s">
        <v>28</v>
      </c>
      <c r="P2" s="3" t="s">
        <v>13</v>
      </c>
      <c r="Q2" s="3" t="s">
        <v>14</v>
      </c>
      <c r="R2" s="3" t="s">
        <v>29</v>
      </c>
      <c r="S2" s="3" t="s">
        <v>12</v>
      </c>
      <c r="T2" s="3" t="s">
        <v>28</v>
      </c>
      <c r="U2" s="3" t="s">
        <v>13</v>
      </c>
      <c r="V2" s="3" t="s">
        <v>14</v>
      </c>
      <c r="W2" s="3" t="s">
        <v>29</v>
      </c>
      <c r="X2" s="3" t="s">
        <v>12</v>
      </c>
      <c r="Y2" s="3" t="s">
        <v>28</v>
      </c>
      <c r="Z2" s="3" t="s">
        <v>13</v>
      </c>
      <c r="AA2" s="3" t="s">
        <v>14</v>
      </c>
      <c r="AB2" s="3" t="s">
        <v>29</v>
      </c>
      <c r="AC2" s="3" t="s">
        <v>12</v>
      </c>
      <c r="AD2" s="3" t="s">
        <v>28</v>
      </c>
      <c r="AE2" s="3" t="s">
        <v>13</v>
      </c>
      <c r="AF2" s="3" t="s">
        <v>14</v>
      </c>
      <c r="AG2" s="3" t="s">
        <v>29</v>
      </c>
      <c r="AH2" s="3" t="s">
        <v>12</v>
      </c>
      <c r="AI2" s="3" t="s">
        <v>28</v>
      </c>
      <c r="AJ2" s="3" t="s">
        <v>13</v>
      </c>
      <c r="AK2" s="3" t="s">
        <v>14</v>
      </c>
      <c r="AL2" s="3" t="s">
        <v>29</v>
      </c>
      <c r="AM2" s="3" t="s">
        <v>12</v>
      </c>
      <c r="AN2" s="3" t="s">
        <v>28</v>
      </c>
      <c r="AO2" s="3" t="s">
        <v>13</v>
      </c>
      <c r="AP2" s="3" t="s">
        <v>14</v>
      </c>
      <c r="AQ2" s="3" t="s">
        <v>29</v>
      </c>
      <c r="AR2" s="3" t="s">
        <v>12</v>
      </c>
      <c r="AS2" s="3" t="s">
        <v>28</v>
      </c>
      <c r="AT2" s="3" t="s">
        <v>13</v>
      </c>
      <c r="AU2" s="3" t="s">
        <v>14</v>
      </c>
    </row>
    <row r="3" spans="1:47" x14ac:dyDescent="0.25">
      <c r="A3" s="3">
        <v>1</v>
      </c>
      <c r="B3" s="3" t="s">
        <v>3</v>
      </c>
      <c r="C3" s="3">
        <v>3</v>
      </c>
      <c r="D3" s="3">
        <v>9</v>
      </c>
      <c r="E3" s="3">
        <v>15</v>
      </c>
      <c r="F3" s="3">
        <v>21</v>
      </c>
      <c r="G3" s="3">
        <v>27</v>
      </c>
      <c r="H3" s="3">
        <v>5672</v>
      </c>
      <c r="I3" s="3">
        <v>6622</v>
      </c>
      <c r="J3" s="3">
        <v>2494</v>
      </c>
      <c r="K3" s="3">
        <v>206</v>
      </c>
      <c r="L3" s="3">
        <v>4426</v>
      </c>
      <c r="M3" s="3">
        <v>3</v>
      </c>
      <c r="N3" s="3">
        <v>9</v>
      </c>
      <c r="O3" s="3">
        <v>15</v>
      </c>
      <c r="P3" s="3">
        <v>21</v>
      </c>
      <c r="Q3" s="3">
        <v>27</v>
      </c>
      <c r="R3" s="3">
        <v>1557148.4724000001</v>
      </c>
      <c r="S3" s="3">
        <v>1877407.9528999999</v>
      </c>
      <c r="T3" s="3">
        <v>650432.32039999997</v>
      </c>
      <c r="U3" s="3">
        <v>81140.212599999999</v>
      </c>
      <c r="V3" s="3">
        <v>1323403.7842999999</v>
      </c>
      <c r="W3" s="3">
        <v>3757131.9382000002</v>
      </c>
      <c r="X3" s="3">
        <v>4577307.5623000003</v>
      </c>
      <c r="Y3" s="3">
        <v>2107161.7400000002</v>
      </c>
      <c r="Z3" s="3">
        <v>643783.42440000002</v>
      </c>
      <c r="AA3" s="3">
        <v>1958638.996</v>
      </c>
      <c r="AB3" s="3">
        <v>0.41445136822799999</v>
      </c>
      <c r="AC3" s="3">
        <v>0.41015551770300002</v>
      </c>
      <c r="AD3" s="3">
        <v>0.30867697911000003</v>
      </c>
      <c r="AE3" s="3">
        <v>0.12603650470700001</v>
      </c>
      <c r="AF3" s="3">
        <v>0.67567519435800005</v>
      </c>
      <c r="AG3" s="3">
        <v>4336</v>
      </c>
      <c r="AH3" s="3">
        <v>5752</v>
      </c>
      <c r="AI3" s="3">
        <v>3657</v>
      </c>
      <c r="AJ3" s="3">
        <v>1047</v>
      </c>
      <c r="AK3" s="3">
        <v>3998</v>
      </c>
      <c r="AL3" s="1">
        <v>5.5968964852800002E-5</v>
      </c>
      <c r="AM3" s="1">
        <v>4.2059799895799999E-5</v>
      </c>
      <c r="AN3" s="1">
        <v>5.8352611888900001E-5</v>
      </c>
      <c r="AO3" s="3">
        <v>1.05206594258E-4</v>
      </c>
      <c r="AP3" s="1">
        <v>5.4811962502999998E-5</v>
      </c>
      <c r="AQ3" s="3">
        <v>1.46632320918E-2</v>
      </c>
      <c r="AR3" s="3">
        <v>1.2711291330100001E-2</v>
      </c>
      <c r="AS3" s="3">
        <v>1.4972220738200001E-2</v>
      </c>
      <c r="AT3" s="3">
        <v>2.0103772096400001E-2</v>
      </c>
      <c r="AU3" s="3">
        <v>1.4510879888999999E-2</v>
      </c>
    </row>
    <row r="4" spans="1:47" x14ac:dyDescent="0.25">
      <c r="A4" s="3">
        <v>2</v>
      </c>
      <c r="B4" s="3" t="s">
        <v>1</v>
      </c>
      <c r="C4" s="3">
        <v>1</v>
      </c>
      <c r="D4" s="3">
        <v>7</v>
      </c>
      <c r="E4" s="3">
        <v>13</v>
      </c>
      <c r="F4" s="3">
        <v>19</v>
      </c>
      <c r="G4" s="3">
        <v>25</v>
      </c>
      <c r="H4" s="3">
        <v>5236</v>
      </c>
      <c r="I4" s="3">
        <v>4870</v>
      </c>
      <c r="J4" s="3">
        <v>2645</v>
      </c>
      <c r="K4" s="3">
        <v>736</v>
      </c>
      <c r="L4" s="3">
        <v>687</v>
      </c>
      <c r="M4" s="3">
        <v>1</v>
      </c>
      <c r="N4" s="3">
        <v>7</v>
      </c>
      <c r="O4" s="3">
        <v>13</v>
      </c>
      <c r="P4" s="3">
        <v>19</v>
      </c>
      <c r="Q4" s="3">
        <v>25</v>
      </c>
      <c r="R4" s="3">
        <v>1739319.0005000001</v>
      </c>
      <c r="S4" s="3">
        <v>1644275.0589000001</v>
      </c>
      <c r="T4" s="3">
        <v>814874.49970000004</v>
      </c>
      <c r="U4" s="3">
        <v>290477.86540000001</v>
      </c>
      <c r="V4" s="3">
        <v>187814.18719999999</v>
      </c>
      <c r="W4" s="3">
        <v>3757131.9382000002</v>
      </c>
      <c r="X4" s="3">
        <v>4577307.5623000003</v>
      </c>
      <c r="Y4" s="3">
        <v>2107161.7400000002</v>
      </c>
      <c r="Z4" s="3">
        <v>643783.42440000002</v>
      </c>
      <c r="AA4" s="3">
        <v>1958638.996</v>
      </c>
      <c r="AB4" s="3">
        <v>0.46293796148499999</v>
      </c>
      <c r="AC4" s="3">
        <v>0.35922319759400001</v>
      </c>
      <c r="AD4" s="3">
        <v>0.38671663604700002</v>
      </c>
      <c r="AE4" s="3">
        <v>0.451204324918</v>
      </c>
      <c r="AF4" s="3">
        <v>9.5890150039700001E-2</v>
      </c>
      <c r="AG4" s="3">
        <v>4336</v>
      </c>
      <c r="AH4" s="3">
        <v>5752</v>
      </c>
      <c r="AI4" s="3">
        <v>3657</v>
      </c>
      <c r="AJ4" s="3">
        <v>1047</v>
      </c>
      <c r="AK4" s="3">
        <v>3998</v>
      </c>
      <c r="AL4" s="1">
        <v>5.7340038122900002E-5</v>
      </c>
      <c r="AM4" s="1">
        <v>4.0017714169700001E-5</v>
      </c>
      <c r="AN4" s="1">
        <v>6.4852851914600003E-5</v>
      </c>
      <c r="AO4" s="3">
        <v>2.3650332578200001E-4</v>
      </c>
      <c r="AP4" s="1">
        <v>2.1684649616099998E-5</v>
      </c>
      <c r="AQ4" s="3">
        <v>1.48417482277E-2</v>
      </c>
      <c r="AR4" s="3">
        <v>1.2398872963100001E-2</v>
      </c>
      <c r="AS4" s="3">
        <v>1.5784128607999999E-2</v>
      </c>
      <c r="AT4" s="3">
        <v>3.0142182673499999E-2</v>
      </c>
      <c r="AU4" s="3">
        <v>9.1270888001099993E-3</v>
      </c>
    </row>
    <row r="5" spans="1:47" x14ac:dyDescent="0.25">
      <c r="A5" s="3">
        <v>3</v>
      </c>
      <c r="B5" s="3" t="s">
        <v>5</v>
      </c>
      <c r="C5" s="3">
        <v>5</v>
      </c>
      <c r="D5" s="3">
        <v>11</v>
      </c>
      <c r="E5" s="3">
        <v>17</v>
      </c>
      <c r="F5" s="3">
        <v>23</v>
      </c>
      <c r="G5" s="3">
        <v>29</v>
      </c>
      <c r="H5" s="3">
        <v>1653</v>
      </c>
      <c r="I5" s="3">
        <v>2991</v>
      </c>
      <c r="J5" s="3">
        <v>2787</v>
      </c>
      <c r="K5" s="3">
        <v>212</v>
      </c>
      <c r="L5" s="3">
        <v>1204</v>
      </c>
      <c r="M5" s="3">
        <v>5</v>
      </c>
      <c r="N5" s="3">
        <v>11</v>
      </c>
      <c r="O5" s="3">
        <v>17</v>
      </c>
      <c r="P5" s="3">
        <v>23</v>
      </c>
      <c r="Q5" s="3">
        <v>29</v>
      </c>
      <c r="R5" s="3">
        <v>286410.28460000001</v>
      </c>
      <c r="S5" s="3">
        <v>563098.52800000005</v>
      </c>
      <c r="T5" s="3">
        <v>527725.0638</v>
      </c>
      <c r="U5" s="3">
        <v>59519.94</v>
      </c>
      <c r="V5" s="3">
        <v>171035.83300000001</v>
      </c>
      <c r="W5" s="3">
        <v>3757131.9382000002</v>
      </c>
      <c r="X5" s="3">
        <v>4577307.5623000003</v>
      </c>
      <c r="Y5" s="3">
        <v>2107161.7400000002</v>
      </c>
      <c r="Z5" s="3">
        <v>643783.42440000002</v>
      </c>
      <c r="AA5" s="3">
        <v>1958638.996</v>
      </c>
      <c r="AB5" s="3">
        <v>7.6231095769599994E-2</v>
      </c>
      <c r="AC5" s="3">
        <v>0.123019596201</v>
      </c>
      <c r="AD5" s="3">
        <v>0.25044354867599999</v>
      </c>
      <c r="AE5" s="3">
        <v>9.2453358915700001E-2</v>
      </c>
      <c r="AF5" s="3">
        <v>8.7323816869399995E-2</v>
      </c>
      <c r="AG5" s="3">
        <v>4336</v>
      </c>
      <c r="AH5" s="3">
        <v>5752</v>
      </c>
      <c r="AI5" s="3">
        <v>3657</v>
      </c>
      <c r="AJ5" s="3">
        <v>1047</v>
      </c>
      <c r="AK5" s="3">
        <v>3998</v>
      </c>
      <c r="AL5" s="1">
        <v>1.6240755490600001E-5</v>
      </c>
      <c r="AM5" s="1">
        <v>1.8756219602100001E-5</v>
      </c>
      <c r="AN5" s="1">
        <v>5.1332124036799999E-5</v>
      </c>
      <c r="AO5" s="1">
        <v>8.0139193257799994E-5</v>
      </c>
      <c r="AP5" s="1">
        <v>1.9934559248799999E-5</v>
      </c>
      <c r="AQ5" s="3">
        <v>7.8987648586900001E-3</v>
      </c>
      <c r="AR5" s="3">
        <v>8.4884564688399999E-3</v>
      </c>
      <c r="AS5" s="3">
        <v>1.4042702293399999E-2</v>
      </c>
      <c r="AT5" s="3">
        <v>1.7546017349199999E-2</v>
      </c>
      <c r="AU5" s="3">
        <v>8.7510343851600007E-3</v>
      </c>
    </row>
    <row r="6" spans="1:47" x14ac:dyDescent="0.25">
      <c r="A6" s="3">
        <v>4</v>
      </c>
      <c r="B6" s="3" t="s">
        <v>4</v>
      </c>
      <c r="C6" s="3">
        <v>4</v>
      </c>
      <c r="D6" s="3">
        <v>10</v>
      </c>
      <c r="E6" s="3">
        <v>16</v>
      </c>
      <c r="F6" s="3">
        <v>22</v>
      </c>
      <c r="G6" s="3">
        <v>28</v>
      </c>
      <c r="H6" s="3">
        <v>675</v>
      </c>
      <c r="I6" s="3">
        <v>1564</v>
      </c>
      <c r="J6" s="3">
        <v>379</v>
      </c>
      <c r="K6" s="3">
        <v>435</v>
      </c>
      <c r="L6" s="3">
        <v>1102</v>
      </c>
      <c r="M6" s="3">
        <v>4</v>
      </c>
      <c r="N6" s="3">
        <v>10</v>
      </c>
      <c r="O6" s="3">
        <v>16</v>
      </c>
      <c r="P6" s="3">
        <v>22</v>
      </c>
      <c r="Q6" s="3">
        <v>28</v>
      </c>
      <c r="R6" s="3">
        <v>139507.95499999999</v>
      </c>
      <c r="S6" s="3">
        <v>392873.5282</v>
      </c>
      <c r="T6" s="3">
        <v>69502.834700000007</v>
      </c>
      <c r="U6" s="3">
        <v>192469.80910000001</v>
      </c>
      <c r="V6" s="3">
        <v>208905.48980000001</v>
      </c>
      <c r="W6" s="3">
        <v>3757131.9382000002</v>
      </c>
      <c r="X6" s="3">
        <v>4577307.5623000003</v>
      </c>
      <c r="Y6" s="3">
        <v>2107161.7400000002</v>
      </c>
      <c r="Z6" s="3">
        <v>643783.42440000002</v>
      </c>
      <c r="AA6" s="3">
        <v>1958638.996</v>
      </c>
      <c r="AB6" s="3">
        <v>3.7131502777800002E-2</v>
      </c>
      <c r="AC6" s="3">
        <v>8.5830703498200003E-2</v>
      </c>
      <c r="AD6" s="3">
        <v>3.29841005465E-2</v>
      </c>
      <c r="AE6" s="3">
        <v>0.29896670495900002</v>
      </c>
      <c r="AF6" s="3">
        <v>0.10665849614300001</v>
      </c>
      <c r="AG6" s="3">
        <v>4336</v>
      </c>
      <c r="AH6" s="3">
        <v>5752</v>
      </c>
      <c r="AI6" s="3">
        <v>3657</v>
      </c>
      <c r="AJ6" s="3">
        <v>1047</v>
      </c>
      <c r="AK6" s="3">
        <v>3998</v>
      </c>
      <c r="AL6" s="1">
        <v>8.2455614112799996E-6</v>
      </c>
      <c r="AM6" s="1">
        <v>1.3641132446999999E-5</v>
      </c>
      <c r="AN6" s="1">
        <v>8.7219441229699993E-6</v>
      </c>
      <c r="AO6" s="3">
        <v>2.0017728203E-4</v>
      </c>
      <c r="AP6" s="1">
        <v>2.3832531601600002E-5</v>
      </c>
      <c r="AQ6" s="3">
        <v>5.6281567779800003E-3</v>
      </c>
      <c r="AR6" s="3">
        <v>7.2390451309899996E-3</v>
      </c>
      <c r="AS6" s="3">
        <v>5.7884557994999997E-3</v>
      </c>
      <c r="AT6" s="3">
        <v>2.7730868119199999E-2</v>
      </c>
      <c r="AU6" s="3">
        <v>9.5684404894899999E-3</v>
      </c>
    </row>
    <row r="7" spans="1:47" x14ac:dyDescent="0.25">
      <c r="A7" s="3">
        <v>5</v>
      </c>
      <c r="B7" s="3" t="s">
        <v>0</v>
      </c>
      <c r="C7" s="3">
        <v>0</v>
      </c>
      <c r="D7" s="3">
        <v>6</v>
      </c>
      <c r="E7" s="3">
        <v>12</v>
      </c>
      <c r="F7" s="3">
        <v>18</v>
      </c>
      <c r="G7" s="3">
        <v>24</v>
      </c>
      <c r="H7" s="3">
        <v>120</v>
      </c>
      <c r="I7" s="3">
        <v>355</v>
      </c>
      <c r="J7" s="3">
        <v>175</v>
      </c>
      <c r="K7" s="3">
        <v>36</v>
      </c>
      <c r="L7" s="3">
        <v>245</v>
      </c>
      <c r="M7" s="3">
        <v>0</v>
      </c>
      <c r="N7" s="3">
        <v>6</v>
      </c>
      <c r="O7" s="3">
        <v>12</v>
      </c>
      <c r="P7" s="3">
        <v>18</v>
      </c>
      <c r="Q7" s="3">
        <v>24</v>
      </c>
      <c r="R7" s="3">
        <v>23324.994600000002</v>
      </c>
      <c r="S7" s="3">
        <v>67643.151500000007</v>
      </c>
      <c r="T7" s="3">
        <v>33945.500500000002</v>
      </c>
      <c r="U7" s="3">
        <v>10033.1978</v>
      </c>
      <c r="V7" s="3">
        <v>43569.291599999997</v>
      </c>
      <c r="W7" s="3">
        <v>3757131.9382000002</v>
      </c>
      <c r="X7" s="3">
        <v>4577307.5623000003</v>
      </c>
      <c r="Y7" s="3">
        <v>2107161.7400000002</v>
      </c>
      <c r="Z7" s="3">
        <v>643783.42440000002</v>
      </c>
      <c r="AA7" s="3">
        <v>1958638.996</v>
      </c>
      <c r="AB7" s="3">
        <v>6.2081915098199996E-3</v>
      </c>
      <c r="AC7" s="3">
        <v>1.4777934534499999E-2</v>
      </c>
      <c r="AD7" s="3">
        <v>1.6109584687100002E-2</v>
      </c>
      <c r="AE7" s="3">
        <v>1.5584740799099999E-2</v>
      </c>
      <c r="AF7" s="3">
        <v>2.2244676884799999E-2</v>
      </c>
      <c r="AG7" s="3">
        <v>4336</v>
      </c>
      <c r="AH7" s="3">
        <v>5752</v>
      </c>
      <c r="AI7" s="3">
        <v>3657</v>
      </c>
      <c r="AJ7" s="3">
        <v>1047</v>
      </c>
      <c r="AK7" s="3">
        <v>3998</v>
      </c>
      <c r="AL7" s="1">
        <v>1.4228897297E-6</v>
      </c>
      <c r="AM7" s="1">
        <v>2.53121474016E-6</v>
      </c>
      <c r="AN7" s="1">
        <v>4.3341717168E-6</v>
      </c>
      <c r="AO7" s="1">
        <v>1.46531582171E-5</v>
      </c>
      <c r="AP7" s="1">
        <v>5.4401829002200001E-6</v>
      </c>
      <c r="AQ7" s="3">
        <v>2.3379848557299999E-3</v>
      </c>
      <c r="AR7" s="3">
        <v>3.1183191860000002E-3</v>
      </c>
      <c r="AS7" s="3">
        <v>4.0804600313300004E-3</v>
      </c>
      <c r="AT7" s="3">
        <v>7.5027709952199999E-3</v>
      </c>
      <c r="AU7" s="3">
        <v>4.5715431343800001E-3</v>
      </c>
    </row>
    <row r="8" spans="1:47" x14ac:dyDescent="0.25">
      <c r="A8" s="3">
        <v>6</v>
      </c>
      <c r="B8" s="3" t="s">
        <v>2</v>
      </c>
      <c r="C8" s="3">
        <v>2</v>
      </c>
      <c r="D8" s="3">
        <v>8</v>
      </c>
      <c r="E8" s="3">
        <v>14</v>
      </c>
      <c r="F8" s="3">
        <v>20</v>
      </c>
      <c r="G8" s="3">
        <v>26</v>
      </c>
      <c r="H8" s="3">
        <v>67</v>
      </c>
      <c r="I8" s="3">
        <v>147</v>
      </c>
      <c r="J8" s="3">
        <v>61</v>
      </c>
      <c r="K8" s="3">
        <v>17</v>
      </c>
      <c r="L8" s="3">
        <v>99</v>
      </c>
      <c r="M8" s="3">
        <v>2</v>
      </c>
      <c r="N8" s="3">
        <v>8</v>
      </c>
      <c r="O8" s="3">
        <v>14</v>
      </c>
      <c r="P8" s="3">
        <v>20</v>
      </c>
      <c r="Q8" s="3">
        <v>26</v>
      </c>
      <c r="R8" s="3">
        <v>11421.231100000001</v>
      </c>
      <c r="S8" s="3">
        <v>32009.342799999999</v>
      </c>
      <c r="T8" s="3">
        <v>10681.5209</v>
      </c>
      <c r="U8" s="3">
        <v>10142.3995</v>
      </c>
      <c r="V8" s="3">
        <v>23910.410100000001</v>
      </c>
      <c r="W8" s="3">
        <v>3757131.9382000002</v>
      </c>
      <c r="X8" s="3">
        <v>4577307.5623000003</v>
      </c>
      <c r="Y8" s="3">
        <v>2107161.7400000002</v>
      </c>
      <c r="Z8" s="3">
        <v>643783.42440000002</v>
      </c>
      <c r="AA8" s="3">
        <v>1958638.996</v>
      </c>
      <c r="AB8" s="3">
        <v>3.03988022988E-3</v>
      </c>
      <c r="AC8" s="3">
        <v>6.99305047003E-3</v>
      </c>
      <c r="AD8" s="3">
        <v>5.0691509328599999E-3</v>
      </c>
      <c r="AE8" s="3">
        <v>1.5754365700600001E-2</v>
      </c>
      <c r="AF8" s="3">
        <v>1.2207665705000001E-2</v>
      </c>
      <c r="AG8" s="3">
        <v>4336</v>
      </c>
      <c r="AH8" s="3">
        <v>5752</v>
      </c>
      <c r="AI8" s="3">
        <v>3657</v>
      </c>
      <c r="AJ8" s="3">
        <v>1047</v>
      </c>
      <c r="AK8" s="3">
        <v>3998</v>
      </c>
      <c r="AL8" s="1">
        <v>6.9894819143699997E-7</v>
      </c>
      <c r="AM8" s="1">
        <v>1.2072579477E-6</v>
      </c>
      <c r="AN8" s="1">
        <v>1.3791235006E-6</v>
      </c>
      <c r="AO8" s="1">
        <v>1.48100913677E-5</v>
      </c>
      <c r="AP8" s="1">
        <v>3.0161677346299999E-6</v>
      </c>
      <c r="AQ8" s="3">
        <v>1.63862118021E-3</v>
      </c>
      <c r="AR8" s="3">
        <v>2.15355569509E-3</v>
      </c>
      <c r="AS8" s="3">
        <v>2.3017473449300002E-3</v>
      </c>
      <c r="AT8" s="3">
        <v>7.5428407777299996E-3</v>
      </c>
      <c r="AU8" s="3">
        <v>3.4039550480799998E-3</v>
      </c>
    </row>
    <row r="9" spans="1:47" x14ac:dyDescent="0.25">
      <c r="D9" s="3">
        <v>2014</v>
      </c>
    </row>
    <row r="10" spans="1:47" x14ac:dyDescent="0.25">
      <c r="E10" s="16" t="s">
        <v>21</v>
      </c>
      <c r="F10" s="16"/>
      <c r="G10" s="16"/>
      <c r="H10" s="16"/>
      <c r="I10" s="16"/>
      <c r="K10" s="16" t="s">
        <v>20</v>
      </c>
      <c r="L10" s="16"/>
      <c r="M10" s="16"/>
      <c r="N10" s="16"/>
      <c r="O10" s="16"/>
      <c r="T10" s="3">
        <v>2017</v>
      </c>
    </row>
    <row r="11" spans="1:47" x14ac:dyDescent="0.25">
      <c r="D11" s="3" t="s">
        <v>22</v>
      </c>
      <c r="E11" s="3" t="s">
        <v>64</v>
      </c>
      <c r="F11" s="3" t="s">
        <v>65</v>
      </c>
      <c r="J11" s="5"/>
      <c r="K11" s="3" t="s">
        <v>64</v>
      </c>
      <c r="L11" s="3" t="s">
        <v>65</v>
      </c>
      <c r="U11" s="16" t="s">
        <v>21</v>
      </c>
      <c r="V11" s="16"/>
      <c r="W11" s="16"/>
      <c r="X11" s="16"/>
      <c r="Y11" s="16"/>
      <c r="AA11" s="16" t="s">
        <v>20</v>
      </c>
      <c r="AB11" s="16"/>
      <c r="AC11" s="16"/>
      <c r="AD11" s="16"/>
      <c r="AE11" s="16"/>
    </row>
    <row r="12" spans="1:47" x14ac:dyDescent="0.25">
      <c r="C12" s="3">
        <v>1</v>
      </c>
      <c r="D12" s="3" t="s">
        <v>3</v>
      </c>
      <c r="E12" s="4">
        <f t="shared" ref="E12:E17" si="0">U25</f>
        <v>0.12603650470700001</v>
      </c>
      <c r="F12" s="4">
        <f t="shared" ref="F12:F17" si="1">V13</f>
        <v>0.104027684616</v>
      </c>
      <c r="G12" s="4"/>
      <c r="H12" s="4"/>
      <c r="I12" s="4"/>
      <c r="K12" s="4">
        <f t="shared" ref="K12:K17" si="2">AT3</f>
        <v>2.0103772096400001E-2</v>
      </c>
      <c r="L12" s="4">
        <f t="shared" ref="L12:L17" si="3">AB13</f>
        <v>5.2959523219000002E-3</v>
      </c>
      <c r="T12" s="3" t="s">
        <v>22</v>
      </c>
      <c r="U12" s="3" t="s">
        <v>14</v>
      </c>
      <c r="V12" s="3" t="s">
        <v>13</v>
      </c>
      <c r="W12" s="3" t="s">
        <v>29</v>
      </c>
      <c r="X12" s="3" t="s">
        <v>30</v>
      </c>
      <c r="Z12" s="5"/>
      <c r="AA12" s="3" t="s">
        <v>14</v>
      </c>
      <c r="AB12" s="3" t="s">
        <v>13</v>
      </c>
      <c r="AC12" s="3" t="s">
        <v>29</v>
      </c>
      <c r="AD12" s="3" t="s">
        <v>30</v>
      </c>
    </row>
    <row r="13" spans="1:47" x14ac:dyDescent="0.25">
      <c r="C13" s="3">
        <v>2</v>
      </c>
      <c r="D13" s="3" t="s">
        <v>1</v>
      </c>
      <c r="E13" s="4">
        <f t="shared" si="0"/>
        <v>0.451204324918</v>
      </c>
      <c r="F13" s="4">
        <f t="shared" si="1"/>
        <v>0.54168742281799998</v>
      </c>
      <c r="G13" s="4"/>
      <c r="H13" s="4"/>
      <c r="I13" s="4"/>
      <c r="K13" s="4">
        <f t="shared" si="2"/>
        <v>3.0142182673499999E-2</v>
      </c>
      <c r="L13" s="4">
        <f t="shared" si="3"/>
        <v>2.2448102445599999E-2</v>
      </c>
      <c r="S13" s="3">
        <v>1</v>
      </c>
      <c r="T13" s="3" t="s">
        <v>3</v>
      </c>
      <c r="U13" s="4">
        <v>0.62703618567200003</v>
      </c>
      <c r="V13" s="4">
        <v>0.104027684616</v>
      </c>
      <c r="W13" s="4">
        <v>0.36050057443599998</v>
      </c>
      <c r="X13" s="4">
        <v>0.229748857142</v>
      </c>
      <c r="Y13" s="4"/>
      <c r="AA13" s="4">
        <v>1.93962851937E-2</v>
      </c>
      <c r="AB13" s="4">
        <v>5.2959523219000002E-3</v>
      </c>
      <c r="AC13" s="4">
        <v>3.1468985904099999E-3</v>
      </c>
      <c r="AD13" s="4">
        <v>4.3373401966799998E-3</v>
      </c>
    </row>
    <row r="14" spans="1:47" x14ac:dyDescent="0.25">
      <c r="C14" s="3">
        <v>3</v>
      </c>
      <c r="D14" s="3" t="s">
        <v>5</v>
      </c>
      <c r="E14" s="4">
        <f t="shared" si="0"/>
        <v>9.2453358915700001E-2</v>
      </c>
      <c r="F14" s="4">
        <f t="shared" si="1"/>
        <v>7.6719781568499998E-2</v>
      </c>
      <c r="G14" s="4"/>
      <c r="H14" s="4"/>
      <c r="I14" s="4"/>
      <c r="K14" s="4">
        <f t="shared" si="2"/>
        <v>1.7546017349199999E-2</v>
      </c>
      <c r="L14" s="4">
        <f t="shared" si="3"/>
        <v>0</v>
      </c>
      <c r="S14" s="3">
        <v>2</v>
      </c>
      <c r="T14" s="3" t="s">
        <v>1</v>
      </c>
      <c r="U14" s="4">
        <v>0.14694430510600001</v>
      </c>
      <c r="V14" s="4">
        <v>0.54168742281799998</v>
      </c>
      <c r="W14" s="4">
        <v>0.54255065258500002</v>
      </c>
      <c r="X14" s="4">
        <v>0.479472824016</v>
      </c>
      <c r="Y14" s="4"/>
      <c r="AA14" s="4">
        <v>1.42005113458E-2</v>
      </c>
      <c r="AB14" s="4">
        <v>2.2448102445599999E-2</v>
      </c>
      <c r="AC14" s="4">
        <v>1.20252024085E-2</v>
      </c>
      <c r="AD14" s="4">
        <v>1.80098568757E-2</v>
      </c>
    </row>
    <row r="15" spans="1:47" x14ac:dyDescent="0.25">
      <c r="C15" s="3">
        <v>4</v>
      </c>
      <c r="D15" s="3" t="s">
        <v>4</v>
      </c>
      <c r="E15" s="4">
        <f t="shared" si="0"/>
        <v>0.29896670495900002</v>
      </c>
      <c r="F15" s="4">
        <f t="shared" si="1"/>
        <v>0.232228927158</v>
      </c>
      <c r="G15" s="4"/>
      <c r="H15" s="4"/>
      <c r="I15" s="4"/>
      <c r="K15" s="4">
        <f t="shared" si="2"/>
        <v>2.7730868119199999E-2</v>
      </c>
      <c r="L15" s="4">
        <f t="shared" si="3"/>
        <v>1.67983957581E-2</v>
      </c>
      <c r="S15" s="3">
        <v>3</v>
      </c>
      <c r="T15" s="3" t="s">
        <v>5</v>
      </c>
      <c r="U15" s="4">
        <v>5.7663600509800003E-2</v>
      </c>
      <c r="V15" s="4">
        <v>7.6719781568499998E-2</v>
      </c>
      <c r="W15" s="4">
        <v>5.5594726963499999E-2</v>
      </c>
      <c r="X15" s="4">
        <v>0.24288805534999999</v>
      </c>
      <c r="Y15" s="4"/>
      <c r="AA15" s="4">
        <v>9.3495944163200003E-3</v>
      </c>
      <c r="AB15" s="4">
        <v>0</v>
      </c>
      <c r="AC15" s="4">
        <v>0</v>
      </c>
      <c r="AD15" s="4">
        <v>0</v>
      </c>
    </row>
    <row r="16" spans="1:47" x14ac:dyDescent="0.25">
      <c r="C16" s="3">
        <v>5</v>
      </c>
      <c r="D16" s="3" t="s">
        <v>0</v>
      </c>
      <c r="E16" s="4">
        <f t="shared" si="0"/>
        <v>1.5584740799099999E-2</v>
      </c>
      <c r="F16" s="4">
        <f t="shared" si="1"/>
        <v>3.95814922815E-3</v>
      </c>
      <c r="G16" s="4"/>
      <c r="H16" s="4"/>
      <c r="I16" s="4"/>
      <c r="K16" s="4">
        <f t="shared" si="2"/>
        <v>7.5027709952199999E-3</v>
      </c>
      <c r="L16" s="4">
        <f t="shared" si="3"/>
        <v>4.2025651539800001E-2</v>
      </c>
      <c r="S16" s="3">
        <v>4</v>
      </c>
      <c r="T16" s="3" t="s">
        <v>4</v>
      </c>
      <c r="U16" s="4">
        <v>0.142225933365</v>
      </c>
      <c r="V16" s="4">
        <v>0.232228927158</v>
      </c>
      <c r="W16" s="4">
        <v>3.6493770084000003E-2</v>
      </c>
      <c r="X16" s="4">
        <v>3.1801325448400003E-2</v>
      </c>
      <c r="Y16" s="4"/>
      <c r="AA16" s="4">
        <v>1.4009246027999999E-2</v>
      </c>
      <c r="AB16" s="4">
        <v>1.67983957581E-2</v>
      </c>
      <c r="AC16" s="4">
        <v>4.0777734602799997E-3</v>
      </c>
      <c r="AD16" s="4">
        <v>3.05135184407E-3</v>
      </c>
    </row>
    <row r="17" spans="3:30" x14ac:dyDescent="0.25">
      <c r="C17" s="3">
        <v>6</v>
      </c>
      <c r="D17" s="3" t="s">
        <v>2</v>
      </c>
      <c r="E17" s="4">
        <f t="shared" si="0"/>
        <v>1.5754365700600001E-2</v>
      </c>
      <c r="F17" s="4">
        <f t="shared" si="1"/>
        <v>4.1378034612E-2</v>
      </c>
      <c r="G17" s="4"/>
      <c r="H17" s="4"/>
      <c r="I17" s="4"/>
      <c r="K17" s="4">
        <f t="shared" si="2"/>
        <v>7.5428407777299996E-3</v>
      </c>
      <c r="L17" s="4">
        <f t="shared" si="3"/>
        <v>3.5615022413900001E-2</v>
      </c>
      <c r="S17" s="3">
        <v>5</v>
      </c>
      <c r="T17" s="3" t="s">
        <v>0</v>
      </c>
      <c r="U17" s="4">
        <v>2.0902135951499999E-2</v>
      </c>
      <c r="V17" s="4">
        <v>3.95814922815E-3</v>
      </c>
      <c r="W17" s="4">
        <v>2.5302739330900002E-3</v>
      </c>
      <c r="X17" s="4">
        <v>1.07820343663E-2</v>
      </c>
      <c r="Y17" s="4"/>
      <c r="AA17" s="4">
        <v>5.7378249651300001E-3</v>
      </c>
      <c r="AB17" s="4">
        <v>4.2025651539800001E-2</v>
      </c>
      <c r="AC17" s="4">
        <v>2.45892260097E-2</v>
      </c>
      <c r="AD17" s="4">
        <v>2.09812247653E-2</v>
      </c>
    </row>
    <row r="18" spans="3:30" x14ac:dyDescent="0.25">
      <c r="D18" s="2"/>
      <c r="S18" s="3">
        <v>6</v>
      </c>
      <c r="T18" s="3" t="s">
        <v>2</v>
      </c>
      <c r="U18" s="4">
        <v>5.2278393955600003E-3</v>
      </c>
      <c r="V18" s="4">
        <v>4.1378034612E-2</v>
      </c>
      <c r="W18" s="4">
        <v>2.3300019981500001E-3</v>
      </c>
      <c r="X18" s="4">
        <v>5.3069036759800002E-3</v>
      </c>
      <c r="Y18" s="4"/>
      <c r="AA18" s="4">
        <v>2.8924232249E-3</v>
      </c>
      <c r="AB18" s="4">
        <v>3.5615022413900001E-2</v>
      </c>
      <c r="AC18" s="4">
        <v>1.01308178706E-2</v>
      </c>
      <c r="AD18" s="4">
        <v>7.36939755954E-3</v>
      </c>
    </row>
    <row r="19" spans="3:30" x14ac:dyDescent="0.25">
      <c r="D19" s="2"/>
      <c r="G19" s="3" t="s">
        <v>23</v>
      </c>
      <c r="H19" s="3">
        <v>1.96</v>
      </c>
    </row>
    <row r="20" spans="3:30" x14ac:dyDescent="0.25">
      <c r="P20" s="4"/>
      <c r="Q20" s="4"/>
      <c r="R20" s="4"/>
      <c r="S20" s="4"/>
      <c r="T20" s="4"/>
      <c r="U20" s="4"/>
    </row>
    <row r="21" spans="3:30" x14ac:dyDescent="0.25">
      <c r="P21" s="4"/>
      <c r="Q21" s="4"/>
      <c r="R21" s="4"/>
      <c r="S21" s="4"/>
      <c r="T21" s="4"/>
      <c r="U21" s="4"/>
    </row>
    <row r="22" spans="3:30" x14ac:dyDescent="0.25">
      <c r="P22" s="4"/>
      <c r="Q22" s="4"/>
      <c r="R22" s="4"/>
      <c r="S22" s="4"/>
      <c r="T22" s="4"/>
      <c r="U22" s="4"/>
    </row>
    <row r="23" spans="3:30" x14ac:dyDescent="0.25">
      <c r="P23" s="4"/>
      <c r="Q23" s="4"/>
      <c r="R23" s="4"/>
      <c r="S23" s="4"/>
      <c r="T23" s="4"/>
      <c r="U23" s="4">
        <v>2014</v>
      </c>
    </row>
    <row r="24" spans="3:30" x14ac:dyDescent="0.25">
      <c r="P24" s="4"/>
      <c r="Q24" s="4"/>
      <c r="R24" s="4"/>
      <c r="S24" s="4"/>
      <c r="T24" s="4"/>
      <c r="U24" s="3" t="s">
        <v>13</v>
      </c>
      <c r="V24" s="3" t="s">
        <v>29</v>
      </c>
      <c r="W24" s="3" t="s">
        <v>30</v>
      </c>
    </row>
    <row r="25" spans="3:30" x14ac:dyDescent="0.25">
      <c r="P25" s="4"/>
      <c r="Q25" s="4"/>
      <c r="R25" s="4"/>
      <c r="S25" s="4"/>
      <c r="T25" s="4"/>
      <c r="U25" s="4">
        <v>0.12603650470700001</v>
      </c>
      <c r="V25" s="4">
        <v>0.41445136822799999</v>
      </c>
      <c r="W25" s="4">
        <v>0.30867697911000003</v>
      </c>
    </row>
    <row r="26" spans="3:30" x14ac:dyDescent="0.25">
      <c r="U26" s="4">
        <v>0.451204324918</v>
      </c>
      <c r="V26" s="4">
        <v>0.46293796148499999</v>
      </c>
      <c r="W26" s="4">
        <v>0.38671663604700002</v>
      </c>
    </row>
    <row r="27" spans="3:30" x14ac:dyDescent="0.25">
      <c r="U27" s="4">
        <v>9.2453358915700001E-2</v>
      </c>
      <c r="V27" s="4">
        <v>7.6231095769599994E-2</v>
      </c>
      <c r="W27" s="4">
        <v>0.25044354867599999</v>
      </c>
    </row>
    <row r="28" spans="3:30" x14ac:dyDescent="0.25">
      <c r="U28" s="4">
        <v>0.29896670495900002</v>
      </c>
      <c r="V28" s="4">
        <v>3.7131502777800002E-2</v>
      </c>
      <c r="W28" s="4">
        <v>3.29841005465E-2</v>
      </c>
    </row>
    <row r="29" spans="3:30" x14ac:dyDescent="0.25">
      <c r="U29" s="4">
        <v>1.5584740799099999E-2</v>
      </c>
      <c r="V29" s="4">
        <v>6.2081915098199996E-3</v>
      </c>
      <c r="W29" s="4">
        <v>1.6109584687100002E-2</v>
      </c>
    </row>
    <row r="30" spans="3:30" x14ac:dyDescent="0.25">
      <c r="U30" s="4">
        <v>1.5754365700600001E-2</v>
      </c>
      <c r="V30" s="4">
        <v>3.03988022988E-3</v>
      </c>
      <c r="W30" s="4">
        <v>5.0691509328599999E-3</v>
      </c>
    </row>
    <row r="31" spans="3:30" x14ac:dyDescent="0.25">
      <c r="C31" s="6" t="s">
        <v>15</v>
      </c>
    </row>
    <row r="32" spans="3:30" x14ac:dyDescent="0.25">
      <c r="U32" s="4">
        <v>20.170000000000002</v>
      </c>
    </row>
    <row r="33" spans="21:23" x14ac:dyDescent="0.25">
      <c r="U33" s="3" t="s">
        <v>60</v>
      </c>
      <c r="V33" s="3" t="s">
        <v>29</v>
      </c>
      <c r="W33" s="3" t="s">
        <v>30</v>
      </c>
    </row>
    <row r="34" spans="21:23" x14ac:dyDescent="0.25">
      <c r="U34" s="4">
        <f t="shared" ref="U34:U39" si="4">AT3</f>
        <v>2.0103772096400001E-2</v>
      </c>
      <c r="V34" s="4">
        <f t="shared" ref="V34:V39" si="5">AQ3</f>
        <v>1.46632320918E-2</v>
      </c>
      <c r="W34" s="2">
        <f t="shared" ref="W34:W39" si="6">AS3</f>
        <v>1.4972220738200001E-2</v>
      </c>
    </row>
    <row r="35" spans="21:23" x14ac:dyDescent="0.25">
      <c r="U35" s="4">
        <f t="shared" si="4"/>
        <v>3.0142182673499999E-2</v>
      </c>
      <c r="V35" s="4">
        <f t="shared" si="5"/>
        <v>1.48417482277E-2</v>
      </c>
      <c r="W35" s="2">
        <f t="shared" si="6"/>
        <v>1.5784128607999999E-2</v>
      </c>
    </row>
    <row r="36" spans="21:23" x14ac:dyDescent="0.25">
      <c r="U36" s="4">
        <f t="shared" si="4"/>
        <v>1.7546017349199999E-2</v>
      </c>
      <c r="V36" s="4">
        <f t="shared" si="5"/>
        <v>7.8987648586900001E-3</v>
      </c>
      <c r="W36" s="2">
        <f t="shared" si="6"/>
        <v>1.4042702293399999E-2</v>
      </c>
    </row>
    <row r="37" spans="21:23" x14ac:dyDescent="0.25">
      <c r="U37" s="4">
        <f t="shared" si="4"/>
        <v>2.7730868119199999E-2</v>
      </c>
      <c r="V37" s="4">
        <f t="shared" si="5"/>
        <v>5.6281567779800003E-3</v>
      </c>
      <c r="W37" s="2">
        <f t="shared" si="6"/>
        <v>5.7884557994999997E-3</v>
      </c>
    </row>
    <row r="38" spans="21:23" x14ac:dyDescent="0.25">
      <c r="U38" s="4">
        <f t="shared" si="4"/>
        <v>7.5027709952199999E-3</v>
      </c>
      <c r="V38" s="4">
        <f t="shared" si="5"/>
        <v>2.3379848557299999E-3</v>
      </c>
      <c r="W38" s="2">
        <f t="shared" si="6"/>
        <v>4.0804600313300004E-3</v>
      </c>
    </row>
    <row r="39" spans="21:23" x14ac:dyDescent="0.25">
      <c r="U39" s="4">
        <f t="shared" si="4"/>
        <v>7.5428407777299996E-3</v>
      </c>
      <c r="V39" s="4">
        <f t="shared" si="5"/>
        <v>1.63862118021E-3</v>
      </c>
      <c r="W39" s="2">
        <f t="shared" si="6"/>
        <v>2.3017473449300002E-3</v>
      </c>
    </row>
  </sheetData>
  <mergeCells count="4">
    <mergeCell ref="E10:I10"/>
    <mergeCell ref="K10:O10"/>
    <mergeCell ref="U11:Y11"/>
    <mergeCell ref="AA11:AE11"/>
  </mergeCells>
  <hyperlinks>
    <hyperlink ref="C31" r:id="rId1" xr:uid="{7DB76516-AAFB-4C64-8285-92245E7DD44C}"/>
  </hyperlinks>
  <pageMargins left="0.7" right="0.7" top="0.75" bottom="0.75" header="0.3" footer="0.3"/>
  <pageSetup orientation="portrait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65B04-99A7-4816-A0C3-F353673F5944}">
  <dimension ref="A1:Q31"/>
  <sheetViews>
    <sheetView workbookViewId="0">
      <selection activeCell="E32" sqref="E32"/>
    </sheetView>
  </sheetViews>
  <sheetFormatPr defaultRowHeight="15" x14ac:dyDescent="0.25"/>
  <cols>
    <col min="1" max="1" width="9.140625" style="3"/>
  </cols>
  <sheetData>
    <row r="1" spans="1:17" x14ac:dyDescent="0.25">
      <c r="B1" s="3">
        <v>2014</v>
      </c>
      <c r="C1" s="3" t="s">
        <v>11</v>
      </c>
      <c r="D1" s="3" t="s">
        <v>71</v>
      </c>
      <c r="E1" s="3" t="s">
        <v>58</v>
      </c>
      <c r="F1" s="3" t="s">
        <v>74</v>
      </c>
      <c r="G1" s="3" t="s">
        <v>72</v>
      </c>
      <c r="L1" s="3">
        <v>2017</v>
      </c>
      <c r="M1" s="3" t="s">
        <v>11</v>
      </c>
      <c r="N1" s="3" t="s">
        <v>71</v>
      </c>
      <c r="O1" s="3" t="s">
        <v>9</v>
      </c>
      <c r="P1" s="3" t="s">
        <v>73</v>
      </c>
      <c r="Q1" s="3" t="s">
        <v>72</v>
      </c>
    </row>
    <row r="2" spans="1:17" x14ac:dyDescent="0.25">
      <c r="A2" s="3">
        <v>1</v>
      </c>
      <c r="B2" s="3">
        <v>1</v>
      </c>
      <c r="C2" s="3" t="s">
        <v>12</v>
      </c>
      <c r="D2" s="3">
        <v>28185123.333500002</v>
      </c>
      <c r="E2" s="3">
        <v>4563951.6379000004</v>
      </c>
      <c r="F2" s="3">
        <v>6.3097948102599999E-2</v>
      </c>
      <c r="G2" s="3">
        <v>6.1755964063000004</v>
      </c>
      <c r="L2" s="3">
        <v>1</v>
      </c>
      <c r="M2" s="3" t="s">
        <v>12</v>
      </c>
      <c r="N2" s="3">
        <v>36166422.093500003</v>
      </c>
      <c r="O2" s="3">
        <v>5134000.7002100004</v>
      </c>
      <c r="P2" s="3">
        <v>6.1350935628299998E-2</v>
      </c>
      <c r="Q2" s="3">
        <v>7.0444910714600004</v>
      </c>
    </row>
    <row r="3" spans="1:17" x14ac:dyDescent="0.25">
      <c r="A3" s="3">
        <v>2</v>
      </c>
      <c r="B3" s="3">
        <v>4</v>
      </c>
      <c r="C3" s="3" t="s">
        <v>14</v>
      </c>
      <c r="D3" s="3">
        <v>19595086.3869</v>
      </c>
      <c r="E3" s="3">
        <v>1944537.6509</v>
      </c>
      <c r="F3" s="3">
        <v>0.112623866658</v>
      </c>
      <c r="G3" s="3">
        <v>10.076989961000001</v>
      </c>
      <c r="L3" s="3">
        <v>4</v>
      </c>
      <c r="M3" s="3" t="s">
        <v>14</v>
      </c>
      <c r="N3" s="3">
        <v>21451939.967500001</v>
      </c>
      <c r="O3" s="3">
        <v>2281742.4139100001</v>
      </c>
      <c r="P3" s="3">
        <v>8.3004749147399998E-2</v>
      </c>
      <c r="Q3" s="3">
        <v>9.4015607707199997</v>
      </c>
    </row>
    <row r="4" spans="1:17" x14ac:dyDescent="0.25">
      <c r="A4" s="3">
        <v>3</v>
      </c>
      <c r="B4" s="3">
        <v>3</v>
      </c>
      <c r="C4" s="3" t="s">
        <v>13</v>
      </c>
      <c r="D4" s="3">
        <v>2793699.9952199999</v>
      </c>
      <c r="E4" s="3">
        <v>641812.65430000005</v>
      </c>
      <c r="F4" s="3">
        <v>0.11906119993600001</v>
      </c>
      <c r="G4" s="3">
        <v>4.3528278485999996</v>
      </c>
      <c r="L4" s="3">
        <v>3</v>
      </c>
      <c r="M4" s="3" t="s">
        <v>13</v>
      </c>
      <c r="N4" s="3">
        <v>3187063.2755900002</v>
      </c>
      <c r="O4" s="3">
        <v>623011.77546799998</v>
      </c>
      <c r="P4" s="3">
        <v>0.13026642478200001</v>
      </c>
      <c r="Q4" s="3">
        <v>5.1155746987199997</v>
      </c>
    </row>
    <row r="5" spans="1:17" x14ac:dyDescent="0.25">
      <c r="A5" s="3">
        <v>4</v>
      </c>
      <c r="B5" s="3">
        <v>0</v>
      </c>
      <c r="C5" s="3" t="s">
        <v>29</v>
      </c>
      <c r="D5" s="3">
        <v>18899484.764800001</v>
      </c>
      <c r="E5" s="3">
        <v>3749502.4408</v>
      </c>
      <c r="F5" s="3">
        <v>6.1769026459699998E-2</v>
      </c>
      <c r="G5" s="3">
        <v>5.0405313940300003</v>
      </c>
      <c r="L5" s="3">
        <v>0</v>
      </c>
      <c r="M5" s="3" t="s">
        <v>29</v>
      </c>
      <c r="N5" s="3">
        <v>23582626.230300002</v>
      </c>
      <c r="O5" s="3">
        <v>4399657.26774</v>
      </c>
      <c r="P5" s="3">
        <v>6.48105963999E-2</v>
      </c>
      <c r="Q5" s="3">
        <v>5.3601052980099997</v>
      </c>
    </row>
    <row r="6" spans="1:17" x14ac:dyDescent="0.25">
      <c r="A6" s="3">
        <v>5</v>
      </c>
      <c r="B6" s="3">
        <v>2</v>
      </c>
      <c r="C6" s="3" t="s">
        <v>28</v>
      </c>
      <c r="D6" s="3">
        <v>10229278.264</v>
      </c>
      <c r="E6" s="3">
        <v>2090190.5852000001</v>
      </c>
      <c r="F6" s="3">
        <v>8.5245858571599997E-2</v>
      </c>
      <c r="G6" s="3">
        <v>4.8939452394499998</v>
      </c>
      <c r="L6" s="3">
        <v>2</v>
      </c>
      <c r="M6" s="3" t="s">
        <v>28</v>
      </c>
      <c r="N6" s="3">
        <v>11735604.9936</v>
      </c>
      <c r="O6" s="3">
        <v>2371458.7140199998</v>
      </c>
      <c r="P6" s="3">
        <v>9.34337876682E-2</v>
      </c>
      <c r="Q6" s="3">
        <v>4.9486861922800003</v>
      </c>
    </row>
    <row r="10" spans="1:17" x14ac:dyDescent="0.25">
      <c r="C10" t="s">
        <v>75</v>
      </c>
      <c r="D10">
        <v>2014</v>
      </c>
      <c r="E10">
        <v>2017</v>
      </c>
      <c r="G10" s="3"/>
      <c r="H10" s="3">
        <v>2014</v>
      </c>
      <c r="I10" s="3">
        <v>2017</v>
      </c>
    </row>
    <row r="11" spans="1:17" x14ac:dyDescent="0.25">
      <c r="C11" s="3" t="s">
        <v>12</v>
      </c>
      <c r="D11" s="9">
        <f>G2</f>
        <v>6.1755964063000004</v>
      </c>
      <c r="E11" s="9">
        <f>Q2</f>
        <v>7.0444910714600004</v>
      </c>
      <c r="G11" s="3" t="s">
        <v>12</v>
      </c>
      <c r="H11" s="3">
        <f>$D$18*F2</f>
        <v>0.123671978281096</v>
      </c>
      <c r="I11" s="3">
        <f>$D$18*P2</f>
        <v>0.12024783383146799</v>
      </c>
    </row>
    <row r="12" spans="1:17" x14ac:dyDescent="0.25">
      <c r="C12" s="3" t="s">
        <v>14</v>
      </c>
      <c r="D12" s="9">
        <f>G3</f>
        <v>10.076989961000001</v>
      </c>
      <c r="E12" s="9">
        <f>Q3</f>
        <v>9.4015607707199997</v>
      </c>
      <c r="G12" s="3" t="s">
        <v>14</v>
      </c>
      <c r="H12" s="3">
        <f>$D$18*F3</f>
        <v>0.22074277864968</v>
      </c>
      <c r="I12" s="3">
        <f>$D$18*P3</f>
        <v>0.16268930832890399</v>
      </c>
    </row>
    <row r="13" spans="1:17" x14ac:dyDescent="0.25">
      <c r="C13" s="3" t="s">
        <v>13</v>
      </c>
      <c r="D13" s="9">
        <f>G4</f>
        <v>4.3528278485999996</v>
      </c>
      <c r="E13" s="9">
        <f>Q4</f>
        <v>5.1155746987199997</v>
      </c>
      <c r="G13" s="3" t="s">
        <v>13</v>
      </c>
      <c r="H13" s="3">
        <f>$D$18*F4</f>
        <v>0.23335995187456002</v>
      </c>
      <c r="I13" s="3">
        <f>$D$18*P4</f>
        <v>0.25532219257272004</v>
      </c>
    </row>
    <row r="14" spans="1:17" x14ac:dyDescent="0.25">
      <c r="C14" s="3" t="s">
        <v>29</v>
      </c>
      <c r="D14" s="9">
        <f>G5</f>
        <v>5.0405313940300003</v>
      </c>
      <c r="E14" s="9">
        <f>Q5</f>
        <v>5.3601052980099997</v>
      </c>
      <c r="G14" s="3" t="s">
        <v>29</v>
      </c>
      <c r="H14" s="3">
        <f>$D$18*F5</f>
        <v>0.12106729186101199</v>
      </c>
      <c r="I14" s="3">
        <f>$D$18*P5</f>
        <v>0.12702876894380399</v>
      </c>
    </row>
    <row r="15" spans="1:17" x14ac:dyDescent="0.25">
      <c r="C15" s="3" t="s">
        <v>28</v>
      </c>
      <c r="D15" s="9">
        <f>G6</f>
        <v>4.8939452394499998</v>
      </c>
      <c r="E15" s="9">
        <f>Q6</f>
        <v>4.9486861922800003</v>
      </c>
      <c r="G15" s="3" t="s">
        <v>28</v>
      </c>
      <c r="H15" s="3">
        <f>$D$18*F6</f>
        <v>0.16708188280033598</v>
      </c>
      <c r="I15" s="3">
        <f>$D$18*P6</f>
        <v>0.18313022382967201</v>
      </c>
    </row>
    <row r="18" spans="3:11" x14ac:dyDescent="0.25">
      <c r="C18" t="s">
        <v>23</v>
      </c>
      <c r="D18">
        <v>1.96</v>
      </c>
    </row>
    <row r="31" spans="3:11" x14ac:dyDescent="0.25">
      <c r="K31" t="s">
        <v>105</v>
      </c>
    </row>
  </sheetData>
  <sortState xmlns:xlrd2="http://schemas.microsoft.com/office/spreadsheetml/2017/richdata2" ref="A2:Q6">
    <sortCondition ref="A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43B09-1F00-4832-A934-B2C93183FE34}">
  <dimension ref="A1:AU39"/>
  <sheetViews>
    <sheetView topLeftCell="B16" workbookViewId="0">
      <selection activeCell="U13" sqref="U13:AD18"/>
    </sheetView>
  </sheetViews>
  <sheetFormatPr defaultRowHeight="15" x14ac:dyDescent="0.25"/>
  <cols>
    <col min="1" max="16384" width="9.140625" style="3"/>
  </cols>
  <sheetData>
    <row r="1" spans="1:47" x14ac:dyDescent="0.25">
      <c r="C1" s="3" t="s">
        <v>16</v>
      </c>
      <c r="D1" s="3" t="s">
        <v>16</v>
      </c>
      <c r="E1" s="3" t="s">
        <v>16</v>
      </c>
      <c r="F1" s="3" t="s">
        <v>16</v>
      </c>
      <c r="G1" s="3" t="s">
        <v>16</v>
      </c>
      <c r="H1" s="3" t="s">
        <v>7</v>
      </c>
      <c r="I1" s="3" t="s">
        <v>7</v>
      </c>
      <c r="J1" s="3" t="s">
        <v>7</v>
      </c>
      <c r="K1" s="3" t="s">
        <v>7</v>
      </c>
      <c r="L1" s="3" t="s">
        <v>7</v>
      </c>
      <c r="M1" s="3" t="s">
        <v>17</v>
      </c>
      <c r="N1" s="3" t="s">
        <v>17</v>
      </c>
      <c r="O1" s="3" t="s">
        <v>17</v>
      </c>
      <c r="P1" s="3" t="s">
        <v>17</v>
      </c>
      <c r="Q1" s="3" t="s">
        <v>17</v>
      </c>
      <c r="R1" s="3" t="s">
        <v>8</v>
      </c>
      <c r="S1" s="3" t="s">
        <v>8</v>
      </c>
      <c r="T1" s="3" t="s">
        <v>8</v>
      </c>
      <c r="U1" s="3" t="s">
        <v>8</v>
      </c>
      <c r="V1" s="3" t="s">
        <v>8</v>
      </c>
      <c r="W1" s="3" t="s">
        <v>58</v>
      </c>
      <c r="X1" s="3" t="s">
        <v>58</v>
      </c>
      <c r="Y1" s="3" t="s">
        <v>58</v>
      </c>
      <c r="Z1" s="3" t="s">
        <v>58</v>
      </c>
      <c r="AA1" s="3" t="s">
        <v>58</v>
      </c>
      <c r="AB1" s="3" t="s">
        <v>10</v>
      </c>
      <c r="AC1" s="3" t="s">
        <v>10</v>
      </c>
      <c r="AD1" s="3" t="s">
        <v>10</v>
      </c>
      <c r="AE1" s="3" t="s">
        <v>10</v>
      </c>
      <c r="AF1" s="3" t="s">
        <v>10</v>
      </c>
      <c r="AG1" s="3" t="s">
        <v>18</v>
      </c>
      <c r="AH1" s="3" t="s">
        <v>18</v>
      </c>
      <c r="AI1" s="3" t="s">
        <v>18</v>
      </c>
      <c r="AJ1" s="3" t="s">
        <v>18</v>
      </c>
      <c r="AK1" s="3" t="s">
        <v>18</v>
      </c>
      <c r="AL1" s="3" t="s">
        <v>19</v>
      </c>
      <c r="AM1" s="3" t="s">
        <v>19</v>
      </c>
      <c r="AN1" s="3" t="s">
        <v>19</v>
      </c>
      <c r="AO1" s="3" t="s">
        <v>19</v>
      </c>
      <c r="AP1" s="3" t="s">
        <v>19</v>
      </c>
      <c r="AQ1" s="3" t="s">
        <v>20</v>
      </c>
      <c r="AR1" s="3" t="s">
        <v>20</v>
      </c>
      <c r="AS1" s="3" t="s">
        <v>20</v>
      </c>
      <c r="AT1" s="3" t="s">
        <v>20</v>
      </c>
      <c r="AU1" s="3" t="s">
        <v>20</v>
      </c>
    </row>
    <row r="2" spans="1:47" x14ac:dyDescent="0.25">
      <c r="B2" s="3" t="s">
        <v>11</v>
      </c>
      <c r="C2" s="3" t="s">
        <v>29</v>
      </c>
      <c r="D2" s="3" t="s">
        <v>12</v>
      </c>
      <c r="E2" s="3" t="s">
        <v>28</v>
      </c>
      <c r="F2" s="3" t="s">
        <v>13</v>
      </c>
      <c r="G2" s="3" t="s">
        <v>14</v>
      </c>
      <c r="H2" s="3" t="s">
        <v>29</v>
      </c>
      <c r="I2" s="3" t="s">
        <v>12</v>
      </c>
      <c r="J2" s="3" t="s">
        <v>28</v>
      </c>
      <c r="K2" s="3" t="s">
        <v>13</v>
      </c>
      <c r="L2" s="3" t="s">
        <v>14</v>
      </c>
      <c r="M2" s="3" t="s">
        <v>29</v>
      </c>
      <c r="N2" s="3" t="s">
        <v>12</v>
      </c>
      <c r="O2" s="3" t="s">
        <v>28</v>
      </c>
      <c r="P2" s="3" t="s">
        <v>13</v>
      </c>
      <c r="Q2" s="3" t="s">
        <v>14</v>
      </c>
      <c r="R2" s="3" t="s">
        <v>29</v>
      </c>
      <c r="S2" s="3" t="s">
        <v>12</v>
      </c>
      <c r="T2" s="3" t="s">
        <v>28</v>
      </c>
      <c r="U2" s="3" t="s">
        <v>13</v>
      </c>
      <c r="V2" s="3" t="s">
        <v>14</v>
      </c>
      <c r="W2" s="3" t="s">
        <v>29</v>
      </c>
      <c r="X2" s="3" t="s">
        <v>12</v>
      </c>
      <c r="Y2" s="3" t="s">
        <v>28</v>
      </c>
      <c r="Z2" s="3" t="s">
        <v>13</v>
      </c>
      <c r="AA2" s="3" t="s">
        <v>14</v>
      </c>
      <c r="AB2" s="3" t="s">
        <v>29</v>
      </c>
      <c r="AC2" s="3" t="s">
        <v>12</v>
      </c>
      <c r="AD2" s="3" t="s">
        <v>28</v>
      </c>
      <c r="AE2" s="3" t="s">
        <v>13</v>
      </c>
      <c r="AF2" s="3" t="s">
        <v>14</v>
      </c>
      <c r="AG2" s="3" t="s">
        <v>29</v>
      </c>
      <c r="AH2" s="3" t="s">
        <v>12</v>
      </c>
      <c r="AI2" s="3" t="s">
        <v>28</v>
      </c>
      <c r="AJ2" s="3" t="s">
        <v>13</v>
      </c>
      <c r="AK2" s="3" t="s">
        <v>14</v>
      </c>
      <c r="AL2" s="3" t="s">
        <v>29</v>
      </c>
      <c r="AM2" s="3" t="s">
        <v>12</v>
      </c>
      <c r="AN2" s="3" t="s">
        <v>28</v>
      </c>
      <c r="AO2" s="3" t="s">
        <v>13</v>
      </c>
      <c r="AP2" s="3" t="s">
        <v>14</v>
      </c>
      <c r="AQ2" s="3" t="s">
        <v>29</v>
      </c>
      <c r="AR2" s="3" t="s">
        <v>12</v>
      </c>
      <c r="AS2" s="3" t="s">
        <v>28</v>
      </c>
      <c r="AT2" s="3" t="s">
        <v>13</v>
      </c>
      <c r="AU2" s="3" t="s">
        <v>14</v>
      </c>
    </row>
    <row r="3" spans="1:47" x14ac:dyDescent="0.25">
      <c r="A3" s="3">
        <v>1</v>
      </c>
      <c r="B3" s="3" t="s">
        <v>3</v>
      </c>
      <c r="C3" s="3">
        <v>3</v>
      </c>
      <c r="D3" s="3">
        <v>9</v>
      </c>
      <c r="E3" s="3">
        <v>15</v>
      </c>
      <c r="F3" s="3">
        <v>21</v>
      </c>
      <c r="G3" s="3">
        <v>27</v>
      </c>
      <c r="H3" s="3">
        <v>5672</v>
      </c>
      <c r="I3" s="3">
        <v>6622</v>
      </c>
      <c r="J3" s="3">
        <v>2494</v>
      </c>
      <c r="K3" s="3">
        <v>206</v>
      </c>
      <c r="L3" s="3">
        <v>4426</v>
      </c>
      <c r="M3" s="3">
        <v>3</v>
      </c>
      <c r="N3" s="3">
        <v>9</v>
      </c>
      <c r="O3" s="3">
        <v>15</v>
      </c>
      <c r="P3" s="3">
        <v>21</v>
      </c>
      <c r="Q3" s="3">
        <v>27</v>
      </c>
      <c r="R3" s="3">
        <v>1557148.4724000001</v>
      </c>
      <c r="S3" s="3">
        <v>1877407.9528999999</v>
      </c>
      <c r="T3" s="3">
        <v>650432.32039999997</v>
      </c>
      <c r="U3" s="3">
        <v>81140.212599999999</v>
      </c>
      <c r="V3" s="3">
        <v>1323403.7842999999</v>
      </c>
      <c r="W3" s="3">
        <v>3757131.9382000002</v>
      </c>
      <c r="X3" s="3">
        <v>4577307.5623000003</v>
      </c>
      <c r="Y3" s="3">
        <v>2107161.7400000002</v>
      </c>
      <c r="Z3" s="3">
        <v>643783.42440000002</v>
      </c>
      <c r="AA3" s="3">
        <v>1958638.996</v>
      </c>
      <c r="AB3" s="3">
        <v>0.41445136822799999</v>
      </c>
      <c r="AC3" s="3">
        <v>0.41015551770300002</v>
      </c>
      <c r="AD3" s="3">
        <v>0.30867697911000003</v>
      </c>
      <c r="AE3" s="3">
        <v>0.12603650470700001</v>
      </c>
      <c r="AF3" s="3">
        <v>0.67567519435800005</v>
      </c>
      <c r="AG3" s="3">
        <v>4336</v>
      </c>
      <c r="AH3" s="3">
        <v>5752</v>
      </c>
      <c r="AI3" s="3">
        <v>3657</v>
      </c>
      <c r="AJ3" s="3">
        <v>1047</v>
      </c>
      <c r="AK3" s="3">
        <v>3998</v>
      </c>
      <c r="AL3" s="1">
        <v>5.5968964852800002E-5</v>
      </c>
      <c r="AM3" s="1">
        <v>4.2059799895799999E-5</v>
      </c>
      <c r="AN3" s="1">
        <v>5.8352611888900001E-5</v>
      </c>
      <c r="AO3" s="3">
        <v>1.05206594258E-4</v>
      </c>
      <c r="AP3" s="1">
        <v>5.4811962502999998E-5</v>
      </c>
      <c r="AQ3" s="3">
        <v>1.46632320918E-2</v>
      </c>
      <c r="AR3" s="3">
        <v>1.2711291330100001E-2</v>
      </c>
      <c r="AS3" s="3">
        <v>1.4972220738200001E-2</v>
      </c>
      <c r="AT3" s="3">
        <v>2.0103772096400001E-2</v>
      </c>
      <c r="AU3" s="3">
        <v>1.4510879888999999E-2</v>
      </c>
    </row>
    <row r="4" spans="1:47" x14ac:dyDescent="0.25">
      <c r="A4" s="3">
        <v>2</v>
      </c>
      <c r="B4" s="3" t="s">
        <v>1</v>
      </c>
      <c r="C4" s="3">
        <v>1</v>
      </c>
      <c r="D4" s="3">
        <v>7</v>
      </c>
      <c r="E4" s="3">
        <v>13</v>
      </c>
      <c r="F4" s="3">
        <v>19</v>
      </c>
      <c r="G4" s="3">
        <v>25</v>
      </c>
      <c r="H4" s="3">
        <v>5236</v>
      </c>
      <c r="I4" s="3">
        <v>4870</v>
      </c>
      <c r="J4" s="3">
        <v>2645</v>
      </c>
      <c r="K4" s="3">
        <v>736</v>
      </c>
      <c r="L4" s="3">
        <v>687</v>
      </c>
      <c r="M4" s="3">
        <v>1</v>
      </c>
      <c r="N4" s="3">
        <v>7</v>
      </c>
      <c r="O4" s="3">
        <v>13</v>
      </c>
      <c r="P4" s="3">
        <v>19</v>
      </c>
      <c r="Q4" s="3">
        <v>25</v>
      </c>
      <c r="R4" s="3">
        <v>1739319.0005000001</v>
      </c>
      <c r="S4" s="3">
        <v>1644275.0589000001</v>
      </c>
      <c r="T4" s="3">
        <v>814874.49970000004</v>
      </c>
      <c r="U4" s="3">
        <v>290477.86540000001</v>
      </c>
      <c r="V4" s="3">
        <v>187814.18719999999</v>
      </c>
      <c r="W4" s="3">
        <v>3757131.9382000002</v>
      </c>
      <c r="X4" s="3">
        <v>4577307.5623000003</v>
      </c>
      <c r="Y4" s="3">
        <v>2107161.7400000002</v>
      </c>
      <c r="Z4" s="3">
        <v>643783.42440000002</v>
      </c>
      <c r="AA4" s="3">
        <v>1958638.996</v>
      </c>
      <c r="AB4" s="3">
        <v>0.46293796148499999</v>
      </c>
      <c r="AC4" s="3">
        <v>0.35922319759400001</v>
      </c>
      <c r="AD4" s="3">
        <v>0.38671663604700002</v>
      </c>
      <c r="AE4" s="3">
        <v>0.451204324918</v>
      </c>
      <c r="AF4" s="3">
        <v>9.5890150039700001E-2</v>
      </c>
      <c r="AG4" s="3">
        <v>4336</v>
      </c>
      <c r="AH4" s="3">
        <v>5752</v>
      </c>
      <c r="AI4" s="3">
        <v>3657</v>
      </c>
      <c r="AJ4" s="3">
        <v>1047</v>
      </c>
      <c r="AK4" s="3">
        <v>3998</v>
      </c>
      <c r="AL4" s="1">
        <v>5.7340038122900002E-5</v>
      </c>
      <c r="AM4" s="1">
        <v>4.0017714169700001E-5</v>
      </c>
      <c r="AN4" s="1">
        <v>6.4852851914600003E-5</v>
      </c>
      <c r="AO4" s="3">
        <v>2.3650332578200001E-4</v>
      </c>
      <c r="AP4" s="1">
        <v>2.1684649616099998E-5</v>
      </c>
      <c r="AQ4" s="3">
        <v>1.48417482277E-2</v>
      </c>
      <c r="AR4" s="3">
        <v>1.2398872963100001E-2</v>
      </c>
      <c r="AS4" s="3">
        <v>1.5784128607999999E-2</v>
      </c>
      <c r="AT4" s="3">
        <v>3.0142182673499999E-2</v>
      </c>
      <c r="AU4" s="3">
        <v>9.1270888001099993E-3</v>
      </c>
    </row>
    <row r="5" spans="1:47" x14ac:dyDescent="0.25">
      <c r="A5" s="3">
        <v>3</v>
      </c>
      <c r="B5" s="3" t="s">
        <v>5</v>
      </c>
      <c r="C5" s="3">
        <v>5</v>
      </c>
      <c r="D5" s="3">
        <v>11</v>
      </c>
      <c r="E5" s="3">
        <v>17</v>
      </c>
      <c r="F5" s="3">
        <v>23</v>
      </c>
      <c r="G5" s="3">
        <v>29</v>
      </c>
      <c r="H5" s="3">
        <v>1653</v>
      </c>
      <c r="I5" s="3">
        <v>2991</v>
      </c>
      <c r="J5" s="3">
        <v>2787</v>
      </c>
      <c r="K5" s="3">
        <v>212</v>
      </c>
      <c r="L5" s="3">
        <v>1204</v>
      </c>
      <c r="M5" s="3">
        <v>5</v>
      </c>
      <c r="N5" s="3">
        <v>11</v>
      </c>
      <c r="O5" s="3">
        <v>17</v>
      </c>
      <c r="P5" s="3">
        <v>23</v>
      </c>
      <c r="Q5" s="3">
        <v>29</v>
      </c>
      <c r="R5" s="3">
        <v>286410.28460000001</v>
      </c>
      <c r="S5" s="3">
        <v>563098.52800000005</v>
      </c>
      <c r="T5" s="3">
        <v>527725.0638</v>
      </c>
      <c r="U5" s="3">
        <v>59519.94</v>
      </c>
      <c r="V5" s="3">
        <v>171035.83300000001</v>
      </c>
      <c r="W5" s="3">
        <v>3757131.9382000002</v>
      </c>
      <c r="X5" s="3">
        <v>4577307.5623000003</v>
      </c>
      <c r="Y5" s="3">
        <v>2107161.7400000002</v>
      </c>
      <c r="Z5" s="3">
        <v>643783.42440000002</v>
      </c>
      <c r="AA5" s="3">
        <v>1958638.996</v>
      </c>
      <c r="AB5" s="3">
        <v>7.6231095769599994E-2</v>
      </c>
      <c r="AC5" s="3">
        <v>0.123019596201</v>
      </c>
      <c r="AD5" s="3">
        <v>0.25044354867599999</v>
      </c>
      <c r="AE5" s="3">
        <v>9.2453358915700001E-2</v>
      </c>
      <c r="AF5" s="3">
        <v>8.7323816869399995E-2</v>
      </c>
      <c r="AG5" s="3">
        <v>4336</v>
      </c>
      <c r="AH5" s="3">
        <v>5752</v>
      </c>
      <c r="AI5" s="3">
        <v>3657</v>
      </c>
      <c r="AJ5" s="3">
        <v>1047</v>
      </c>
      <c r="AK5" s="3">
        <v>3998</v>
      </c>
      <c r="AL5" s="1">
        <v>1.6240755490600001E-5</v>
      </c>
      <c r="AM5" s="1">
        <v>1.8756219602100001E-5</v>
      </c>
      <c r="AN5" s="1">
        <v>5.1332124036799999E-5</v>
      </c>
      <c r="AO5" s="1">
        <v>8.0139193257799994E-5</v>
      </c>
      <c r="AP5" s="1">
        <v>1.9934559248799999E-5</v>
      </c>
      <c r="AQ5" s="3">
        <v>7.8987648586900001E-3</v>
      </c>
      <c r="AR5" s="3">
        <v>8.4884564688399999E-3</v>
      </c>
      <c r="AS5" s="3">
        <v>1.4042702293399999E-2</v>
      </c>
      <c r="AT5" s="3">
        <v>1.7546017349199999E-2</v>
      </c>
      <c r="AU5" s="3">
        <v>8.7510343851600007E-3</v>
      </c>
    </row>
    <row r="6" spans="1:47" x14ac:dyDescent="0.25">
      <c r="A6" s="3">
        <v>4</v>
      </c>
      <c r="B6" s="3" t="s">
        <v>4</v>
      </c>
      <c r="C6" s="3">
        <v>4</v>
      </c>
      <c r="D6" s="3">
        <v>10</v>
      </c>
      <c r="E6" s="3">
        <v>16</v>
      </c>
      <c r="F6" s="3">
        <v>22</v>
      </c>
      <c r="G6" s="3">
        <v>28</v>
      </c>
      <c r="H6" s="3">
        <v>675</v>
      </c>
      <c r="I6" s="3">
        <v>1564</v>
      </c>
      <c r="J6" s="3">
        <v>379</v>
      </c>
      <c r="K6" s="3">
        <v>435</v>
      </c>
      <c r="L6" s="3">
        <v>1102</v>
      </c>
      <c r="M6" s="3">
        <v>4</v>
      </c>
      <c r="N6" s="3">
        <v>10</v>
      </c>
      <c r="O6" s="3">
        <v>16</v>
      </c>
      <c r="P6" s="3">
        <v>22</v>
      </c>
      <c r="Q6" s="3">
        <v>28</v>
      </c>
      <c r="R6" s="3">
        <v>139507.95499999999</v>
      </c>
      <c r="S6" s="3">
        <v>392873.5282</v>
      </c>
      <c r="T6" s="3">
        <v>69502.834700000007</v>
      </c>
      <c r="U6" s="3">
        <v>192469.80910000001</v>
      </c>
      <c r="V6" s="3">
        <v>208905.48980000001</v>
      </c>
      <c r="W6" s="3">
        <v>3757131.9382000002</v>
      </c>
      <c r="X6" s="3">
        <v>4577307.5623000003</v>
      </c>
      <c r="Y6" s="3">
        <v>2107161.7400000002</v>
      </c>
      <c r="Z6" s="3">
        <v>643783.42440000002</v>
      </c>
      <c r="AA6" s="3">
        <v>1958638.996</v>
      </c>
      <c r="AB6" s="3">
        <v>3.7131502777800002E-2</v>
      </c>
      <c r="AC6" s="3">
        <v>8.5830703498200003E-2</v>
      </c>
      <c r="AD6" s="3">
        <v>3.29841005465E-2</v>
      </c>
      <c r="AE6" s="3">
        <v>0.29896670495900002</v>
      </c>
      <c r="AF6" s="3">
        <v>0.10665849614300001</v>
      </c>
      <c r="AG6" s="3">
        <v>4336</v>
      </c>
      <c r="AH6" s="3">
        <v>5752</v>
      </c>
      <c r="AI6" s="3">
        <v>3657</v>
      </c>
      <c r="AJ6" s="3">
        <v>1047</v>
      </c>
      <c r="AK6" s="3">
        <v>3998</v>
      </c>
      <c r="AL6" s="1">
        <v>8.2455614112799996E-6</v>
      </c>
      <c r="AM6" s="1">
        <v>1.3641132446999999E-5</v>
      </c>
      <c r="AN6" s="1">
        <v>8.7219441229699993E-6</v>
      </c>
      <c r="AO6" s="3">
        <v>2.0017728203E-4</v>
      </c>
      <c r="AP6" s="1">
        <v>2.3832531601600002E-5</v>
      </c>
      <c r="AQ6" s="3">
        <v>5.6281567779800003E-3</v>
      </c>
      <c r="AR6" s="3">
        <v>7.2390451309899996E-3</v>
      </c>
      <c r="AS6" s="3">
        <v>5.7884557994999997E-3</v>
      </c>
      <c r="AT6" s="3">
        <v>2.7730868119199999E-2</v>
      </c>
      <c r="AU6" s="3">
        <v>9.5684404894899999E-3</v>
      </c>
    </row>
    <row r="7" spans="1:47" x14ac:dyDescent="0.25">
      <c r="A7" s="3">
        <v>5</v>
      </c>
      <c r="B7" s="3" t="s">
        <v>0</v>
      </c>
      <c r="C7" s="3">
        <v>0</v>
      </c>
      <c r="D7" s="3">
        <v>6</v>
      </c>
      <c r="E7" s="3">
        <v>12</v>
      </c>
      <c r="F7" s="3">
        <v>18</v>
      </c>
      <c r="G7" s="3">
        <v>24</v>
      </c>
      <c r="H7" s="3">
        <v>120</v>
      </c>
      <c r="I7" s="3">
        <v>355</v>
      </c>
      <c r="J7" s="3">
        <v>175</v>
      </c>
      <c r="K7" s="3">
        <v>36</v>
      </c>
      <c r="L7" s="3">
        <v>245</v>
      </c>
      <c r="M7" s="3">
        <v>0</v>
      </c>
      <c r="N7" s="3">
        <v>6</v>
      </c>
      <c r="O7" s="3">
        <v>12</v>
      </c>
      <c r="P7" s="3">
        <v>18</v>
      </c>
      <c r="Q7" s="3">
        <v>24</v>
      </c>
      <c r="R7" s="3">
        <v>23324.994600000002</v>
      </c>
      <c r="S7" s="3">
        <v>67643.151500000007</v>
      </c>
      <c r="T7" s="3">
        <v>33945.500500000002</v>
      </c>
      <c r="U7" s="3">
        <v>10033.1978</v>
      </c>
      <c r="V7" s="3">
        <v>43569.291599999997</v>
      </c>
      <c r="W7" s="3">
        <v>3757131.9382000002</v>
      </c>
      <c r="X7" s="3">
        <v>4577307.5623000003</v>
      </c>
      <c r="Y7" s="3">
        <v>2107161.7400000002</v>
      </c>
      <c r="Z7" s="3">
        <v>643783.42440000002</v>
      </c>
      <c r="AA7" s="3">
        <v>1958638.996</v>
      </c>
      <c r="AB7" s="3">
        <v>6.2081915098199996E-3</v>
      </c>
      <c r="AC7" s="3">
        <v>1.4777934534499999E-2</v>
      </c>
      <c r="AD7" s="3">
        <v>1.6109584687100002E-2</v>
      </c>
      <c r="AE7" s="3">
        <v>1.5584740799099999E-2</v>
      </c>
      <c r="AF7" s="3">
        <v>2.2244676884799999E-2</v>
      </c>
      <c r="AG7" s="3">
        <v>4336</v>
      </c>
      <c r="AH7" s="3">
        <v>5752</v>
      </c>
      <c r="AI7" s="3">
        <v>3657</v>
      </c>
      <c r="AJ7" s="3">
        <v>1047</v>
      </c>
      <c r="AK7" s="3">
        <v>3998</v>
      </c>
      <c r="AL7" s="1">
        <v>1.4228897297E-6</v>
      </c>
      <c r="AM7" s="1">
        <v>2.53121474016E-6</v>
      </c>
      <c r="AN7" s="1">
        <v>4.3341717168E-6</v>
      </c>
      <c r="AO7" s="1">
        <v>1.46531582171E-5</v>
      </c>
      <c r="AP7" s="1">
        <v>5.4401829002200001E-6</v>
      </c>
      <c r="AQ7" s="3">
        <v>2.3379848557299999E-3</v>
      </c>
      <c r="AR7" s="3">
        <v>3.1183191860000002E-3</v>
      </c>
      <c r="AS7" s="3">
        <v>4.0804600313300004E-3</v>
      </c>
      <c r="AT7" s="3">
        <v>7.5027709952199999E-3</v>
      </c>
      <c r="AU7" s="3">
        <v>4.5715431343800001E-3</v>
      </c>
    </row>
    <row r="8" spans="1:47" x14ac:dyDescent="0.25">
      <c r="A8" s="3">
        <v>6</v>
      </c>
      <c r="B8" s="3" t="s">
        <v>2</v>
      </c>
      <c r="C8" s="3">
        <v>2</v>
      </c>
      <c r="D8" s="3">
        <v>8</v>
      </c>
      <c r="E8" s="3">
        <v>14</v>
      </c>
      <c r="F8" s="3">
        <v>20</v>
      </c>
      <c r="G8" s="3">
        <v>26</v>
      </c>
      <c r="H8" s="3">
        <v>67</v>
      </c>
      <c r="I8" s="3">
        <v>147</v>
      </c>
      <c r="J8" s="3">
        <v>61</v>
      </c>
      <c r="K8" s="3">
        <v>17</v>
      </c>
      <c r="L8" s="3">
        <v>99</v>
      </c>
      <c r="M8" s="3">
        <v>2</v>
      </c>
      <c r="N8" s="3">
        <v>8</v>
      </c>
      <c r="O8" s="3">
        <v>14</v>
      </c>
      <c r="P8" s="3">
        <v>20</v>
      </c>
      <c r="Q8" s="3">
        <v>26</v>
      </c>
      <c r="R8" s="3">
        <v>11421.231100000001</v>
      </c>
      <c r="S8" s="3">
        <v>32009.342799999999</v>
      </c>
      <c r="T8" s="3">
        <v>10681.5209</v>
      </c>
      <c r="U8" s="3">
        <v>10142.3995</v>
      </c>
      <c r="V8" s="3">
        <v>23910.410100000001</v>
      </c>
      <c r="W8" s="3">
        <v>3757131.9382000002</v>
      </c>
      <c r="X8" s="3">
        <v>4577307.5623000003</v>
      </c>
      <c r="Y8" s="3">
        <v>2107161.7400000002</v>
      </c>
      <c r="Z8" s="3">
        <v>643783.42440000002</v>
      </c>
      <c r="AA8" s="3">
        <v>1958638.996</v>
      </c>
      <c r="AB8" s="3">
        <v>3.03988022988E-3</v>
      </c>
      <c r="AC8" s="3">
        <v>6.99305047003E-3</v>
      </c>
      <c r="AD8" s="3">
        <v>5.0691509328599999E-3</v>
      </c>
      <c r="AE8" s="3">
        <v>1.5754365700600001E-2</v>
      </c>
      <c r="AF8" s="3">
        <v>1.2207665705000001E-2</v>
      </c>
      <c r="AG8" s="3">
        <v>4336</v>
      </c>
      <c r="AH8" s="3">
        <v>5752</v>
      </c>
      <c r="AI8" s="3">
        <v>3657</v>
      </c>
      <c r="AJ8" s="3">
        <v>1047</v>
      </c>
      <c r="AK8" s="3">
        <v>3998</v>
      </c>
      <c r="AL8" s="1">
        <v>6.9894819143699997E-7</v>
      </c>
      <c r="AM8" s="1">
        <v>1.2072579477E-6</v>
      </c>
      <c r="AN8" s="1">
        <v>1.3791235006E-6</v>
      </c>
      <c r="AO8" s="1">
        <v>1.48100913677E-5</v>
      </c>
      <c r="AP8" s="1">
        <v>3.0161677346299999E-6</v>
      </c>
      <c r="AQ8" s="3">
        <v>1.63862118021E-3</v>
      </c>
      <c r="AR8" s="3">
        <v>2.15355569509E-3</v>
      </c>
      <c r="AS8" s="3">
        <v>2.3017473449300002E-3</v>
      </c>
      <c r="AT8" s="3">
        <v>7.5428407777299996E-3</v>
      </c>
      <c r="AU8" s="3">
        <v>3.4039550480799998E-3</v>
      </c>
    </row>
    <row r="9" spans="1:47" x14ac:dyDescent="0.25">
      <c r="D9" s="3">
        <v>2014</v>
      </c>
    </row>
    <row r="10" spans="1:47" x14ac:dyDescent="0.25">
      <c r="E10" s="16" t="s">
        <v>21</v>
      </c>
      <c r="F10" s="16"/>
      <c r="G10" s="16"/>
      <c r="H10" s="16"/>
      <c r="I10" s="16"/>
      <c r="K10" s="16" t="s">
        <v>20</v>
      </c>
      <c r="L10" s="16"/>
      <c r="M10" s="16"/>
      <c r="N10" s="16"/>
      <c r="O10" s="16"/>
      <c r="T10" s="3">
        <v>2017</v>
      </c>
    </row>
    <row r="11" spans="1:47" x14ac:dyDescent="0.25">
      <c r="D11" s="3" t="s">
        <v>22</v>
      </c>
      <c r="E11" s="3" t="s">
        <v>69</v>
      </c>
      <c r="F11" s="3" t="s">
        <v>68</v>
      </c>
      <c r="J11" s="5"/>
      <c r="K11" s="3" t="s">
        <v>69</v>
      </c>
      <c r="L11" s="3" t="s">
        <v>68</v>
      </c>
      <c r="U11" s="16" t="s">
        <v>21</v>
      </c>
      <c r="V11" s="16"/>
      <c r="W11" s="16"/>
      <c r="X11" s="16"/>
      <c r="Y11" s="16"/>
      <c r="AA11" s="16" t="s">
        <v>20</v>
      </c>
      <c r="AB11" s="16"/>
      <c r="AC11" s="16"/>
      <c r="AD11" s="16"/>
      <c r="AE11" s="16"/>
    </row>
    <row r="12" spans="1:47" x14ac:dyDescent="0.25">
      <c r="C12" s="3">
        <v>1</v>
      </c>
      <c r="D12" s="3" t="s">
        <v>3</v>
      </c>
      <c r="E12" s="4">
        <f t="shared" ref="E12:E17" si="0">AD3</f>
        <v>0.30867697911000003</v>
      </c>
      <c r="F12" s="4">
        <f t="shared" ref="F12:F17" si="1">X13</f>
        <v>0.229748857142</v>
      </c>
      <c r="G12" s="4"/>
      <c r="H12" s="4"/>
      <c r="I12" s="4"/>
      <c r="K12" s="4">
        <f t="shared" ref="K12:K17" si="2">AS3</f>
        <v>1.4972220738200001E-2</v>
      </c>
      <c r="L12" s="4">
        <f t="shared" ref="L12:L17" si="3">W34</f>
        <v>1.4972220738200001E-2</v>
      </c>
      <c r="T12" s="3" t="s">
        <v>22</v>
      </c>
      <c r="U12" s="3" t="s">
        <v>14</v>
      </c>
      <c r="V12" s="3" t="s">
        <v>13</v>
      </c>
      <c r="W12" s="3" t="s">
        <v>29</v>
      </c>
      <c r="X12" s="3" t="s">
        <v>30</v>
      </c>
      <c r="Z12" s="5"/>
      <c r="AA12" s="3" t="s">
        <v>14</v>
      </c>
      <c r="AB12" s="3" t="s">
        <v>13</v>
      </c>
      <c r="AC12" s="3" t="s">
        <v>29</v>
      </c>
      <c r="AD12" s="3" t="s">
        <v>30</v>
      </c>
    </row>
    <row r="13" spans="1:47" x14ac:dyDescent="0.25">
      <c r="C13" s="3">
        <v>2</v>
      </c>
      <c r="D13" s="3" t="s">
        <v>1</v>
      </c>
      <c r="E13" s="4">
        <f t="shared" si="0"/>
        <v>0.38671663604700002</v>
      </c>
      <c r="F13" s="4">
        <f t="shared" si="1"/>
        <v>0.479472824016</v>
      </c>
      <c r="G13" s="4"/>
      <c r="H13" s="4"/>
      <c r="I13" s="4"/>
      <c r="K13" s="4">
        <f t="shared" si="2"/>
        <v>1.5784128607999999E-2</v>
      </c>
      <c r="L13" s="4">
        <f t="shared" si="3"/>
        <v>1.5784128607999999E-2</v>
      </c>
      <c r="S13" s="3">
        <v>1</v>
      </c>
      <c r="T13" s="3" t="s">
        <v>3</v>
      </c>
      <c r="U13" s="4">
        <v>0.62703618567200003</v>
      </c>
      <c r="V13" s="4">
        <v>0.104027684616</v>
      </c>
      <c r="W13" s="4">
        <v>0.36050057443599998</v>
      </c>
      <c r="X13" s="4">
        <v>0.229748857142</v>
      </c>
      <c r="Y13" s="4"/>
      <c r="AA13" s="4">
        <v>1.93962851937E-2</v>
      </c>
      <c r="AB13" s="4">
        <v>5.2959523219000002E-3</v>
      </c>
      <c r="AC13" s="4">
        <v>3.1468985904099999E-3</v>
      </c>
      <c r="AD13" s="4">
        <v>4.3373401966799998E-3</v>
      </c>
    </row>
    <row r="14" spans="1:47" x14ac:dyDescent="0.25">
      <c r="C14" s="3">
        <v>3</v>
      </c>
      <c r="D14" s="3" t="s">
        <v>5</v>
      </c>
      <c r="E14" s="4">
        <f t="shared" si="0"/>
        <v>0.25044354867599999</v>
      </c>
      <c r="F14" s="4">
        <f t="shared" si="1"/>
        <v>0.24288805534999999</v>
      </c>
      <c r="G14" s="4"/>
      <c r="H14" s="4"/>
      <c r="I14" s="4"/>
      <c r="K14" s="4">
        <f t="shared" si="2"/>
        <v>1.4042702293399999E-2</v>
      </c>
      <c r="L14" s="4">
        <f t="shared" si="3"/>
        <v>1.4042702293399999E-2</v>
      </c>
      <c r="S14" s="3">
        <v>2</v>
      </c>
      <c r="T14" s="3" t="s">
        <v>1</v>
      </c>
      <c r="U14" s="4">
        <v>0.14694430510600001</v>
      </c>
      <c r="V14" s="4">
        <v>0.54168742281799998</v>
      </c>
      <c r="W14" s="4">
        <v>0.54255065258500002</v>
      </c>
      <c r="X14" s="4">
        <v>0.479472824016</v>
      </c>
      <c r="Y14" s="4"/>
      <c r="AA14" s="4">
        <v>1.42005113458E-2</v>
      </c>
      <c r="AB14" s="4">
        <v>2.2448102445599999E-2</v>
      </c>
      <c r="AC14" s="4">
        <v>1.20252024085E-2</v>
      </c>
      <c r="AD14" s="4">
        <v>1.80098568757E-2</v>
      </c>
    </row>
    <row r="15" spans="1:47" x14ac:dyDescent="0.25">
      <c r="C15" s="3">
        <v>4</v>
      </c>
      <c r="D15" s="3" t="s">
        <v>4</v>
      </c>
      <c r="E15" s="4">
        <f t="shared" si="0"/>
        <v>3.29841005465E-2</v>
      </c>
      <c r="F15" s="4">
        <f t="shared" si="1"/>
        <v>3.1801325448400003E-2</v>
      </c>
      <c r="G15" s="4"/>
      <c r="H15" s="4"/>
      <c r="I15" s="4"/>
      <c r="K15" s="4">
        <f t="shared" si="2"/>
        <v>5.7884557994999997E-3</v>
      </c>
      <c r="L15" s="4">
        <f t="shared" si="3"/>
        <v>5.7884557994999997E-3</v>
      </c>
      <c r="S15" s="3">
        <v>3</v>
      </c>
      <c r="T15" s="3" t="s">
        <v>5</v>
      </c>
      <c r="U15" s="4">
        <v>5.7663600509800003E-2</v>
      </c>
      <c r="V15" s="4">
        <v>7.6719781568499998E-2</v>
      </c>
      <c r="W15" s="4">
        <v>5.5594726963499999E-2</v>
      </c>
      <c r="X15" s="4">
        <v>0.24288805534999999</v>
      </c>
      <c r="Y15" s="4"/>
      <c r="AA15" s="4">
        <v>9.3495944163200003E-3</v>
      </c>
      <c r="AB15" s="4">
        <v>0</v>
      </c>
      <c r="AC15" s="4">
        <v>0</v>
      </c>
      <c r="AD15" s="4">
        <v>0</v>
      </c>
    </row>
    <row r="16" spans="1:47" x14ac:dyDescent="0.25">
      <c r="C16" s="3">
        <v>5</v>
      </c>
      <c r="D16" s="3" t="s">
        <v>0</v>
      </c>
      <c r="E16" s="4">
        <f t="shared" si="0"/>
        <v>1.6109584687100002E-2</v>
      </c>
      <c r="F16" s="4">
        <f t="shared" si="1"/>
        <v>1.07820343663E-2</v>
      </c>
      <c r="G16" s="4"/>
      <c r="H16" s="4"/>
      <c r="I16" s="4"/>
      <c r="K16" s="4">
        <f t="shared" si="2"/>
        <v>4.0804600313300004E-3</v>
      </c>
      <c r="L16" s="4">
        <f t="shared" si="3"/>
        <v>4.0804600313300004E-3</v>
      </c>
      <c r="S16" s="3">
        <v>4</v>
      </c>
      <c r="T16" s="3" t="s">
        <v>4</v>
      </c>
      <c r="U16" s="4">
        <v>0.142225933365</v>
      </c>
      <c r="V16" s="4">
        <v>0.232228927158</v>
      </c>
      <c r="W16" s="4">
        <v>3.6493770084000003E-2</v>
      </c>
      <c r="X16" s="4">
        <v>3.1801325448400003E-2</v>
      </c>
      <c r="Y16" s="4"/>
      <c r="AA16" s="4">
        <v>1.4009246027999999E-2</v>
      </c>
      <c r="AB16" s="4">
        <v>1.67983957581E-2</v>
      </c>
      <c r="AC16" s="4">
        <v>4.0777734602799997E-3</v>
      </c>
      <c r="AD16" s="4">
        <v>3.05135184407E-3</v>
      </c>
    </row>
    <row r="17" spans="3:30" x14ac:dyDescent="0.25">
      <c r="C17" s="3">
        <v>6</v>
      </c>
      <c r="D17" s="3" t="s">
        <v>2</v>
      </c>
      <c r="E17" s="4">
        <f t="shared" si="0"/>
        <v>5.0691509328599999E-3</v>
      </c>
      <c r="F17" s="4">
        <f t="shared" si="1"/>
        <v>5.3069036759800002E-3</v>
      </c>
      <c r="G17" s="4"/>
      <c r="H17" s="4"/>
      <c r="I17" s="4"/>
      <c r="K17" s="4">
        <f t="shared" si="2"/>
        <v>2.3017473449300002E-3</v>
      </c>
      <c r="L17" s="4">
        <f t="shared" si="3"/>
        <v>2.3017473449300002E-3</v>
      </c>
      <c r="S17" s="3">
        <v>5</v>
      </c>
      <c r="T17" s="3" t="s">
        <v>0</v>
      </c>
      <c r="U17" s="4">
        <v>2.0902135951499999E-2</v>
      </c>
      <c r="V17" s="4">
        <v>3.95814922815E-3</v>
      </c>
      <c r="W17" s="4">
        <v>2.5302739330900002E-3</v>
      </c>
      <c r="X17" s="4">
        <v>1.07820343663E-2</v>
      </c>
      <c r="Y17" s="4"/>
      <c r="AA17" s="4">
        <v>5.7378249651300001E-3</v>
      </c>
      <c r="AB17" s="4">
        <v>4.2025651539800001E-2</v>
      </c>
      <c r="AC17" s="4">
        <v>2.45892260097E-2</v>
      </c>
      <c r="AD17" s="4">
        <v>2.09812247653E-2</v>
      </c>
    </row>
    <row r="18" spans="3:30" x14ac:dyDescent="0.25">
      <c r="D18" s="2"/>
      <c r="F18" s="4">
        <f>W19</f>
        <v>0</v>
      </c>
      <c r="K18" s="4"/>
      <c r="L18" s="4"/>
      <c r="S18" s="3">
        <v>6</v>
      </c>
      <c r="T18" s="3" t="s">
        <v>2</v>
      </c>
      <c r="U18" s="4">
        <v>5.2278393955600003E-3</v>
      </c>
      <c r="V18" s="4">
        <v>4.1378034612E-2</v>
      </c>
      <c r="W18" s="4">
        <v>2.3300019981500001E-3</v>
      </c>
      <c r="X18" s="4">
        <v>5.3069036759800002E-3</v>
      </c>
      <c r="Y18" s="4"/>
      <c r="AA18" s="4">
        <v>2.8924232249E-3</v>
      </c>
      <c r="AB18" s="4">
        <v>3.5615022413900001E-2</v>
      </c>
      <c r="AC18" s="4">
        <v>1.01308178706E-2</v>
      </c>
      <c r="AD18" s="4">
        <v>7.36939755954E-3</v>
      </c>
    </row>
    <row r="19" spans="3:30" x14ac:dyDescent="0.25">
      <c r="D19" s="2"/>
      <c r="G19" s="3" t="s">
        <v>23</v>
      </c>
      <c r="H19" s="3">
        <v>1.96</v>
      </c>
    </row>
    <row r="20" spans="3:30" x14ac:dyDescent="0.25">
      <c r="P20" s="4"/>
      <c r="Q20" s="4"/>
      <c r="R20" s="4"/>
      <c r="S20" s="4"/>
      <c r="T20" s="4"/>
      <c r="U20" s="4"/>
    </row>
    <row r="21" spans="3:30" x14ac:dyDescent="0.25">
      <c r="P21" s="4"/>
      <c r="Q21" s="4"/>
      <c r="R21" s="4"/>
      <c r="S21" s="4"/>
      <c r="T21" s="4"/>
      <c r="U21" s="4"/>
    </row>
    <row r="22" spans="3:30" x14ac:dyDescent="0.25">
      <c r="P22" s="4"/>
      <c r="Q22" s="4"/>
      <c r="R22" s="4"/>
      <c r="S22" s="4"/>
      <c r="T22" s="4"/>
      <c r="U22" s="4"/>
    </row>
    <row r="23" spans="3:30" x14ac:dyDescent="0.25">
      <c r="P23" s="4"/>
      <c r="Q23" s="4"/>
      <c r="R23" s="4"/>
      <c r="S23" s="4"/>
      <c r="T23" s="4"/>
      <c r="U23" s="4">
        <v>2014</v>
      </c>
    </row>
    <row r="24" spans="3:30" x14ac:dyDescent="0.25">
      <c r="P24" s="4"/>
      <c r="Q24" s="4"/>
      <c r="R24" s="4"/>
      <c r="S24" s="4"/>
      <c r="T24" s="4"/>
      <c r="U24" s="3" t="s">
        <v>13</v>
      </c>
      <c r="V24" s="3" t="s">
        <v>29</v>
      </c>
      <c r="W24" s="3" t="s">
        <v>30</v>
      </c>
    </row>
    <row r="25" spans="3:30" x14ac:dyDescent="0.25">
      <c r="P25" s="4"/>
      <c r="Q25" s="4"/>
      <c r="R25" s="4"/>
      <c r="S25" s="4"/>
      <c r="T25" s="4"/>
      <c r="U25" s="4">
        <v>0.12603650470700001</v>
      </c>
      <c r="V25" s="4">
        <v>0.41445136822799999</v>
      </c>
      <c r="W25" s="4">
        <v>0.30867697911000003</v>
      </c>
    </row>
    <row r="26" spans="3:30" x14ac:dyDescent="0.25">
      <c r="U26" s="4">
        <v>0.451204324918</v>
      </c>
      <c r="V26" s="4">
        <v>0.46293796148499999</v>
      </c>
      <c r="W26" s="4">
        <v>0.38671663604700002</v>
      </c>
    </row>
    <row r="27" spans="3:30" x14ac:dyDescent="0.25">
      <c r="U27" s="4">
        <v>9.2453358915700001E-2</v>
      </c>
      <c r="V27" s="4">
        <v>7.6231095769599994E-2</v>
      </c>
      <c r="W27" s="4">
        <v>0.25044354867599999</v>
      </c>
    </row>
    <row r="28" spans="3:30" x14ac:dyDescent="0.25">
      <c r="U28" s="4">
        <v>0.29896670495900002</v>
      </c>
      <c r="V28" s="4">
        <v>3.7131502777800002E-2</v>
      </c>
      <c r="W28" s="4">
        <v>3.29841005465E-2</v>
      </c>
    </row>
    <row r="29" spans="3:30" x14ac:dyDescent="0.25">
      <c r="U29" s="4">
        <v>1.5584740799099999E-2</v>
      </c>
      <c r="V29" s="4">
        <v>6.2081915098199996E-3</v>
      </c>
      <c r="W29" s="4">
        <v>1.6109584687100002E-2</v>
      </c>
    </row>
    <row r="30" spans="3:30" x14ac:dyDescent="0.25">
      <c r="U30" s="4">
        <v>1.5754365700600001E-2</v>
      </c>
      <c r="V30" s="4">
        <v>3.03988022988E-3</v>
      </c>
      <c r="W30" s="4">
        <v>5.0691509328599999E-3</v>
      </c>
    </row>
    <row r="31" spans="3:30" x14ac:dyDescent="0.25">
      <c r="C31" s="6" t="s">
        <v>15</v>
      </c>
    </row>
    <row r="32" spans="3:30" x14ac:dyDescent="0.25">
      <c r="U32" s="4">
        <v>20.170000000000002</v>
      </c>
    </row>
    <row r="33" spans="21:23" x14ac:dyDescent="0.25">
      <c r="U33" s="3" t="s">
        <v>60</v>
      </c>
      <c r="V33" s="3" t="s">
        <v>29</v>
      </c>
      <c r="W33" s="3" t="s">
        <v>30</v>
      </c>
    </row>
    <row r="34" spans="21:23" x14ac:dyDescent="0.25">
      <c r="U34" s="4">
        <f t="shared" ref="U34:U39" si="4">AT3</f>
        <v>2.0103772096400001E-2</v>
      </c>
      <c r="V34" s="4">
        <f t="shared" ref="V34:V39" si="5">AQ3</f>
        <v>1.46632320918E-2</v>
      </c>
      <c r="W34" s="2">
        <f t="shared" ref="W34:W39" si="6">AS3</f>
        <v>1.4972220738200001E-2</v>
      </c>
    </row>
    <row r="35" spans="21:23" x14ac:dyDescent="0.25">
      <c r="U35" s="4">
        <f t="shared" si="4"/>
        <v>3.0142182673499999E-2</v>
      </c>
      <c r="V35" s="4">
        <f t="shared" si="5"/>
        <v>1.48417482277E-2</v>
      </c>
      <c r="W35" s="2">
        <f t="shared" si="6"/>
        <v>1.5784128607999999E-2</v>
      </c>
    </row>
    <row r="36" spans="21:23" x14ac:dyDescent="0.25">
      <c r="U36" s="4">
        <f t="shared" si="4"/>
        <v>1.7546017349199999E-2</v>
      </c>
      <c r="V36" s="4">
        <f t="shared" si="5"/>
        <v>7.8987648586900001E-3</v>
      </c>
      <c r="W36" s="2">
        <f t="shared" si="6"/>
        <v>1.4042702293399999E-2</v>
      </c>
    </row>
    <row r="37" spans="21:23" x14ac:dyDescent="0.25">
      <c r="U37" s="4">
        <f t="shared" si="4"/>
        <v>2.7730868119199999E-2</v>
      </c>
      <c r="V37" s="4">
        <f t="shared" si="5"/>
        <v>5.6281567779800003E-3</v>
      </c>
      <c r="W37" s="2">
        <f t="shared" si="6"/>
        <v>5.7884557994999997E-3</v>
      </c>
    </row>
    <row r="38" spans="21:23" x14ac:dyDescent="0.25">
      <c r="U38" s="4">
        <f t="shared" si="4"/>
        <v>7.5027709952199999E-3</v>
      </c>
      <c r="V38" s="4">
        <f t="shared" si="5"/>
        <v>2.3379848557299999E-3</v>
      </c>
      <c r="W38" s="2">
        <f t="shared" si="6"/>
        <v>4.0804600313300004E-3</v>
      </c>
    </row>
    <row r="39" spans="21:23" x14ac:dyDescent="0.25">
      <c r="U39" s="4">
        <f t="shared" si="4"/>
        <v>7.5428407777299996E-3</v>
      </c>
      <c r="V39" s="4">
        <f t="shared" si="5"/>
        <v>1.63862118021E-3</v>
      </c>
      <c r="W39" s="2">
        <f t="shared" si="6"/>
        <v>2.3017473449300002E-3</v>
      </c>
    </row>
  </sheetData>
  <mergeCells count="4">
    <mergeCell ref="E10:I10"/>
    <mergeCell ref="K10:O10"/>
    <mergeCell ref="U11:Y11"/>
    <mergeCell ref="AA11:AE11"/>
  </mergeCells>
  <hyperlinks>
    <hyperlink ref="C31" r:id="rId1" xr:uid="{A9BB0B9E-267C-4FD2-A08A-3D7EC0A72829}"/>
  </hyperlinks>
  <pageMargins left="0.7" right="0.7" top="0.75" bottom="0.75" header="0.3" footer="0.3"/>
  <pageSetup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simple_mode_14_17</vt:lpstr>
      <vt:lpstr>ACS journey to work</vt:lpstr>
      <vt:lpstr>simple_mode_14_17 King</vt:lpstr>
      <vt:lpstr>14__17mode_work</vt:lpstr>
      <vt:lpstr>income_mode_14_17</vt:lpstr>
      <vt:lpstr>14_17_mode</vt:lpstr>
      <vt:lpstr>14__17mode_school</vt:lpstr>
      <vt:lpstr>distance</vt:lpstr>
      <vt:lpstr>14__17socialrec</vt:lpstr>
      <vt:lpstr>14__17errands</vt:lpstr>
      <vt:lpstr>age_license</vt:lpstr>
      <vt:lpstr>income_commute_home_loc</vt:lpstr>
      <vt:lpstr>afford_home_loc</vt:lpstr>
      <vt:lpstr>schools_home_loc</vt:lpstr>
      <vt:lpstr>activities_home_loc</vt:lpstr>
      <vt:lpstr>transit_home_loc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cp:lastPrinted>2018-12-12T19:45:22Z</cp:lastPrinted>
  <dcterms:created xsi:type="dcterms:W3CDTF">2018-12-04T17:15:18Z</dcterms:created>
  <dcterms:modified xsi:type="dcterms:W3CDTF">2019-01-03T16:39:34Z</dcterms:modified>
</cp:coreProperties>
</file>