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vel-studies\2017\summary\output\"/>
    </mc:Choice>
  </mc:AlternateContent>
  <xr:revisionPtr revIDLastSave="0" documentId="13_ncr:1_{11AE01A3-B1F1-4F20-A49B-E05E81BD83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ode" sheetId="1" r:id="rId1"/>
    <sheet name="Access Mode" sheetId="2" r:id="rId2"/>
    <sheet name="Purpose" sheetId="3" r:id="rId3"/>
    <sheet name="Participation Group" sheetId="4" r:id="rId4"/>
    <sheet name="Household Travelers" sheetId="5" r:id="rId5"/>
    <sheet name="Trip Lengths" sheetId="6" r:id="rId6"/>
    <sheet name="Spe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C1" i="7"/>
  <c r="B2" i="7"/>
  <c r="B1" i="7"/>
  <c r="A9" i="7"/>
  <c r="A8" i="7"/>
  <c r="A7" i="7"/>
  <c r="A6" i="7"/>
  <c r="A5" i="7"/>
  <c r="A4" i="7"/>
  <c r="A3" i="7"/>
  <c r="A2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D2" i="6"/>
  <c r="D1" i="6"/>
  <c r="C2" i="6"/>
  <c r="C1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7" i="2"/>
  <c r="C6" i="2"/>
  <c r="C5" i="2"/>
  <c r="C4" i="2"/>
  <c r="C3" i="2"/>
  <c r="C2" i="2"/>
  <c r="C1" i="2"/>
  <c r="B1" i="2"/>
  <c r="B3" i="2"/>
  <c r="B4" i="2"/>
  <c r="B5" i="2"/>
  <c r="B6" i="2"/>
  <c r="B7" i="2"/>
  <c r="B2" i="2"/>
  <c r="A7" i="2"/>
  <c r="A6" i="2"/>
  <c r="A5" i="2"/>
  <c r="A4" i="2"/>
  <c r="A3" i="2"/>
  <c r="A2" i="2"/>
  <c r="C7" i="1"/>
  <c r="C6" i="1"/>
  <c r="C5" i="1"/>
  <c r="C4" i="1"/>
  <c r="C3" i="1"/>
  <c r="C2" i="1"/>
  <c r="B7" i="1"/>
  <c r="B6" i="1"/>
  <c r="B5" i="1"/>
  <c r="B4" i="1"/>
  <c r="B3" i="1"/>
  <c r="B2" i="1"/>
  <c r="C1" i="1"/>
  <c r="B1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<sst xmlns="http://schemas.openxmlformats.org/spreadsheetml/2006/main" count="139" uniqueCount="44">
  <si>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</si>
  <si>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</si>
  <si>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</si>
  <si>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</si>
  <si>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</si>
  <si>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</si>
  <si>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</si>
  <si>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</si>
  <si>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</si>
  <si>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</si>
  <si>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</si>
  <si>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</si>
  <si>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</si>
  <si>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</si>
  <si>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</si>
  <si>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</si>
  <si>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</si>
  <si>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</si>
  <si>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</si>
  <si>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</si>
  <si>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</si>
  <si>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</si>
  <si>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</si>
  <si>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</si>
  <si>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</si>
  <si>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</si>
  <si>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</si>
  <si>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</si>
  <si>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</si>
  <si>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</si>
  <si>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</si>
  <si>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</si>
  <si>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</si>
  <si>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</si>
  <si>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</si>
  <si>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</si>
  <si>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</si>
  <si>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</si>
  <si>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</si>
  <si>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</si>
  <si>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</si>
  <si>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</si>
  <si>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</si>
  <si>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Trip 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</si>
</sst>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Mode'!$A$2:$A$7</c:f>
              <c:strCache>
                <c:ptCount val="6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Walked or jogged</c:v>
                </c:pt>
              </c:strCache>
            </c:strRef>
          </c:cat>
          <c:val>
            <c:numRef>
              <c:f>'Access Mode'!$B$2:$B$7</c:f>
              <c:numCache>
                <c:formatCode>0%</c:formatCode>
                <c:ptCount val="6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Mode'!$A$2:$A$7</c:f>
              <c:strCache>
                <c:ptCount val="6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Walked or jogged</c:v>
                </c:pt>
              </c:strCache>
            </c:strRef>
          </c:cat>
          <c:val>
            <c:numRef>
              <c:f>'Access Mode'!$C$2:$C$7</c:f>
              <c:numCache>
                <c:formatCode>0%</c:formatCode>
                <c:ptCount val="6"/>
                <c:pt idx="0">
                  <c:v>2.5187566988210071E-2</c:v>
                </c:pt>
                <c:pt idx="1">
                  <c:v>2.5187566988210071E-2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0</xdr:row>
      <xdr:rowOff>109537</xdr:rowOff>
    </xdr:from>
    <xdr:to>
      <xdr:col>12</xdr:col>
      <xdr:colOff>419099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157162</xdr:rowOff>
    </xdr:from>
    <xdr:to>
      <xdr:col>12</xdr:col>
      <xdr:colOff>466725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I29" sqref="I29"/>
    </sheetView>
  </sheetViews>
  <sheetFormatPr defaultRowHeight="15" x14ac:dyDescent="0.25"/>
  <cols>
    <col min="1" max="1" width="12" customWidth="1"/>
  </cols>
  <sheetData>
    <row r="1" spans="1:3" x14ac:dyDescent="0.25">
      <c r="A1" t="s">
        <v>37</v>
      </c>
      <c r="B1" t="str">
        <f>A18</f>
        <v>Uncleaned</v>
      </c>
      <c r="C1" t="str">
        <f>F18</f>
        <v>Cleaned</v>
      </c>
    </row>
    <row r="2" spans="1:3" x14ac:dyDescent="0.25">
      <c r="A2" t="str">
        <f>B20</f>
        <v>Bike</v>
      </c>
      <c r="B2" s="2">
        <f>D20</f>
        <v>2.3356931824516421E-2</v>
      </c>
      <c r="C2" s="2">
        <f>I20</f>
        <v>2.3161920951976198E-2</v>
      </c>
    </row>
    <row r="3" spans="1:3" x14ac:dyDescent="0.25">
      <c r="A3" t="str">
        <f t="shared" ref="A3:A6" si="0">B21</f>
        <v>HOV</v>
      </c>
      <c r="B3" s="2">
        <f t="shared" ref="B3:B7" si="1">D21</f>
        <v>0.2825129605886616</v>
      </c>
      <c r="C3" s="2">
        <f t="shared" ref="C3:C7" si="2">I21</f>
        <v>0.31891589073909521</v>
      </c>
    </row>
    <row r="4" spans="1:3" x14ac:dyDescent="0.25">
      <c r="A4" t="str">
        <f t="shared" si="0"/>
        <v>Other</v>
      </c>
      <c r="B4" s="2">
        <f t="shared" si="1"/>
        <v>1.7410855305944221E-2</v>
      </c>
      <c r="C4" s="2">
        <f t="shared" si="2"/>
        <v>1.7559788278020318E-2</v>
      </c>
    </row>
    <row r="5" spans="1:3" x14ac:dyDescent="0.25">
      <c r="A5" t="str">
        <f t="shared" si="0"/>
        <v>SOV</v>
      </c>
      <c r="B5" s="2">
        <f t="shared" si="1"/>
        <v>0.33829459092851699</v>
      </c>
      <c r="C5" s="2">
        <f t="shared" si="2"/>
        <v>0.32546459065796091</v>
      </c>
    </row>
    <row r="6" spans="1:3" x14ac:dyDescent="0.25">
      <c r="A6" t="str">
        <f t="shared" si="0"/>
        <v>Transit</v>
      </c>
      <c r="B6" s="2">
        <f t="shared" si="1"/>
        <v>0.1137744578850549</v>
      </c>
      <c r="C6" s="2">
        <f t="shared" si="2"/>
        <v>0.10557122435575469</v>
      </c>
    </row>
    <row r="7" spans="1:3" x14ac:dyDescent="0.25">
      <c r="A7" t="str">
        <f>B25</f>
        <v>Walk</v>
      </c>
      <c r="B7" s="2">
        <f t="shared" si="1"/>
        <v>0.22465020346730591</v>
      </c>
      <c r="C7" s="2">
        <f t="shared" si="2"/>
        <v>0.20932658501719281</v>
      </c>
    </row>
    <row r="18" spans="1:11" x14ac:dyDescent="0.25">
      <c r="A18" t="s">
        <v>35</v>
      </c>
      <c r="F18" t="s">
        <v>36</v>
      </c>
    </row>
    <row r="19" spans="1:11" x14ac:dyDescent="0.25">
      <c r="B19" s="1" t="s">
        <v>0</v>
      </c>
      <c r="C19" s="1" t="s">
        <v>1</v>
      </c>
      <c r="D19" s="1" t="s">
        <v>2</v>
      </c>
      <c r="G19" s="1" t="s">
        <v>0</v>
      </c>
      <c r="H19" s="1" t="s">
        <v>1</v>
      </c>
      <c r="I19" s="1" t="s">
        <v>2</v>
      </c>
    </row>
    <row r="20" spans="1:11" x14ac:dyDescent="0.25">
      <c r="A20" s="1">
        <v>0</v>
      </c>
      <c r="B20" t="s">
        <v>3</v>
      </c>
      <c r="C20">
        <v>1257</v>
      </c>
      <c r="D20">
        <v>2.3356931824516421E-2</v>
      </c>
      <c r="F20" s="1">
        <v>0</v>
      </c>
      <c r="G20" t="s">
        <v>3</v>
      </c>
      <c r="H20">
        <v>1199</v>
      </c>
      <c r="I20">
        <v>2.3161920951976198E-2</v>
      </c>
    </row>
    <row r="21" spans="1:11" x14ac:dyDescent="0.25">
      <c r="A21" s="1">
        <v>1</v>
      </c>
      <c r="B21" t="s">
        <v>4</v>
      </c>
      <c r="C21">
        <v>15204</v>
      </c>
      <c r="D21">
        <v>0.2825129605886616</v>
      </c>
      <c r="F21" s="1">
        <v>1</v>
      </c>
      <c r="G21" t="s">
        <v>4</v>
      </c>
      <c r="H21">
        <v>16509</v>
      </c>
      <c r="I21">
        <v>0.31891589073909521</v>
      </c>
    </row>
    <row r="22" spans="1:11" x14ac:dyDescent="0.25">
      <c r="A22" s="1">
        <v>2</v>
      </c>
      <c r="B22" t="s">
        <v>5</v>
      </c>
      <c r="C22">
        <v>937</v>
      </c>
      <c r="D22">
        <v>1.7410855305944221E-2</v>
      </c>
      <c r="F22" s="1">
        <v>2</v>
      </c>
      <c r="G22" t="s">
        <v>5</v>
      </c>
      <c r="H22">
        <v>909</v>
      </c>
      <c r="I22">
        <v>1.7559788278020318E-2</v>
      </c>
    </row>
    <row r="23" spans="1:11" x14ac:dyDescent="0.25">
      <c r="A23" s="1">
        <v>3</v>
      </c>
      <c r="B23" t="s">
        <v>6</v>
      </c>
      <c r="C23">
        <v>18206</v>
      </c>
      <c r="D23">
        <v>0.33829459092851699</v>
      </c>
      <c r="F23" s="1">
        <v>3</v>
      </c>
      <c r="G23" t="s">
        <v>6</v>
      </c>
      <c r="H23">
        <v>16848</v>
      </c>
      <c r="I23">
        <v>0.32546459065796091</v>
      </c>
    </row>
    <row r="24" spans="1:11" x14ac:dyDescent="0.25">
      <c r="A24" s="1">
        <v>4</v>
      </c>
      <c r="B24" t="s">
        <v>7</v>
      </c>
      <c r="C24">
        <v>6123</v>
      </c>
      <c r="D24">
        <v>0.1137744578850549</v>
      </c>
      <c r="F24" s="1">
        <v>4</v>
      </c>
      <c r="G24" t="s">
        <v>7</v>
      </c>
      <c r="H24">
        <v>5465</v>
      </c>
      <c r="I24">
        <v>0.10557122435575469</v>
      </c>
      <c r="K24" t="s">
        <v>43</v>
      </c>
    </row>
    <row r="25" spans="1:11" x14ac:dyDescent="0.25">
      <c r="A25" s="1">
        <v>5</v>
      </c>
      <c r="B25" t="s">
        <v>8</v>
      </c>
      <c r="C25">
        <v>12090</v>
      </c>
      <c r="D25">
        <v>0.22465020346730591</v>
      </c>
      <c r="F25" s="1">
        <v>5</v>
      </c>
      <c r="G25" t="s">
        <v>8</v>
      </c>
      <c r="H25">
        <v>10836</v>
      </c>
      <c r="I25">
        <v>0.20932658501719281</v>
      </c>
      <c r="K25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B28" sqref="B28"/>
    </sheetView>
  </sheetViews>
  <sheetFormatPr defaultRowHeight="15" x14ac:dyDescent="0.25"/>
  <sheetData>
    <row r="1" spans="1:3" x14ac:dyDescent="0.25">
      <c r="A1" t="s">
        <v>38</v>
      </c>
      <c r="B1" t="str">
        <f>A25</f>
        <v>Uncleaned</v>
      </c>
      <c r="C1" t="str">
        <f>F25</f>
        <v>Cleaned</v>
      </c>
    </row>
    <row r="2" spans="1:3" x14ac:dyDescent="0.25">
      <c r="A2" t="str">
        <f>B27</f>
        <v>Drove and parked a car (e.g., a vehicle in my household)</v>
      </c>
      <c r="B2" s="2">
        <f>LOOKUP(A2,$B$27:$B$32,$D$27:$D$32)</f>
        <v>2.0961145194274031E-2</v>
      </c>
      <c r="C2" s="2">
        <f>LOOKUP(A2,$G$27:$G$32,$I$27:$I$32)</f>
        <v>2.5187566988210071E-2</v>
      </c>
    </row>
    <row r="3" spans="1:3" x14ac:dyDescent="0.25">
      <c r="A3" t="str">
        <f t="shared" ref="A3:A7" si="0">B28</f>
        <v>Drove and parked a carshare vehicle (e.g., ZipCar, Car2Go)</v>
      </c>
      <c r="B3" s="2">
        <f>LOOKUP(A3,$B$27:$B$32,$D$27:$D$32)</f>
        <v>2.5562372188139061E-3</v>
      </c>
      <c r="C3" s="2">
        <f>LOOKUP(A3,$G$27:$G$32,$I$27:$I$32)</f>
        <v>2.5187566988210071E-2</v>
      </c>
    </row>
    <row r="4" spans="1:3" x14ac:dyDescent="0.25">
      <c r="A4" t="str">
        <f t="shared" si="0"/>
        <v>Got dropped off</v>
      </c>
      <c r="B4" s="2">
        <f>LOOKUP(A4,$B$27:$B$32,$D$27:$D$32)</f>
        <v>1.431492842535787E-2</v>
      </c>
      <c r="C4" s="2">
        <f>LOOKUP(A4,$G$27:$G$32,$I$27:$I$32)</f>
        <v>1.2861736334405139E-2</v>
      </c>
    </row>
    <row r="5" spans="1:3" x14ac:dyDescent="0.25">
      <c r="A5" t="str">
        <f t="shared" si="0"/>
        <v>Other</v>
      </c>
      <c r="B5" s="2">
        <f>LOOKUP(A5,$B$27:$B$32,$D$27:$D$32)</f>
        <v>4.2944785276073622E-2</v>
      </c>
      <c r="C5" s="2">
        <f>LOOKUP(A5,$G$27:$G$32,$I$27:$I$32)</f>
        <v>2.5723472668810289E-2</v>
      </c>
    </row>
    <row r="6" spans="1:3" x14ac:dyDescent="0.25">
      <c r="A6" t="str">
        <f t="shared" si="0"/>
        <v>Rode a bike</v>
      </c>
      <c r="B6" s="2">
        <f>LOOKUP(A6,$B$27:$B$32,$D$27:$D$32)</f>
        <v>1.226993865030675E-2</v>
      </c>
      <c r="C6" s="2">
        <f>LOOKUP(A6,$G$27:$G$32,$I$27:$I$32)</f>
        <v>1.7148981779206859E-2</v>
      </c>
    </row>
    <row r="7" spans="1:3" x14ac:dyDescent="0.25">
      <c r="A7" t="str">
        <f t="shared" si="0"/>
        <v>Walked or jogged</v>
      </c>
      <c r="B7" s="2">
        <f>LOOKUP(A7,$B$27:$B$32,$D$27:$D$32)</f>
        <v>0.90695296523517377</v>
      </c>
      <c r="C7" s="2">
        <f>LOOKUP(A7,$G$27:$G$32,$I$27:$I$32)</f>
        <v>0.91907824222936763</v>
      </c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1:9" x14ac:dyDescent="0.25">
      <c r="B17" s="2"/>
      <c r="C17" s="2"/>
    </row>
    <row r="18" spans="1:9" x14ac:dyDescent="0.25">
      <c r="B18" s="2"/>
      <c r="C18" s="2"/>
    </row>
    <row r="19" spans="1:9" x14ac:dyDescent="0.25">
      <c r="B19" s="2"/>
      <c r="C19" s="2"/>
    </row>
    <row r="20" spans="1:9" x14ac:dyDescent="0.25">
      <c r="B20" s="2"/>
      <c r="C20" s="2"/>
    </row>
    <row r="21" spans="1:9" x14ac:dyDescent="0.25">
      <c r="B21" s="2"/>
      <c r="C21" s="2"/>
    </row>
    <row r="22" spans="1:9" x14ac:dyDescent="0.25">
      <c r="B22" s="2"/>
      <c r="C22" s="2"/>
    </row>
    <row r="23" spans="1:9" ht="17.25" customHeight="1" x14ac:dyDescent="0.25"/>
    <row r="25" spans="1:9" x14ac:dyDescent="0.25">
      <c r="A25" t="s">
        <v>35</v>
      </c>
      <c r="F25" t="s">
        <v>36</v>
      </c>
    </row>
    <row r="26" spans="1:9" x14ac:dyDescent="0.25">
      <c r="B26" s="1" t="s">
        <v>9</v>
      </c>
      <c r="C26" s="1" t="s">
        <v>1</v>
      </c>
      <c r="D26" s="1" t="s">
        <v>2</v>
      </c>
      <c r="G26" s="1" t="s">
        <v>9</v>
      </c>
      <c r="H26" s="1" t="s">
        <v>1</v>
      </c>
      <c r="I26" s="1" t="s">
        <v>2</v>
      </c>
    </row>
    <row r="27" spans="1:9" x14ac:dyDescent="0.25">
      <c r="A27" s="1">
        <v>0</v>
      </c>
      <c r="B27" t="s">
        <v>10</v>
      </c>
      <c r="C27">
        <v>41</v>
      </c>
      <c r="D27">
        <v>2.0961145194274031E-2</v>
      </c>
      <c r="F27" s="1">
        <v>0</v>
      </c>
      <c r="G27" t="s">
        <v>10</v>
      </c>
      <c r="H27">
        <v>47</v>
      </c>
      <c r="I27">
        <v>2.5187566988210071E-2</v>
      </c>
    </row>
    <row r="28" spans="1:9" x14ac:dyDescent="0.25">
      <c r="A28" s="1">
        <v>1</v>
      </c>
      <c r="B28" s="5" t="s">
        <v>11</v>
      </c>
      <c r="C28">
        <v>5</v>
      </c>
      <c r="D28">
        <v>2.5562372188139061E-3</v>
      </c>
      <c r="F28" s="1">
        <v>1</v>
      </c>
      <c r="G28" t="s">
        <v>12</v>
      </c>
      <c r="H28">
        <v>24</v>
      </c>
      <c r="I28">
        <v>1.2861736334405139E-2</v>
      </c>
    </row>
    <row r="29" spans="1:9" x14ac:dyDescent="0.25">
      <c r="A29" s="1">
        <v>2</v>
      </c>
      <c r="B29" t="s">
        <v>12</v>
      </c>
      <c r="C29">
        <v>28</v>
      </c>
      <c r="D29">
        <v>1.431492842535787E-2</v>
      </c>
      <c r="F29" s="1">
        <v>2</v>
      </c>
      <c r="G29" t="s">
        <v>5</v>
      </c>
      <c r="H29">
        <v>48</v>
      </c>
      <c r="I29">
        <v>2.5723472668810289E-2</v>
      </c>
    </row>
    <row r="30" spans="1:9" x14ac:dyDescent="0.25">
      <c r="A30" s="1">
        <v>3</v>
      </c>
      <c r="B30" t="s">
        <v>5</v>
      </c>
      <c r="C30">
        <v>84</v>
      </c>
      <c r="D30">
        <v>4.2944785276073622E-2</v>
      </c>
      <c r="F30" s="1">
        <v>3</v>
      </c>
      <c r="G30" t="s">
        <v>13</v>
      </c>
      <c r="H30">
        <v>32</v>
      </c>
      <c r="I30">
        <v>1.7148981779206859E-2</v>
      </c>
    </row>
    <row r="31" spans="1:9" x14ac:dyDescent="0.25">
      <c r="A31" s="1">
        <v>4</v>
      </c>
      <c r="B31" t="s">
        <v>13</v>
      </c>
      <c r="C31">
        <v>24</v>
      </c>
      <c r="D31">
        <v>1.226993865030675E-2</v>
      </c>
      <c r="F31" s="1">
        <v>4</v>
      </c>
      <c r="G31" t="s">
        <v>14</v>
      </c>
      <c r="H31">
        <v>1715</v>
      </c>
      <c r="I31">
        <v>0.91907824222936763</v>
      </c>
    </row>
    <row r="32" spans="1:9" x14ac:dyDescent="0.25">
      <c r="A32" s="1">
        <v>5</v>
      </c>
      <c r="B32" t="s">
        <v>14</v>
      </c>
      <c r="C32">
        <v>1774</v>
      </c>
      <c r="D32">
        <v>0.90695296523517377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8"/>
  <sheetViews>
    <sheetView workbookViewId="0">
      <selection activeCell="V22" sqref="V22"/>
    </sheetView>
  </sheetViews>
  <sheetFormatPr defaultRowHeight="15" x14ac:dyDescent="0.25"/>
  <sheetData>
    <row r="2" spans="1:9" x14ac:dyDescent="0.25">
      <c r="A2" t="s">
        <v>39</v>
      </c>
      <c r="B2" t="str">
        <f>A12</f>
        <v>Uncleaned</v>
      </c>
      <c r="C2" t="str">
        <f>F12</f>
        <v>Cleaned</v>
      </c>
    </row>
    <row r="3" spans="1:9" x14ac:dyDescent="0.25">
      <c r="A3" t="s">
        <v>16</v>
      </c>
      <c r="B3" s="2">
        <f>D14</f>
        <v>0.2860434435215638</v>
      </c>
      <c r="C3" s="2">
        <f>I14</f>
        <v>0.26031574477940322</v>
      </c>
    </row>
    <row r="4" spans="1:9" x14ac:dyDescent="0.25">
      <c r="A4" t="s">
        <v>17</v>
      </c>
      <c r="B4" s="2">
        <f t="shared" ref="B4:B7" si="0">D15</f>
        <v>0.30750506345578532</v>
      </c>
      <c r="C4" s="2">
        <f t="shared" ref="C4:C7" si="1">I15</f>
        <v>0.32531748176168601</v>
      </c>
    </row>
    <row r="5" spans="1:9" x14ac:dyDescent="0.25">
      <c r="A5" t="s">
        <v>18</v>
      </c>
      <c r="B5" s="2">
        <f t="shared" si="0"/>
        <v>0.21160599810468811</v>
      </c>
      <c r="C5" s="2">
        <f t="shared" si="1"/>
        <v>0.2213108426294052</v>
      </c>
    </row>
    <row r="6" spans="1:9" x14ac:dyDescent="0.25">
      <c r="A6" t="s">
        <v>19</v>
      </c>
      <c r="B6" s="2">
        <f t="shared" si="0"/>
        <v>2.8838471115075159E-2</v>
      </c>
      <c r="C6" s="2">
        <f t="shared" si="1"/>
        <v>2.2928166132705451E-2</v>
      </c>
    </row>
    <row r="7" spans="1:9" x14ac:dyDescent="0.25">
      <c r="A7" t="s">
        <v>20</v>
      </c>
      <c r="B7" s="2">
        <f t="shared" si="0"/>
        <v>0.16600702380288759</v>
      </c>
      <c r="C7" s="2">
        <f t="shared" si="1"/>
        <v>0.1701277646968001</v>
      </c>
    </row>
    <row r="12" spans="1:9" x14ac:dyDescent="0.25">
      <c r="A12" t="s">
        <v>35</v>
      </c>
      <c r="F12" t="s">
        <v>36</v>
      </c>
    </row>
    <row r="13" spans="1:9" x14ac:dyDescent="0.2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</row>
    <row r="14" spans="1:9" x14ac:dyDescent="0.2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</row>
    <row r="15" spans="1:9" x14ac:dyDescent="0.2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</row>
    <row r="16" spans="1:9" x14ac:dyDescent="0.2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</row>
    <row r="17" spans="1:9" x14ac:dyDescent="0.2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</row>
    <row r="18" spans="1:9" x14ac:dyDescent="0.2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N29" sqref="N29"/>
    </sheetView>
  </sheetViews>
  <sheetFormatPr defaultRowHeight="15" x14ac:dyDescent="0.25"/>
  <sheetData>
    <row r="1" spans="1:9" x14ac:dyDescent="0.25">
      <c r="B1" t="s">
        <v>40</v>
      </c>
      <c r="C1" t="str">
        <f>A6</f>
        <v>Uncleaned</v>
      </c>
      <c r="D1" t="str">
        <f>F6</f>
        <v>Cleaned</v>
      </c>
    </row>
    <row r="2" spans="1:9" x14ac:dyDescent="0.25">
      <c r="B2" t="str">
        <f>B8</f>
        <v>rMove</v>
      </c>
      <c r="C2" s="2">
        <f>D8</f>
        <v>0.67195157105794179</v>
      </c>
      <c r="D2" s="2">
        <f>I8</f>
        <v>0.66722548197820619</v>
      </c>
    </row>
    <row r="3" spans="1:9" x14ac:dyDescent="0.25">
      <c r="B3" t="str">
        <f>B9</f>
        <v>rSurvey</v>
      </c>
      <c r="C3" s="2">
        <f>D9</f>
        <v>0.32804842894205821</v>
      </c>
      <c r="D3" s="2">
        <f>I9</f>
        <v>0.33277451802179381</v>
      </c>
    </row>
    <row r="6" spans="1:9" x14ac:dyDescent="0.25">
      <c r="A6" t="s">
        <v>35</v>
      </c>
      <c r="F6" t="s">
        <v>36</v>
      </c>
    </row>
    <row r="7" spans="1:9" x14ac:dyDescent="0.2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</row>
    <row r="8" spans="1:9" x14ac:dyDescent="0.2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</row>
    <row r="9" spans="1:9" x14ac:dyDescent="0.2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>
      <selection activeCell="L7" sqref="L7"/>
    </sheetView>
  </sheetViews>
  <sheetFormatPr defaultRowHeight="15" x14ac:dyDescent="0.25"/>
  <sheetData>
    <row r="1" spans="1:3" x14ac:dyDescent="0.25">
      <c r="A1" t="s">
        <v>41</v>
      </c>
      <c r="B1" t="str">
        <f>A18</f>
        <v>Uncleaned</v>
      </c>
      <c r="C1" t="str">
        <f>F18</f>
        <v>Cleaned</v>
      </c>
    </row>
    <row r="2" spans="1:3" x14ac:dyDescent="0.25">
      <c r="A2">
        <f>B20</f>
        <v>-9999</v>
      </c>
      <c r="B2" s="2">
        <f>D20</f>
        <v>1.8016719515710579E-4</v>
      </c>
      <c r="C2" s="2">
        <v>0</v>
      </c>
    </row>
    <row r="3" spans="1:3" x14ac:dyDescent="0.2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</row>
    <row r="4" spans="1:3" x14ac:dyDescent="0.2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</row>
    <row r="5" spans="1:3" x14ac:dyDescent="0.2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</row>
    <row r="6" spans="1:3" x14ac:dyDescent="0.2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</row>
    <row r="7" spans="1:3" x14ac:dyDescent="0.2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</row>
    <row r="8" spans="1:3" x14ac:dyDescent="0.2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</row>
    <row r="9" spans="1:3" x14ac:dyDescent="0.2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</row>
    <row r="18" spans="1:9" x14ac:dyDescent="0.25">
      <c r="A18" t="s">
        <v>35</v>
      </c>
      <c r="F18" t="s">
        <v>36</v>
      </c>
    </row>
    <row r="19" spans="1:9" x14ac:dyDescent="0.2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</row>
    <row r="20" spans="1:9" x14ac:dyDescent="0.2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>
        <v>6.8200868703802483E-3</v>
      </c>
    </row>
    <row r="21" spans="1:9" x14ac:dyDescent="0.2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>
        <v>0.67080698011125506</v>
      </c>
    </row>
    <row r="22" spans="1:9" x14ac:dyDescent="0.2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>
        <v>0.23013030557037259</v>
      </c>
    </row>
    <row r="23" spans="1:9" x14ac:dyDescent="0.2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>
        <v>6.9858264116436794E-2</v>
      </c>
    </row>
    <row r="24" spans="1:9" x14ac:dyDescent="0.2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>
        <v>1.9869694429627369E-2</v>
      </c>
    </row>
    <row r="25" spans="1:9" x14ac:dyDescent="0.2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>
        <v>2.1717595062104699E-3</v>
      </c>
    </row>
    <row r="26" spans="1:9" x14ac:dyDescent="0.2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>
        <v>3.4290939571744272E-4</v>
      </c>
    </row>
    <row r="27" spans="1:9" x14ac:dyDescent="0.25">
      <c r="A27" s="1">
        <v>7</v>
      </c>
      <c r="B27">
        <v>6</v>
      </c>
      <c r="C27">
        <v>42</v>
      </c>
      <c r="D27">
        <v>7.5670221965984429E-4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K30" sqref="K30"/>
    </sheetView>
  </sheetViews>
  <sheetFormatPr defaultRowHeight="15" x14ac:dyDescent="0.25"/>
  <sheetData>
    <row r="1" spans="1:5" x14ac:dyDescent="0.25">
      <c r="B1" s="3" t="s">
        <v>42</v>
      </c>
      <c r="C1" s="3" t="str">
        <f>A15</f>
        <v>Uncleaned</v>
      </c>
      <c r="D1" s="3" t="str">
        <f>D15</f>
        <v>Cleaned</v>
      </c>
    </row>
    <row r="2" spans="1:5" x14ac:dyDescent="0.25">
      <c r="B2" s="1" t="s">
        <v>26</v>
      </c>
      <c r="C2" s="3">
        <f>B17</f>
        <v>55496</v>
      </c>
      <c r="D2" s="3">
        <f>E17</f>
        <v>52485</v>
      </c>
    </row>
    <row r="3" spans="1:5" x14ac:dyDescent="0.25">
      <c r="B3" s="1" t="s">
        <v>27</v>
      </c>
      <c r="C3" s="3">
        <f t="shared" ref="C3:C9" si="0">B18</f>
        <v>10532.358433133521</v>
      </c>
      <c r="D3" s="3">
        <f t="shared" ref="D3:D9" si="1">E18</f>
        <v>9.6812804408460416</v>
      </c>
    </row>
    <row r="4" spans="1:5" x14ac:dyDescent="0.25">
      <c r="B4" s="1" t="s">
        <v>28</v>
      </c>
      <c r="C4" s="3">
        <f t="shared" si="0"/>
        <v>130174.7515586768</v>
      </c>
      <c r="D4" s="3">
        <f t="shared" si="1"/>
        <v>94.892898436960735</v>
      </c>
    </row>
    <row r="5" spans="1:5" x14ac:dyDescent="0.25">
      <c r="B5" s="1" t="s">
        <v>29</v>
      </c>
      <c r="C5" s="3">
        <f t="shared" si="0"/>
        <v>0</v>
      </c>
      <c r="D5" s="3">
        <f t="shared" si="1"/>
        <v>0</v>
      </c>
    </row>
    <row r="6" spans="1:5" x14ac:dyDescent="0.25">
      <c r="B6" s="1" t="s">
        <v>30</v>
      </c>
      <c r="C6" s="3">
        <f t="shared" si="0"/>
        <v>6.5565514492500014</v>
      </c>
      <c r="D6" s="3">
        <f t="shared" si="1"/>
        <v>0.86619144197884357</v>
      </c>
    </row>
    <row r="7" spans="1:5" x14ac:dyDescent="0.25">
      <c r="B7" s="1" t="s">
        <v>31</v>
      </c>
      <c r="C7" s="3">
        <f t="shared" si="0"/>
        <v>1363</v>
      </c>
      <c r="D7" s="3">
        <f t="shared" si="1"/>
        <v>2.3991141732283459</v>
      </c>
    </row>
    <row r="8" spans="1:5" x14ac:dyDescent="0.25">
      <c r="B8" s="1" t="s">
        <v>32</v>
      </c>
      <c r="C8" s="3">
        <f t="shared" si="0"/>
        <v>5668</v>
      </c>
      <c r="D8" s="3">
        <f t="shared" si="1"/>
        <v>6.088816312733635</v>
      </c>
    </row>
    <row r="9" spans="1:5" ht="18.75" customHeight="1" x14ac:dyDescent="0.25">
      <c r="B9" s="1" t="s">
        <v>33</v>
      </c>
      <c r="C9" s="3">
        <f t="shared" si="0"/>
        <v>10713002</v>
      </c>
      <c r="D9" s="3">
        <f t="shared" si="1"/>
        <v>6656.7508251809431</v>
      </c>
    </row>
    <row r="15" spans="1:5" x14ac:dyDescent="0.25">
      <c r="A15" t="s">
        <v>35</v>
      </c>
      <c r="D15" t="s">
        <v>36</v>
      </c>
    </row>
    <row r="16" spans="1:5" x14ac:dyDescent="0.25">
      <c r="B16" s="1" t="s">
        <v>25</v>
      </c>
      <c r="E16" s="1" t="s">
        <v>25</v>
      </c>
    </row>
    <row r="17" spans="1:5" x14ac:dyDescent="0.25">
      <c r="A17" s="1" t="s">
        <v>26</v>
      </c>
      <c r="B17">
        <v>55496</v>
      </c>
      <c r="D17" s="1" t="s">
        <v>26</v>
      </c>
      <c r="E17">
        <v>52485</v>
      </c>
    </row>
    <row r="18" spans="1:5" x14ac:dyDescent="0.25">
      <c r="A18" s="1" t="s">
        <v>27</v>
      </c>
      <c r="B18">
        <v>10532.358433133521</v>
      </c>
      <c r="D18" s="1" t="s">
        <v>27</v>
      </c>
      <c r="E18">
        <v>9.6812804408460416</v>
      </c>
    </row>
    <row r="19" spans="1:5" x14ac:dyDescent="0.25">
      <c r="A19" s="1" t="s">
        <v>28</v>
      </c>
      <c r="B19">
        <v>130174.7515586768</v>
      </c>
      <c r="D19" s="1" t="s">
        <v>28</v>
      </c>
      <c r="E19">
        <v>94.892898436960735</v>
      </c>
    </row>
    <row r="20" spans="1:5" x14ac:dyDescent="0.25">
      <c r="A20" s="1" t="s">
        <v>29</v>
      </c>
      <c r="B20">
        <v>0</v>
      </c>
      <c r="D20" s="1" t="s">
        <v>29</v>
      </c>
      <c r="E20">
        <v>0</v>
      </c>
    </row>
    <row r="21" spans="1:5" x14ac:dyDescent="0.25">
      <c r="A21" s="1" t="s">
        <v>30</v>
      </c>
      <c r="B21">
        <v>6.5565514492500014</v>
      </c>
      <c r="D21" s="1" t="s">
        <v>30</v>
      </c>
      <c r="E21">
        <v>0.86619144197884357</v>
      </c>
    </row>
    <row r="22" spans="1:5" x14ac:dyDescent="0.25">
      <c r="A22" s="1" t="s">
        <v>31</v>
      </c>
      <c r="B22">
        <v>1363</v>
      </c>
      <c r="D22" s="1" t="s">
        <v>31</v>
      </c>
      <c r="E22">
        <v>2.3991141732283459</v>
      </c>
    </row>
    <row r="23" spans="1:5" x14ac:dyDescent="0.25">
      <c r="A23" s="1" t="s">
        <v>32</v>
      </c>
      <c r="B23">
        <v>5668</v>
      </c>
      <c r="D23" s="1" t="s">
        <v>32</v>
      </c>
      <c r="E23">
        <v>6.088816312733635</v>
      </c>
    </row>
    <row r="24" spans="1:5" x14ac:dyDescent="0.25">
      <c r="A24" s="1" t="s">
        <v>33</v>
      </c>
      <c r="B24">
        <v>10713002</v>
      </c>
      <c r="D24" s="1" t="s">
        <v>33</v>
      </c>
      <c r="E24">
        <v>6656.7508251809431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O19" sqref="O19"/>
    </sheetView>
  </sheetViews>
  <sheetFormatPr defaultRowHeight="15" x14ac:dyDescent="0.25"/>
  <sheetData>
    <row r="1" spans="1:5" x14ac:dyDescent="0.25">
      <c r="A1" t="s">
        <v>42</v>
      </c>
      <c r="B1" t="str">
        <f>A13</f>
        <v>Uncleaned</v>
      </c>
      <c r="C1" t="str">
        <f>D13</f>
        <v>Cleaned</v>
      </c>
    </row>
    <row r="2" spans="1:5" x14ac:dyDescent="0.25">
      <c r="A2" t="str">
        <f>A15</f>
        <v>count</v>
      </c>
      <c r="B2" s="4">
        <f>B15</f>
        <v>55316</v>
      </c>
      <c r="C2" s="4">
        <f>E15</f>
        <v>52477</v>
      </c>
    </row>
    <row r="3" spans="1:5" x14ac:dyDescent="0.2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</row>
    <row r="4" spans="1:5" x14ac:dyDescent="0.2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</row>
    <row r="5" spans="1:5" x14ac:dyDescent="0.25">
      <c r="A5" t="str">
        <f t="shared" si="0"/>
        <v>min</v>
      </c>
      <c r="B5" s="4">
        <f t="shared" si="0"/>
        <v>0</v>
      </c>
      <c r="C5" s="4">
        <f t="shared" si="1"/>
        <v>0</v>
      </c>
    </row>
    <row r="6" spans="1:5" x14ac:dyDescent="0.25">
      <c r="A6" t="str">
        <f t="shared" si="0"/>
        <v>25%</v>
      </c>
      <c r="B6" s="4">
        <f t="shared" si="0"/>
        <v>4.7</v>
      </c>
      <c r="C6" s="4">
        <f t="shared" si="1"/>
        <v>4.7351491483285999</v>
      </c>
    </row>
    <row r="7" spans="1:5" x14ac:dyDescent="0.25">
      <c r="A7" t="str">
        <f t="shared" si="0"/>
        <v>50%</v>
      </c>
      <c r="B7" s="4">
        <f t="shared" si="0"/>
        <v>10.67</v>
      </c>
      <c r="C7" s="4">
        <f t="shared" si="1"/>
        <v>10.804398947999999</v>
      </c>
    </row>
    <row r="8" spans="1:5" x14ac:dyDescent="0.25">
      <c r="A8" t="str">
        <f t="shared" si="0"/>
        <v>75%</v>
      </c>
      <c r="B8" s="4">
        <f t="shared" si="0"/>
        <v>18.66</v>
      </c>
      <c r="C8" s="4">
        <f t="shared" si="1"/>
        <v>18.543628287722768</v>
      </c>
    </row>
    <row r="9" spans="1:5" x14ac:dyDescent="0.2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</row>
    <row r="13" spans="1:5" x14ac:dyDescent="0.25">
      <c r="A13" t="s">
        <v>35</v>
      </c>
      <c r="D13" t="s">
        <v>36</v>
      </c>
    </row>
    <row r="14" spans="1:5" x14ac:dyDescent="0.25">
      <c r="B14" s="1" t="s">
        <v>34</v>
      </c>
      <c r="E14" s="1" t="s">
        <v>34</v>
      </c>
    </row>
    <row r="15" spans="1:5" x14ac:dyDescent="0.25">
      <c r="A15" s="1" t="s">
        <v>26</v>
      </c>
      <c r="B15">
        <v>55316</v>
      </c>
      <c r="D15" s="1" t="s">
        <v>26</v>
      </c>
      <c r="E15">
        <v>52477</v>
      </c>
    </row>
    <row r="16" spans="1:5" x14ac:dyDescent="0.25">
      <c r="A16" s="1" t="s">
        <v>27</v>
      </c>
      <c r="B16">
        <v>22.494156482753311</v>
      </c>
      <c r="D16" s="1" t="s">
        <v>27</v>
      </c>
      <c r="E16">
        <v>17.22436074964482</v>
      </c>
    </row>
    <row r="17" spans="1:5" x14ac:dyDescent="0.25">
      <c r="A17" s="1" t="s">
        <v>28</v>
      </c>
      <c r="B17">
        <v>387.10086169451358</v>
      </c>
      <c r="D17" s="1" t="s">
        <v>28</v>
      </c>
      <c r="E17">
        <v>205.11247607787021</v>
      </c>
    </row>
    <row r="18" spans="1:5" x14ac:dyDescent="0.25">
      <c r="A18" s="1" t="s">
        <v>29</v>
      </c>
      <c r="B18">
        <v>0</v>
      </c>
      <c r="D18" s="1" t="s">
        <v>29</v>
      </c>
      <c r="E18">
        <v>0</v>
      </c>
    </row>
    <row r="19" spans="1:5" x14ac:dyDescent="0.25">
      <c r="A19" s="1" t="s">
        <v>30</v>
      </c>
      <c r="B19">
        <v>4.7</v>
      </c>
      <c r="D19" s="1" t="s">
        <v>30</v>
      </c>
      <c r="E19">
        <v>4.7351491483285999</v>
      </c>
    </row>
    <row r="20" spans="1:5" x14ac:dyDescent="0.25">
      <c r="A20" s="1" t="s">
        <v>31</v>
      </c>
      <c r="B20">
        <v>10.67</v>
      </c>
      <c r="D20" s="1" t="s">
        <v>31</v>
      </c>
      <c r="E20">
        <v>10.804398947999999</v>
      </c>
    </row>
    <row r="21" spans="1:5" x14ac:dyDescent="0.25">
      <c r="A21" s="1" t="s">
        <v>32</v>
      </c>
      <c r="B21">
        <v>18.66</v>
      </c>
      <c r="D21" s="1" t="s">
        <v>32</v>
      </c>
      <c r="E21">
        <v>18.543628287722768</v>
      </c>
    </row>
    <row r="22" spans="1:5" x14ac:dyDescent="0.25">
      <c r="A22" s="1" t="s">
        <v>33</v>
      </c>
      <c r="B22">
        <v>38155.39</v>
      </c>
      <c r="D22" s="1" t="s">
        <v>33</v>
      </c>
      <c r="E22">
        <v>31782.813369919659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</vt:lpstr>
      <vt:lpstr>Access Mode</vt:lpstr>
      <vt:lpstr>Purpose</vt:lpstr>
      <vt:lpstr>Participation Group</vt:lpstr>
      <vt:lpstr>Household Travelers</vt:lpstr>
      <vt:lpstr>Trip Lengths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Suzanne Childress</cp:lastModifiedBy>
  <dcterms:created xsi:type="dcterms:W3CDTF">2019-04-10T17:51:15Z</dcterms:created>
  <dcterms:modified xsi:type="dcterms:W3CDTF">2019-04-10T20:21:45Z</dcterms:modified>
</cp:coreProperties>
</file>