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Emergence traps\"/>
    </mc:Choice>
  </mc:AlternateContent>
  <bookViews>
    <workbookView xWindow="0" yWindow="0" windowWidth="23040" windowHeight="8472" firstSheet="5" activeTab="6" xr2:uid="{095C2461-9EEB-46F2-9524-EED23A6ED2B8}"/>
  </bookViews>
  <sheets>
    <sheet name="2012" sheetId="1" r:id="rId1"/>
    <sheet name="2012_LONG" sheetId="7" r:id="rId2"/>
    <sheet name="2012_condensed" sheetId="3" r:id="rId3"/>
    <sheet name="2017" sheetId="2" r:id="rId4"/>
    <sheet name="Pivot 2012" sheetId="4" r:id="rId5"/>
    <sheet name="Pivot 2017" sheetId="6" r:id="rId6"/>
    <sheet name="Summary table" sheetId="5" r:id="rId7"/>
    <sheet name="Summary table date" sheetId="8" r:id="rId8"/>
  </sheets>
  <calcPr calcId="171027"/>
  <pivotCaches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8" l="1"/>
  <c r="J19" i="8"/>
  <c r="G14" i="8"/>
  <c r="H14" i="8"/>
  <c r="G15" i="8"/>
  <c r="H15" i="8"/>
  <c r="G16" i="8"/>
  <c r="H16" i="8"/>
  <c r="G17" i="8"/>
  <c r="H17" i="8"/>
  <c r="G2" i="8"/>
  <c r="I2" i="8" s="1"/>
  <c r="H2" i="8"/>
  <c r="J2" i="8" s="1"/>
  <c r="G3" i="8"/>
  <c r="H3" i="8"/>
  <c r="G4" i="8"/>
  <c r="H4" i="8"/>
  <c r="G5" i="8"/>
  <c r="H5" i="8"/>
  <c r="G6" i="8"/>
  <c r="H6" i="8"/>
  <c r="G7" i="8"/>
  <c r="I7" i="8" s="1"/>
  <c r="H7" i="8"/>
  <c r="J7" i="8" s="1"/>
  <c r="G8" i="8"/>
  <c r="H8" i="8"/>
  <c r="G9" i="8"/>
  <c r="H9" i="8"/>
  <c r="G10" i="8"/>
  <c r="H10" i="8"/>
  <c r="G11" i="8"/>
  <c r="H11" i="8"/>
  <c r="G24" i="8"/>
  <c r="I24" i="8" s="1"/>
  <c r="K24" i="8" s="1"/>
  <c r="H24" i="8"/>
  <c r="J24" i="8" s="1"/>
  <c r="G25" i="8"/>
  <c r="H25" i="8"/>
  <c r="J25" i="8" s="1"/>
  <c r="G26" i="8"/>
  <c r="H26" i="8"/>
  <c r="J26" i="8" s="1"/>
  <c r="G27" i="8"/>
  <c r="H27" i="8"/>
  <c r="G28" i="8"/>
  <c r="H28" i="8"/>
  <c r="G29" i="8"/>
  <c r="H29" i="8"/>
  <c r="G30" i="8"/>
  <c r="H30" i="8"/>
  <c r="G31" i="8"/>
  <c r="H31" i="8"/>
  <c r="G12" i="8"/>
  <c r="I12" i="8" s="1"/>
  <c r="K12" i="8" s="1"/>
  <c r="H12" i="8"/>
  <c r="J12" i="8" s="1"/>
  <c r="G18" i="8"/>
  <c r="I18" i="8" s="1"/>
  <c r="H18" i="8"/>
  <c r="J18" i="8" s="1"/>
  <c r="G19" i="8"/>
  <c r="H19" i="8"/>
  <c r="G20" i="8"/>
  <c r="H20" i="8"/>
  <c r="G21" i="8"/>
  <c r="H21" i="8"/>
  <c r="G22" i="8"/>
  <c r="H22" i="8"/>
  <c r="G23" i="8"/>
  <c r="H23" i="8"/>
  <c r="G32" i="8"/>
  <c r="I32" i="8" s="1"/>
  <c r="H32" i="8"/>
  <c r="J32" i="8" s="1"/>
  <c r="G33" i="8"/>
  <c r="I33" i="8" s="1"/>
  <c r="H33" i="8"/>
  <c r="G34" i="8"/>
  <c r="H34" i="8"/>
  <c r="G35" i="8"/>
  <c r="H35" i="8"/>
  <c r="G36" i="8"/>
  <c r="I36" i="8" s="1"/>
  <c r="H36" i="8"/>
  <c r="J36" i="8" s="1"/>
  <c r="G37" i="8"/>
  <c r="I37" i="8" s="1"/>
  <c r="H37" i="8"/>
  <c r="G38" i="8"/>
  <c r="H38" i="8"/>
  <c r="G39" i="8"/>
  <c r="H39" i="8"/>
  <c r="G40" i="8"/>
  <c r="I40" i="8" s="1"/>
  <c r="K40" i="8" s="1"/>
  <c r="H40" i="8"/>
  <c r="J40" i="8" s="1"/>
  <c r="G41" i="8"/>
  <c r="I41" i="8" s="1"/>
  <c r="K41" i="8" s="1"/>
  <c r="H41" i="8"/>
  <c r="J41" i="8" s="1"/>
  <c r="G42" i="8"/>
  <c r="H42" i="8"/>
  <c r="H13" i="8"/>
  <c r="J13" i="8" s="1"/>
  <c r="G13" i="8"/>
  <c r="I13" i="8" s="1"/>
  <c r="F20" i="3"/>
  <c r="F2" i="3"/>
  <c r="F3" i="3"/>
  <c r="F21" i="3"/>
  <c r="F22" i="3"/>
  <c r="F4" i="3"/>
  <c r="F5" i="3"/>
  <c r="F23" i="3"/>
  <c r="F24" i="3"/>
  <c r="F11" i="3"/>
  <c r="F6" i="3"/>
  <c r="F7" i="3"/>
  <c r="F25" i="3"/>
  <c r="F12" i="3"/>
  <c r="F13" i="3"/>
  <c r="F8" i="3"/>
  <c r="F9" i="3"/>
  <c r="F26" i="3"/>
  <c r="F27" i="3"/>
  <c r="F28" i="3"/>
  <c r="F14" i="3"/>
  <c r="F15" i="3"/>
  <c r="F16" i="3"/>
  <c r="F17" i="3"/>
  <c r="F10" i="3"/>
  <c r="F29" i="3"/>
  <c r="F30" i="3"/>
  <c r="F18" i="3"/>
  <c r="F31" i="3"/>
  <c r="F19" i="3"/>
  <c r="G3" i="5"/>
  <c r="G4" i="5"/>
  <c r="G5" i="5"/>
  <c r="G6" i="5"/>
  <c r="G7" i="5"/>
  <c r="G8" i="5"/>
  <c r="G9" i="5"/>
  <c r="G10" i="5"/>
  <c r="G11" i="5"/>
  <c r="G2" i="5"/>
  <c r="F3" i="5"/>
  <c r="H3" i="5" s="1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2" i="5"/>
  <c r="H2" i="5" s="1"/>
  <c r="I8" i="8" l="1"/>
  <c r="J3" i="8"/>
  <c r="K36" i="8"/>
  <c r="K32" i="8"/>
  <c r="K18" i="8"/>
  <c r="J37" i="8"/>
  <c r="J38" i="8" s="1"/>
  <c r="J39" i="8" s="1"/>
  <c r="J33" i="8"/>
  <c r="J27" i="8" s="1"/>
  <c r="J28" i="8" s="1"/>
  <c r="J29" i="8" s="1"/>
  <c r="K2" i="8"/>
  <c r="I3" i="8"/>
  <c r="K3" i="8" s="1"/>
  <c r="J42" i="8"/>
  <c r="J34" i="8"/>
  <c r="J35" i="8" s="1"/>
  <c r="J30" i="8" s="1"/>
  <c r="J31" i="8" s="1"/>
  <c r="K7" i="8"/>
  <c r="I38" i="8"/>
  <c r="I25" i="8"/>
  <c r="K25" i="8" s="1"/>
  <c r="I9" i="8"/>
  <c r="I42" i="8"/>
  <c r="K42" i="8" s="1"/>
  <c r="J8" i="8"/>
  <c r="J9" i="8" s="1"/>
  <c r="J10" i="8" s="1"/>
  <c r="J11" i="8" s="1"/>
  <c r="J4" i="8"/>
  <c r="J5" i="8" s="1"/>
  <c r="J6" i="8" s="1"/>
  <c r="J14" i="8"/>
  <c r="J15" i="8" s="1"/>
  <c r="J16" i="8" s="1"/>
  <c r="J17" i="8" s="1"/>
  <c r="J20" i="8" s="1"/>
  <c r="J21" i="8" s="1"/>
  <c r="J22" i="8" s="1"/>
  <c r="J23" i="8" s="1"/>
  <c r="I14" i="8"/>
  <c r="K13" i="8"/>
  <c r="C5" i="2"/>
  <c r="I4" i="8" l="1"/>
  <c r="K37" i="8"/>
  <c r="K33" i="8"/>
  <c r="I26" i="8"/>
  <c r="I5" i="8"/>
  <c r="K4" i="8"/>
  <c r="K9" i="8"/>
  <c r="K8" i="8"/>
  <c r="I10" i="8"/>
  <c r="I39" i="8"/>
  <c r="K39" i="8" s="1"/>
  <c r="K38" i="8"/>
  <c r="K14" i="8"/>
  <c r="I15" i="8"/>
  <c r="J24" i="1"/>
  <c r="H24" i="1"/>
  <c r="F24" i="1"/>
  <c r="D24" i="1"/>
  <c r="L23" i="1"/>
  <c r="M22" i="1"/>
  <c r="L22" i="1"/>
  <c r="L21" i="1"/>
  <c r="M20" i="1"/>
  <c r="L20" i="1"/>
  <c r="L19" i="1"/>
  <c r="M18" i="1"/>
  <c r="L18" i="1"/>
  <c r="L17" i="1"/>
  <c r="M16" i="1"/>
  <c r="L16" i="1"/>
  <c r="L15" i="1"/>
  <c r="M14" i="1"/>
  <c r="L14" i="1"/>
  <c r="L13" i="1"/>
  <c r="M12" i="1"/>
  <c r="L12" i="1"/>
  <c r="L11" i="1"/>
  <c r="M10" i="1"/>
  <c r="L10" i="1"/>
  <c r="L9" i="1"/>
  <c r="M8" i="1"/>
  <c r="L8" i="1"/>
  <c r="L7" i="1"/>
  <c r="M6" i="1"/>
  <c r="L6" i="1"/>
  <c r="L5" i="1"/>
  <c r="M4" i="1"/>
  <c r="L4" i="1"/>
  <c r="L3" i="1"/>
  <c r="M2" i="1"/>
  <c r="L2" i="1"/>
  <c r="K26" i="8" l="1"/>
  <c r="I27" i="8"/>
  <c r="I11" i="8"/>
  <c r="K11" i="8" s="1"/>
  <c r="K10" i="8"/>
  <c r="I6" i="8"/>
  <c r="K6" i="8" s="1"/>
  <c r="K5" i="8"/>
  <c r="K15" i="8"/>
  <c r="I16" i="8"/>
  <c r="I28" i="8" l="1"/>
  <c r="K27" i="8"/>
  <c r="I34" i="8"/>
  <c r="I17" i="8"/>
  <c r="K16" i="8"/>
  <c r="I29" i="8" l="1"/>
  <c r="K29" i="8" s="1"/>
  <c r="K28" i="8"/>
  <c r="K17" i="8"/>
  <c r="I19" i="8"/>
  <c r="K34" i="8"/>
  <c r="I35" i="8"/>
  <c r="K35" i="8" l="1"/>
  <c r="I30" i="8"/>
  <c r="I20" i="8"/>
  <c r="K20" i="8" l="1"/>
  <c r="I21" i="8"/>
  <c r="I31" i="8"/>
  <c r="K31" i="8" s="1"/>
  <c r="K30" i="8"/>
  <c r="I22" i="8" l="1"/>
  <c r="K21" i="8"/>
  <c r="I23" i="8" l="1"/>
  <c r="K23" i="8" s="1"/>
  <c r="K22" i="8"/>
</calcChain>
</file>

<file path=xl/sharedStrings.xml><?xml version="1.0" encoding="utf-8"?>
<sst xmlns="http://schemas.openxmlformats.org/spreadsheetml/2006/main" count="418" uniqueCount="84">
  <si>
    <t>Setup 25 May</t>
  </si>
  <si>
    <t>Ice 1</t>
  </si>
  <si>
    <t>Ice 2</t>
  </si>
  <si>
    <t>Vulgaris 1</t>
  </si>
  <si>
    <t>Vulgaris 2</t>
  </si>
  <si>
    <t>East 1</t>
  </si>
  <si>
    <t>East 2</t>
  </si>
  <si>
    <t>Black 1</t>
  </si>
  <si>
    <t>Black 2</t>
  </si>
  <si>
    <t>Total</t>
  </si>
  <si>
    <t>Grand Total</t>
  </si>
  <si>
    <t>28 May</t>
  </si>
  <si>
    <t>M</t>
  </si>
  <si>
    <t>F</t>
  </si>
  <si>
    <t>31 May</t>
  </si>
  <si>
    <t>1June</t>
  </si>
  <si>
    <t>4 June</t>
  </si>
  <si>
    <t>5 June</t>
  </si>
  <si>
    <t>6 June</t>
  </si>
  <si>
    <t>did not check</t>
  </si>
  <si>
    <t>7 June</t>
  </si>
  <si>
    <t>8 June</t>
  </si>
  <si>
    <t>11 June</t>
  </si>
  <si>
    <t>12 June</t>
  </si>
  <si>
    <t>13 June</t>
  </si>
  <si>
    <t>Site</t>
  </si>
  <si>
    <t>Date</t>
  </si>
  <si>
    <t>No. males</t>
  </si>
  <si>
    <t>No. females</t>
  </si>
  <si>
    <t>Oil</t>
  </si>
  <si>
    <t>Vulgaris road</t>
  </si>
  <si>
    <t>Vulgaris</t>
  </si>
  <si>
    <t>Vulgaris small</t>
  </si>
  <si>
    <t>Ice</t>
  </si>
  <si>
    <t>East</t>
  </si>
  <si>
    <t>Trap</t>
  </si>
  <si>
    <t># Males</t>
  </si>
  <si>
    <t># Females</t>
  </si>
  <si>
    <t>Black</t>
  </si>
  <si>
    <t>*Traps set up 5/28/2012</t>
  </si>
  <si>
    <t>Notes</t>
  </si>
  <si>
    <t>*traps put out too late</t>
  </si>
  <si>
    <t>*traps were moved from oil to east</t>
  </si>
  <si>
    <t>* Each # represents 3 traps (compared to 2012 where 2 traps were counted seperately)</t>
  </si>
  <si>
    <t>Row Labels</t>
  </si>
  <si>
    <t>Sum of # Males</t>
  </si>
  <si>
    <t>Sum of # Females</t>
  </si>
  <si>
    <t>Year</t>
  </si>
  <si>
    <t>Total # males</t>
  </si>
  <si>
    <t>Total # females</t>
  </si>
  <si>
    <t># emergence traps/ pond</t>
  </si>
  <si>
    <t>Sum of No. males</t>
  </si>
  <si>
    <t>Sum of No. females</t>
  </si>
  <si>
    <t># males per emergence trap</t>
  </si>
  <si>
    <t># females per emergence trap</t>
  </si>
  <si>
    <t>Total # / emergence trap</t>
  </si>
  <si>
    <t>Adults</t>
  </si>
  <si>
    <t>Black Total</t>
  </si>
  <si>
    <t>East Total</t>
  </si>
  <si>
    <t>Vulgaris Total</t>
  </si>
  <si>
    <t>31-May</t>
  </si>
  <si>
    <t>1-Jun</t>
  </si>
  <si>
    <t>4-Jun</t>
  </si>
  <si>
    <t>5-Jun</t>
  </si>
  <si>
    <t>8-Jun</t>
  </si>
  <si>
    <t>7-Jun</t>
  </si>
  <si>
    <t>11-Jun</t>
  </si>
  <si>
    <t>6-Jun</t>
  </si>
  <si>
    <t>12-Jun</t>
  </si>
  <si>
    <t>Ice Total</t>
  </si>
  <si>
    <t>Oil Total</t>
  </si>
  <si>
    <t>Vulgaris road Total</t>
  </si>
  <si>
    <t>Vulgaris small Total</t>
  </si>
  <si>
    <t>10-Jun</t>
  </si>
  <si>
    <t>30-May</t>
  </si>
  <si>
    <t>2-Jun</t>
  </si>
  <si>
    <t>9-Jun</t>
  </si>
  <si>
    <t>13-Jun</t>
  </si>
  <si>
    <t># traps</t>
  </si>
  <si>
    <t># males/trap</t>
  </si>
  <si>
    <t># females/trap</t>
  </si>
  <si>
    <t>Cummales</t>
  </si>
  <si>
    <t>Cumfemales</t>
  </si>
  <si>
    <t>Cumtotal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</si>
</sst>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 indent="1"/>
    </xf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123.639658564818" createdVersion="6" refreshedVersion="6" minRefreshableVersion="3" recordCount="30" xr:uid="{EDEE139C-C50C-499B-9711-524D97C4843C}">
  <cacheSource type="worksheet">
    <worksheetSource ref="A1:E31" sheet="2012_condensed"/>
  </cacheSource>
  <cacheFields count="6">
    <cacheField name="Trap" numFmtId="0">
      <sharedItems/>
    </cacheField>
    <cacheField name="Site" numFmtId="0">
      <sharedItems count="3">
        <s v="Vulgaris"/>
        <s v="Black"/>
        <s v="East"/>
      </sharedItems>
    </cacheField>
    <cacheField name="Date" numFmtId="14">
      <sharedItems containsSemiMixedTypes="0" containsNonDate="0" containsDate="1" containsString="0" minDate="2012-05-31T00:00:00" maxDate="2012-06-13T00:00:00" count="9"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</sharedItems>
      <fieldGroup par="5" base="2">
        <rangePr groupBy="days" startDate="2012-05-31T00:00:00" endDate="2012-06-13T00:00:00"/>
        <groupItems count="368">
          <s v="&lt;5/31/201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3/2012"/>
        </groupItems>
      </fieldGroup>
    </cacheField>
    <cacheField name="# Males" numFmtId="0">
      <sharedItems containsSemiMixedTypes="0" containsString="0" containsNumber="1" containsInteger="1" minValue="0" maxValue="102"/>
    </cacheField>
    <cacheField name="# Females" numFmtId="0">
      <sharedItems containsSemiMixedTypes="0" containsString="0" containsNumber="1" containsInteger="1" minValue="0" maxValue="68"/>
    </cacheField>
    <cacheField name="Months" numFmtId="0" databaseField="0">
      <fieldGroup base="2">
        <rangePr groupBy="months" startDate="2012-05-31T00:00:00" endDate="2012-06-13T00:00:00"/>
        <groupItems count="14">
          <s v="&lt;5/3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123.641669444442" createdVersion="6" refreshedVersion="6" minRefreshableVersion="3" recordCount="19" xr:uid="{CC8DCAF3-7520-4802-A1EE-0BE77EE11478}">
  <cacheSource type="worksheet">
    <worksheetSource ref="A1:E20" sheet="2017"/>
  </cacheSource>
  <cacheFields count="6">
    <cacheField name="Site" numFmtId="0">
      <sharedItems count="6">
        <s v="Oil"/>
        <s v="Vulgaris"/>
        <s v="Vulgaris road"/>
        <s v="Ice"/>
        <s v="Vulgaris small"/>
        <s v="East"/>
      </sharedItems>
    </cacheField>
    <cacheField name="Date" numFmtId="14">
      <sharedItems containsSemiMixedTypes="0" containsNonDate="0" containsDate="1" containsString="0" minDate="2017-05-30T00:00:00" maxDate="2017-06-14T00:00:00" count="11">
        <d v="2017-05-30T00:00:00"/>
        <d v="2017-06-01T00:00:00"/>
        <d v="2017-06-02T00:00:00"/>
        <d v="2017-06-04T00:00:00"/>
        <d v="2017-06-05T00:00:00"/>
        <d v="2017-06-07T00:00:00"/>
        <d v="2017-06-09T00:00:00"/>
        <d v="2017-06-10T00:00:00"/>
        <d v="2017-06-11T00:00:00"/>
        <d v="2017-06-12T00:00:00"/>
        <d v="2017-06-13T00:00:00"/>
      </sharedItems>
      <fieldGroup par="5" base="1">
        <rangePr groupBy="days" startDate="2017-05-30T00:00:00" endDate="2017-06-14T00:00:00"/>
        <groupItems count="368">
          <s v="&lt;5/30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4/2017"/>
        </groupItems>
      </fieldGroup>
    </cacheField>
    <cacheField name="No. males" numFmtId="0">
      <sharedItems containsSemiMixedTypes="0" containsString="0" containsNumber="1" containsInteger="1" minValue="0" maxValue="43"/>
    </cacheField>
    <cacheField name="No. females" numFmtId="0">
      <sharedItems containsSemiMixedTypes="0" containsString="0" containsNumber="1" containsInteger="1" minValue="0" maxValue="145"/>
    </cacheField>
    <cacheField name="Notes" numFmtId="0">
      <sharedItems containsBlank="1"/>
    </cacheField>
    <cacheField name="Months" numFmtId="0" databaseField="0">
      <fieldGroup base="1">
        <rangePr groupBy="months" startDate="2017-05-30T00:00:00" endDate="2017-06-14T00:00:00"/>
        <groupItems count="14">
          <s v="&lt;5/30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Vulgaris 1"/>
    <x v="0"/>
    <x v="0"/>
    <n v="102"/>
    <n v="55"/>
  </r>
  <r>
    <s v="Vulgaris 2"/>
    <x v="0"/>
    <x v="0"/>
    <n v="12"/>
    <n v="12"/>
  </r>
  <r>
    <s v="Black 1"/>
    <x v="1"/>
    <x v="0"/>
    <n v="1"/>
    <n v="0"/>
  </r>
  <r>
    <s v="Black 2"/>
    <x v="1"/>
    <x v="0"/>
    <n v="2"/>
    <n v="2"/>
  </r>
  <r>
    <s v="Vulgaris 1"/>
    <x v="0"/>
    <x v="1"/>
    <n v="6"/>
    <n v="37"/>
  </r>
  <r>
    <s v="Vulgaris 2"/>
    <x v="0"/>
    <x v="1"/>
    <n v="2"/>
    <n v="6"/>
  </r>
  <r>
    <s v="Black 1"/>
    <x v="1"/>
    <x v="1"/>
    <n v="0"/>
    <n v="4"/>
  </r>
  <r>
    <s v="Black 2"/>
    <x v="1"/>
    <x v="1"/>
    <n v="1"/>
    <n v="7"/>
  </r>
  <r>
    <s v="Vulgaris 1"/>
    <x v="0"/>
    <x v="2"/>
    <n v="3"/>
    <n v="12"/>
  </r>
  <r>
    <s v="Vulgaris 2"/>
    <x v="0"/>
    <x v="2"/>
    <n v="3"/>
    <n v="8"/>
  </r>
  <r>
    <s v="East 2"/>
    <x v="2"/>
    <x v="2"/>
    <n v="71"/>
    <n v="20"/>
  </r>
  <r>
    <s v="Black 1"/>
    <x v="1"/>
    <x v="2"/>
    <n v="4"/>
    <n v="68"/>
  </r>
  <r>
    <s v="Black 2"/>
    <x v="1"/>
    <x v="2"/>
    <n v="0"/>
    <n v="7"/>
  </r>
  <r>
    <s v="Vulgaris 2"/>
    <x v="0"/>
    <x v="3"/>
    <n v="0"/>
    <n v="5"/>
  </r>
  <r>
    <s v="East 1"/>
    <x v="2"/>
    <x v="3"/>
    <n v="0"/>
    <n v="8"/>
  </r>
  <r>
    <s v="East 2"/>
    <x v="2"/>
    <x v="3"/>
    <n v="5"/>
    <n v="5"/>
  </r>
  <r>
    <s v="Black 1"/>
    <x v="1"/>
    <x v="3"/>
    <n v="0"/>
    <n v="3"/>
  </r>
  <r>
    <s v="Black 2"/>
    <x v="1"/>
    <x v="3"/>
    <n v="0"/>
    <n v="1"/>
  </r>
  <r>
    <s v="Vulgaris 1"/>
    <x v="0"/>
    <x v="4"/>
    <n v="1"/>
    <n v="0"/>
  </r>
  <r>
    <s v="Vulgaris 1"/>
    <x v="0"/>
    <x v="5"/>
    <n v="0"/>
    <n v="2"/>
  </r>
  <r>
    <s v="Vulgaris 2"/>
    <x v="0"/>
    <x v="5"/>
    <n v="0"/>
    <n v="1"/>
  </r>
  <r>
    <s v="East 1"/>
    <x v="2"/>
    <x v="5"/>
    <n v="3"/>
    <n v="11"/>
  </r>
  <r>
    <s v="East 2"/>
    <x v="2"/>
    <x v="5"/>
    <n v="2"/>
    <n v="1"/>
  </r>
  <r>
    <s v="East 1"/>
    <x v="2"/>
    <x v="6"/>
    <n v="2"/>
    <n v="1"/>
  </r>
  <r>
    <s v="East 2"/>
    <x v="2"/>
    <x v="6"/>
    <n v="1"/>
    <n v="0"/>
  </r>
  <r>
    <s v="Black 1"/>
    <x v="1"/>
    <x v="6"/>
    <n v="0"/>
    <n v="1"/>
  </r>
  <r>
    <s v="Vulgaris 1"/>
    <x v="0"/>
    <x v="7"/>
    <n v="0"/>
    <n v="1"/>
  </r>
  <r>
    <s v="Vulgaris 2"/>
    <x v="0"/>
    <x v="7"/>
    <n v="0"/>
    <n v="1"/>
  </r>
  <r>
    <s v="East 1"/>
    <x v="2"/>
    <x v="7"/>
    <n v="3"/>
    <n v="4"/>
  </r>
  <r>
    <s v="Vulgaris 2"/>
    <x v="0"/>
    <x v="8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14"/>
    <n v="15"/>
    <m/>
  </r>
  <r>
    <x v="0"/>
    <x v="1"/>
    <n v="26"/>
    <n v="97"/>
    <m/>
  </r>
  <r>
    <x v="1"/>
    <x v="1"/>
    <n v="1"/>
    <n v="0"/>
    <m/>
  </r>
  <r>
    <x v="0"/>
    <x v="2"/>
    <n v="43"/>
    <n v="145"/>
    <m/>
  </r>
  <r>
    <x v="1"/>
    <x v="3"/>
    <n v="40"/>
    <n v="21"/>
    <m/>
  </r>
  <r>
    <x v="2"/>
    <x v="3"/>
    <n v="1"/>
    <n v="0"/>
    <m/>
  </r>
  <r>
    <x v="0"/>
    <x v="4"/>
    <n v="2"/>
    <n v="50"/>
    <m/>
  </r>
  <r>
    <x v="3"/>
    <x v="5"/>
    <n v="1"/>
    <n v="0"/>
    <m/>
  </r>
  <r>
    <x v="1"/>
    <x v="5"/>
    <n v="12"/>
    <n v="16"/>
    <m/>
  </r>
  <r>
    <x v="2"/>
    <x v="5"/>
    <n v="17"/>
    <n v="26"/>
    <m/>
  </r>
  <r>
    <x v="4"/>
    <x v="6"/>
    <n v="1"/>
    <n v="0"/>
    <m/>
  </r>
  <r>
    <x v="3"/>
    <x v="7"/>
    <n v="5"/>
    <n v="17"/>
    <m/>
  </r>
  <r>
    <x v="1"/>
    <x v="7"/>
    <n v="2"/>
    <n v="12"/>
    <m/>
  </r>
  <r>
    <x v="2"/>
    <x v="7"/>
    <n v="1"/>
    <n v="26"/>
    <m/>
  </r>
  <r>
    <x v="4"/>
    <x v="7"/>
    <n v="1"/>
    <n v="0"/>
    <m/>
  </r>
  <r>
    <x v="4"/>
    <x v="7"/>
    <n v="5"/>
    <n v="9"/>
    <m/>
  </r>
  <r>
    <x v="5"/>
    <x v="8"/>
    <n v="3"/>
    <n v="4"/>
    <s v="*traps put out too late"/>
  </r>
  <r>
    <x v="2"/>
    <x v="9"/>
    <n v="0"/>
    <n v="1"/>
    <m/>
  </r>
  <r>
    <x v="4"/>
    <x v="10"/>
    <n v="0"/>
    <n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2BB71-4035-4B6C-8445-564AA60EFCA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" firstHeaderRow="0" firstDataRow="1" firstDataCol="1"/>
  <pivotFields count="6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dataField="1"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25">
    <i>
      <x/>
    </i>
    <i r="1">
      <x v="152"/>
    </i>
    <i r="1">
      <x v="153"/>
    </i>
    <i r="1">
      <x v="156"/>
    </i>
    <i r="1">
      <x v="157"/>
    </i>
    <i r="1">
      <x v="160"/>
    </i>
    <i t="default">
      <x/>
    </i>
    <i>
      <x v="1"/>
    </i>
    <i r="1">
      <x v="156"/>
    </i>
    <i r="1">
      <x v="157"/>
    </i>
    <i r="1">
      <x v="159"/>
    </i>
    <i r="1">
      <x v="160"/>
    </i>
    <i r="1">
      <x v="163"/>
    </i>
    <i t="default">
      <x v="1"/>
    </i>
    <i>
      <x v="2"/>
    </i>
    <i r="1">
      <x v="152"/>
    </i>
    <i r="1">
      <x v="153"/>
    </i>
    <i r="1">
      <x v="156"/>
    </i>
    <i r="1">
      <x v="157"/>
    </i>
    <i r="1">
      <x v="158"/>
    </i>
    <i r="1">
      <x v="159"/>
    </i>
    <i r="1">
      <x v="163"/>
    </i>
    <i r="1">
      <x v="164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 Males" fld="3" baseField="0" baseItem="0"/>
    <dataField name="Sum of # Fem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9A609-BF2D-4816-9AF7-EA5634DB805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6">
    <pivotField axis="axisRow" subtotalTop="0" showAll="0">
      <items count="7">
        <item x="5"/>
        <item x="3"/>
        <item x="0"/>
        <item x="1"/>
        <item x="2"/>
        <item x="4"/>
        <item t="default"/>
      </items>
    </pivotField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1">
    <i>
      <x/>
    </i>
    <i r="1">
      <x v="163"/>
    </i>
    <i t="default">
      <x/>
    </i>
    <i>
      <x v="1"/>
    </i>
    <i r="1">
      <x v="159"/>
    </i>
    <i r="1">
      <x v="162"/>
    </i>
    <i t="default">
      <x v="1"/>
    </i>
    <i>
      <x v="2"/>
    </i>
    <i r="1">
      <x v="151"/>
    </i>
    <i r="1">
      <x v="153"/>
    </i>
    <i r="1">
      <x v="154"/>
    </i>
    <i r="1">
      <x v="157"/>
    </i>
    <i t="default">
      <x v="2"/>
    </i>
    <i>
      <x v="3"/>
    </i>
    <i r="1">
      <x v="153"/>
    </i>
    <i r="1">
      <x v="156"/>
    </i>
    <i r="1">
      <x v="159"/>
    </i>
    <i r="1">
      <x v="162"/>
    </i>
    <i t="default">
      <x v="3"/>
    </i>
    <i>
      <x v="4"/>
    </i>
    <i r="1">
      <x v="156"/>
    </i>
    <i r="1">
      <x v="159"/>
    </i>
    <i r="1">
      <x v="162"/>
    </i>
    <i r="1">
      <x v="164"/>
    </i>
    <i t="default">
      <x v="4"/>
    </i>
    <i>
      <x v="5"/>
    </i>
    <i r="1">
      <x v="161"/>
    </i>
    <i r="1">
      <x v="162"/>
    </i>
    <i r="1">
      <x v="165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males" fld="2" baseField="0" baseItem="0"/>
    <dataField name="Sum of No. fem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FB66-6F5B-451C-BC39-F4AF2F10071C}">
  <dimension ref="A1:M24"/>
  <sheetViews>
    <sheetView workbookViewId="0">
      <selection activeCell="F1" sqref="F1"/>
    </sheetView>
  </sheetViews>
  <sheetFormatPr defaultRowHeight="14.4" x14ac:dyDescent="0.3"/>
  <cols>
    <col min="1" max="1" width="14.109375" customWidth="1"/>
    <col min="7" max="7" width="17.44140625" customWidth="1"/>
    <col min="8" max="8" width="13.109375" customWidth="1"/>
    <col min="9" max="9" width="15.5546875" customWidth="1"/>
    <col min="10" max="10" width="14.21875" customWidth="1"/>
  </cols>
  <sheetData>
    <row r="1" spans="1:13" x14ac:dyDescent="0.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t="s">
        <v>9</v>
      </c>
      <c r="M1" t="s">
        <v>10</v>
      </c>
    </row>
    <row r="2" spans="1:13" x14ac:dyDescent="0.3">
      <c r="A2" s="6" t="s">
        <v>11</v>
      </c>
      <c r="B2" s="2" t="s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 t="shared" ref="L2:L23" si="0">SUM(C2:J2)</f>
        <v>0</v>
      </c>
      <c r="M2">
        <f>SUM(C2:J3)</f>
        <v>0</v>
      </c>
    </row>
    <row r="3" spans="1:13" x14ac:dyDescent="0.3">
      <c r="A3" s="6"/>
      <c r="B3" s="2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si="0"/>
        <v>0</v>
      </c>
    </row>
    <row r="4" spans="1:13" x14ac:dyDescent="0.3">
      <c r="A4" s="6" t="s">
        <v>14</v>
      </c>
      <c r="B4" s="2" t="s">
        <v>12</v>
      </c>
      <c r="C4">
        <v>0</v>
      </c>
      <c r="D4">
        <v>0</v>
      </c>
      <c r="E4" s="3">
        <v>102</v>
      </c>
      <c r="F4" s="3">
        <v>12</v>
      </c>
      <c r="G4" s="3">
        <v>0</v>
      </c>
      <c r="H4" s="3">
        <v>0</v>
      </c>
      <c r="I4" s="3">
        <v>1</v>
      </c>
      <c r="J4" s="3">
        <v>2</v>
      </c>
      <c r="L4">
        <f t="shared" si="0"/>
        <v>117</v>
      </c>
      <c r="M4">
        <f>SUM(C4:J5)</f>
        <v>186</v>
      </c>
    </row>
    <row r="5" spans="1:13" x14ac:dyDescent="0.3">
      <c r="A5" s="6"/>
      <c r="B5" s="2" t="s">
        <v>13</v>
      </c>
      <c r="C5">
        <v>0</v>
      </c>
      <c r="D5">
        <v>0</v>
      </c>
      <c r="E5" s="3">
        <v>55</v>
      </c>
      <c r="F5" s="3">
        <v>12</v>
      </c>
      <c r="G5" s="3">
        <v>0</v>
      </c>
      <c r="H5" s="3">
        <v>0</v>
      </c>
      <c r="I5" s="3">
        <v>0</v>
      </c>
      <c r="J5" s="3">
        <v>2</v>
      </c>
      <c r="L5">
        <f t="shared" si="0"/>
        <v>69</v>
      </c>
    </row>
    <row r="6" spans="1:13" x14ac:dyDescent="0.3">
      <c r="A6" s="6" t="s">
        <v>15</v>
      </c>
      <c r="B6" s="2" t="s">
        <v>12</v>
      </c>
      <c r="C6">
        <v>0</v>
      </c>
      <c r="D6">
        <v>0</v>
      </c>
      <c r="E6" s="3">
        <v>6</v>
      </c>
      <c r="F6" s="3">
        <v>2</v>
      </c>
      <c r="G6" s="3">
        <v>0</v>
      </c>
      <c r="H6" s="3">
        <v>0</v>
      </c>
      <c r="I6" s="3">
        <v>0</v>
      </c>
      <c r="J6" s="3">
        <v>1</v>
      </c>
      <c r="L6">
        <f t="shared" si="0"/>
        <v>9</v>
      </c>
      <c r="M6">
        <f>SUM(C6:J7)</f>
        <v>63</v>
      </c>
    </row>
    <row r="7" spans="1:13" x14ac:dyDescent="0.3">
      <c r="A7" s="6"/>
      <c r="B7" s="2" t="s">
        <v>13</v>
      </c>
      <c r="C7">
        <v>0</v>
      </c>
      <c r="D7">
        <v>0</v>
      </c>
      <c r="E7" s="3">
        <v>37</v>
      </c>
      <c r="F7" s="3">
        <v>6</v>
      </c>
      <c r="G7" s="3">
        <v>0</v>
      </c>
      <c r="H7" s="3">
        <v>0</v>
      </c>
      <c r="I7" s="3">
        <v>4</v>
      </c>
      <c r="J7" s="3">
        <v>7</v>
      </c>
      <c r="L7">
        <f t="shared" si="0"/>
        <v>54</v>
      </c>
    </row>
    <row r="8" spans="1:13" x14ac:dyDescent="0.3">
      <c r="A8" s="6" t="s">
        <v>16</v>
      </c>
      <c r="B8" s="2" t="s">
        <v>12</v>
      </c>
      <c r="C8">
        <v>0</v>
      </c>
      <c r="D8">
        <v>0</v>
      </c>
      <c r="E8" s="3">
        <v>3</v>
      </c>
      <c r="F8" s="3">
        <v>3</v>
      </c>
      <c r="G8" s="3">
        <v>0</v>
      </c>
      <c r="H8" s="3">
        <v>71</v>
      </c>
      <c r="I8" s="3">
        <v>4</v>
      </c>
      <c r="J8" s="3">
        <v>0</v>
      </c>
      <c r="L8">
        <f t="shared" si="0"/>
        <v>81</v>
      </c>
      <c r="M8">
        <f>SUM(C8:J9)</f>
        <v>196</v>
      </c>
    </row>
    <row r="9" spans="1:13" x14ac:dyDescent="0.3">
      <c r="A9" s="6"/>
      <c r="B9" s="2" t="s">
        <v>13</v>
      </c>
      <c r="C9">
        <v>0</v>
      </c>
      <c r="D9">
        <v>0</v>
      </c>
      <c r="E9" s="3">
        <v>12</v>
      </c>
      <c r="F9" s="3">
        <v>8</v>
      </c>
      <c r="G9" s="3">
        <v>0</v>
      </c>
      <c r="H9" s="3">
        <v>20</v>
      </c>
      <c r="I9" s="3">
        <v>68</v>
      </c>
      <c r="J9" s="3">
        <v>7</v>
      </c>
      <c r="L9">
        <f t="shared" si="0"/>
        <v>115</v>
      </c>
    </row>
    <row r="10" spans="1:13" x14ac:dyDescent="0.3">
      <c r="A10" s="6" t="s">
        <v>17</v>
      </c>
      <c r="B10" s="2" t="s">
        <v>12</v>
      </c>
      <c r="C10">
        <v>0</v>
      </c>
      <c r="D10">
        <v>0</v>
      </c>
      <c r="E10" s="3">
        <v>0</v>
      </c>
      <c r="F10" s="3">
        <v>0</v>
      </c>
      <c r="G10" s="3">
        <v>0</v>
      </c>
      <c r="H10" s="3">
        <v>5</v>
      </c>
      <c r="I10" s="3">
        <v>0</v>
      </c>
      <c r="J10" s="3">
        <v>0</v>
      </c>
      <c r="L10">
        <f t="shared" si="0"/>
        <v>5</v>
      </c>
      <c r="M10">
        <f>SUM(C10:J11)</f>
        <v>27</v>
      </c>
    </row>
    <row r="11" spans="1:13" x14ac:dyDescent="0.3">
      <c r="A11" s="6"/>
      <c r="B11" s="2" t="s">
        <v>13</v>
      </c>
      <c r="C11">
        <v>0</v>
      </c>
      <c r="D11">
        <v>0</v>
      </c>
      <c r="E11" s="3">
        <v>0</v>
      </c>
      <c r="F11" s="3">
        <v>5</v>
      </c>
      <c r="G11" s="3">
        <v>8</v>
      </c>
      <c r="H11" s="3">
        <v>5</v>
      </c>
      <c r="I11" s="3">
        <v>3</v>
      </c>
      <c r="J11" s="3">
        <v>1</v>
      </c>
      <c r="L11">
        <f t="shared" si="0"/>
        <v>22</v>
      </c>
    </row>
    <row r="12" spans="1:13" x14ac:dyDescent="0.3">
      <c r="A12" s="6" t="s">
        <v>18</v>
      </c>
      <c r="B12" s="2" t="s">
        <v>12</v>
      </c>
      <c r="C12">
        <v>0</v>
      </c>
      <c r="D12">
        <v>0</v>
      </c>
      <c r="E12">
        <v>1</v>
      </c>
      <c r="F12">
        <v>0</v>
      </c>
      <c r="G12" t="s">
        <v>19</v>
      </c>
      <c r="H12" t="s">
        <v>19</v>
      </c>
      <c r="I12" t="s">
        <v>19</v>
      </c>
      <c r="J12" t="s">
        <v>19</v>
      </c>
      <c r="L12">
        <f t="shared" si="0"/>
        <v>1</v>
      </c>
      <c r="M12">
        <f>SUM(C12:J13)</f>
        <v>1</v>
      </c>
    </row>
    <row r="13" spans="1:13" x14ac:dyDescent="0.3">
      <c r="A13" s="6"/>
      <c r="B13" s="2" t="s">
        <v>13</v>
      </c>
      <c r="C13">
        <v>0</v>
      </c>
      <c r="D13">
        <v>0</v>
      </c>
      <c r="E13">
        <v>0</v>
      </c>
      <c r="F13">
        <v>0</v>
      </c>
      <c r="G13" t="s">
        <v>19</v>
      </c>
      <c r="H13" t="s">
        <v>19</v>
      </c>
      <c r="I13" t="s">
        <v>19</v>
      </c>
      <c r="J13" t="s">
        <v>19</v>
      </c>
      <c r="L13">
        <f t="shared" si="0"/>
        <v>0</v>
      </c>
    </row>
    <row r="14" spans="1:13" x14ac:dyDescent="0.3">
      <c r="A14" s="6" t="s">
        <v>20</v>
      </c>
      <c r="B14" s="2" t="s">
        <v>12</v>
      </c>
      <c r="C14">
        <v>0</v>
      </c>
      <c r="D14">
        <v>0</v>
      </c>
      <c r="E14">
        <v>0</v>
      </c>
      <c r="F14">
        <v>0</v>
      </c>
      <c r="G14">
        <v>3</v>
      </c>
      <c r="H14">
        <v>2</v>
      </c>
      <c r="I14">
        <v>0</v>
      </c>
      <c r="J14">
        <v>0</v>
      </c>
      <c r="L14">
        <f t="shared" si="0"/>
        <v>5</v>
      </c>
      <c r="M14">
        <f>SUM(C14:J15)</f>
        <v>20</v>
      </c>
    </row>
    <row r="15" spans="1:13" x14ac:dyDescent="0.3">
      <c r="A15" s="6"/>
      <c r="B15" s="2" t="s">
        <v>13</v>
      </c>
      <c r="C15">
        <v>0</v>
      </c>
      <c r="D15">
        <v>0</v>
      </c>
      <c r="E15">
        <v>2</v>
      </c>
      <c r="F15">
        <v>1</v>
      </c>
      <c r="G15">
        <v>11</v>
      </c>
      <c r="H15">
        <v>1</v>
      </c>
      <c r="I15">
        <v>0</v>
      </c>
      <c r="J15">
        <v>0</v>
      </c>
      <c r="L15">
        <f t="shared" si="0"/>
        <v>15</v>
      </c>
    </row>
    <row r="16" spans="1:13" x14ac:dyDescent="0.3">
      <c r="A16" s="6" t="s">
        <v>21</v>
      </c>
      <c r="B16" s="2" t="s">
        <v>12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0</v>
      </c>
      <c r="J16">
        <v>0</v>
      </c>
      <c r="L16">
        <f t="shared" si="0"/>
        <v>3</v>
      </c>
      <c r="M16">
        <f>SUM(C16:J17)</f>
        <v>5</v>
      </c>
    </row>
    <row r="17" spans="1:13" x14ac:dyDescent="0.3">
      <c r="A17" s="6"/>
      <c r="B17" s="2" t="s">
        <v>13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L17">
        <f t="shared" si="0"/>
        <v>2</v>
      </c>
    </row>
    <row r="18" spans="1:13" x14ac:dyDescent="0.3">
      <c r="A18" s="6" t="s">
        <v>22</v>
      </c>
      <c r="B18" s="2" t="s">
        <v>12</v>
      </c>
      <c r="C18">
        <v>0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L18">
        <f t="shared" si="0"/>
        <v>3</v>
      </c>
      <c r="M18">
        <f>SUM(C18:J19)</f>
        <v>9</v>
      </c>
    </row>
    <row r="19" spans="1:13" x14ac:dyDescent="0.3">
      <c r="A19" s="6"/>
      <c r="B19" s="2" t="s">
        <v>13</v>
      </c>
      <c r="C19">
        <v>0</v>
      </c>
      <c r="D19">
        <v>0</v>
      </c>
      <c r="E19">
        <v>1</v>
      </c>
      <c r="F19">
        <v>1</v>
      </c>
      <c r="G19">
        <v>4</v>
      </c>
      <c r="H19">
        <v>0</v>
      </c>
      <c r="I19">
        <v>0</v>
      </c>
      <c r="J19">
        <v>0</v>
      </c>
      <c r="L19">
        <f t="shared" si="0"/>
        <v>6</v>
      </c>
    </row>
    <row r="20" spans="1:13" x14ac:dyDescent="0.3">
      <c r="A20" s="6" t="s">
        <v>23</v>
      </c>
      <c r="B20" s="2" t="s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  <c r="M20">
        <f>SUM(C20:J21)</f>
        <v>1</v>
      </c>
    </row>
    <row r="21" spans="1:13" x14ac:dyDescent="0.3">
      <c r="A21" s="6"/>
      <c r="B21" s="2" t="s">
        <v>13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L21">
        <f t="shared" si="0"/>
        <v>1</v>
      </c>
    </row>
    <row r="22" spans="1:13" x14ac:dyDescent="0.3">
      <c r="A22" s="6" t="s">
        <v>24</v>
      </c>
      <c r="B22" s="2" t="s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  <c r="M22">
        <f>SUM(C22:J23)</f>
        <v>0</v>
      </c>
    </row>
    <row r="23" spans="1:13" x14ac:dyDescent="0.3">
      <c r="A23" s="6"/>
      <c r="B23" s="2" t="s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3" x14ac:dyDescent="0.3">
      <c r="D24">
        <f>SUM(C2:D23)</f>
        <v>0</v>
      </c>
      <c r="F24">
        <f>SUM(E2:F23)</f>
        <v>270</v>
      </c>
      <c r="H24">
        <f>SUM(G2:H23)</f>
        <v>137</v>
      </c>
      <c r="J24">
        <f>SUM(I2:J23)</f>
        <v>101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33EB-D192-4271-825D-C7C0C0A9AD0D}">
  <dimension ref="A1:D89"/>
  <sheetViews>
    <sheetView workbookViewId="0"/>
  </sheetViews>
  <sheetFormatPr defaultRowHeight="14.4" x14ac:dyDescent="0.3"/>
  <cols>
    <col min="1" max="2" width="13.5546875" customWidth="1"/>
  </cols>
  <sheetData>
    <row r="1" spans="1:4" x14ac:dyDescent="0.3">
      <c r="A1" t="s">
        <v>25</v>
      </c>
      <c r="B1" t="s">
        <v>26</v>
      </c>
      <c r="C1" s="2" t="s">
        <v>12</v>
      </c>
      <c r="D1" s="2" t="s">
        <v>13</v>
      </c>
    </row>
    <row r="2" spans="1:4" x14ac:dyDescent="0.3">
      <c r="A2" s="1" t="s">
        <v>1</v>
      </c>
      <c r="B2" s="10">
        <v>41057</v>
      </c>
      <c r="C2">
        <v>0</v>
      </c>
      <c r="D2">
        <v>0</v>
      </c>
    </row>
    <row r="3" spans="1:4" x14ac:dyDescent="0.3">
      <c r="A3" s="1" t="s">
        <v>2</v>
      </c>
      <c r="B3" s="10">
        <v>41057</v>
      </c>
      <c r="C3">
        <v>0</v>
      </c>
      <c r="D3">
        <v>0</v>
      </c>
    </row>
    <row r="4" spans="1:4" x14ac:dyDescent="0.3">
      <c r="A4" s="1" t="s">
        <v>3</v>
      </c>
      <c r="B4" s="10">
        <v>41057</v>
      </c>
      <c r="C4">
        <v>0</v>
      </c>
      <c r="D4">
        <v>0</v>
      </c>
    </row>
    <row r="5" spans="1:4" x14ac:dyDescent="0.3">
      <c r="A5" s="1" t="s">
        <v>4</v>
      </c>
      <c r="B5" s="10">
        <v>41057</v>
      </c>
      <c r="C5">
        <v>0</v>
      </c>
      <c r="D5">
        <v>0</v>
      </c>
    </row>
    <row r="6" spans="1:4" x14ac:dyDescent="0.3">
      <c r="A6" s="1" t="s">
        <v>5</v>
      </c>
      <c r="B6" s="10">
        <v>41057</v>
      </c>
      <c r="C6">
        <v>0</v>
      </c>
      <c r="D6">
        <v>0</v>
      </c>
    </row>
    <row r="7" spans="1:4" x14ac:dyDescent="0.3">
      <c r="A7" s="1" t="s">
        <v>6</v>
      </c>
      <c r="B7" s="10">
        <v>41057</v>
      </c>
      <c r="C7">
        <v>0</v>
      </c>
      <c r="D7">
        <v>0</v>
      </c>
    </row>
    <row r="8" spans="1:4" x14ac:dyDescent="0.3">
      <c r="A8" s="1" t="s">
        <v>7</v>
      </c>
      <c r="B8" s="10">
        <v>41057</v>
      </c>
      <c r="C8">
        <v>0</v>
      </c>
      <c r="D8">
        <v>0</v>
      </c>
    </row>
    <row r="9" spans="1:4" x14ac:dyDescent="0.3">
      <c r="A9" s="1" t="s">
        <v>8</v>
      </c>
      <c r="B9" s="10">
        <v>41057</v>
      </c>
      <c r="C9">
        <v>0</v>
      </c>
      <c r="D9">
        <v>0</v>
      </c>
    </row>
    <row r="10" spans="1:4" x14ac:dyDescent="0.3">
      <c r="A10" s="1" t="s">
        <v>1</v>
      </c>
      <c r="B10" s="5">
        <v>41060</v>
      </c>
      <c r="C10">
        <v>0</v>
      </c>
      <c r="D10">
        <v>0</v>
      </c>
    </row>
    <row r="11" spans="1:4" x14ac:dyDescent="0.3">
      <c r="A11" s="1" t="s">
        <v>2</v>
      </c>
      <c r="B11" s="5">
        <v>41060</v>
      </c>
      <c r="C11">
        <v>0</v>
      </c>
      <c r="D11">
        <v>0</v>
      </c>
    </row>
    <row r="12" spans="1:4" x14ac:dyDescent="0.3">
      <c r="A12" s="1" t="s">
        <v>3</v>
      </c>
      <c r="B12" s="5">
        <v>41060</v>
      </c>
      <c r="C12" s="3">
        <v>102</v>
      </c>
      <c r="D12" s="3">
        <v>55</v>
      </c>
    </row>
    <row r="13" spans="1:4" x14ac:dyDescent="0.3">
      <c r="A13" s="1" t="s">
        <v>4</v>
      </c>
      <c r="B13" s="5">
        <v>41060</v>
      </c>
      <c r="C13" s="3">
        <v>12</v>
      </c>
      <c r="D13" s="3">
        <v>12</v>
      </c>
    </row>
    <row r="14" spans="1:4" x14ac:dyDescent="0.3">
      <c r="A14" s="1" t="s">
        <v>5</v>
      </c>
      <c r="B14" s="5">
        <v>41060</v>
      </c>
      <c r="C14" s="3">
        <v>0</v>
      </c>
      <c r="D14" s="3">
        <v>0</v>
      </c>
    </row>
    <row r="15" spans="1:4" x14ac:dyDescent="0.3">
      <c r="A15" s="1" t="s">
        <v>6</v>
      </c>
      <c r="B15" s="5">
        <v>41060</v>
      </c>
      <c r="C15" s="3">
        <v>0</v>
      </c>
      <c r="D15" s="3">
        <v>0</v>
      </c>
    </row>
    <row r="16" spans="1:4" x14ac:dyDescent="0.3">
      <c r="A16" s="1" t="s">
        <v>7</v>
      </c>
      <c r="B16" s="5">
        <v>41060</v>
      </c>
      <c r="C16" s="3">
        <v>1</v>
      </c>
      <c r="D16" s="3">
        <v>0</v>
      </c>
    </row>
    <row r="17" spans="1:4" x14ac:dyDescent="0.3">
      <c r="A17" s="1" t="s">
        <v>8</v>
      </c>
      <c r="B17" s="5">
        <v>41060</v>
      </c>
      <c r="C17" s="3">
        <v>2</v>
      </c>
      <c r="D17" s="3">
        <v>2</v>
      </c>
    </row>
    <row r="18" spans="1:4" x14ac:dyDescent="0.3">
      <c r="A18" s="1" t="s">
        <v>1</v>
      </c>
      <c r="B18" s="5">
        <v>41061</v>
      </c>
      <c r="C18">
        <v>0</v>
      </c>
      <c r="D18">
        <v>0</v>
      </c>
    </row>
    <row r="19" spans="1:4" x14ac:dyDescent="0.3">
      <c r="A19" s="1" t="s">
        <v>2</v>
      </c>
      <c r="B19" s="5">
        <v>41061</v>
      </c>
      <c r="C19">
        <v>0</v>
      </c>
      <c r="D19">
        <v>0</v>
      </c>
    </row>
    <row r="20" spans="1:4" x14ac:dyDescent="0.3">
      <c r="A20" s="1" t="s">
        <v>3</v>
      </c>
      <c r="B20" s="5">
        <v>41061</v>
      </c>
      <c r="C20" s="3">
        <v>6</v>
      </c>
      <c r="D20" s="3">
        <v>37</v>
      </c>
    </row>
    <row r="21" spans="1:4" x14ac:dyDescent="0.3">
      <c r="A21" s="1" t="s">
        <v>4</v>
      </c>
      <c r="B21" s="5">
        <v>41061</v>
      </c>
      <c r="C21" s="3">
        <v>2</v>
      </c>
      <c r="D21" s="3">
        <v>6</v>
      </c>
    </row>
    <row r="22" spans="1:4" x14ac:dyDescent="0.3">
      <c r="A22" s="1" t="s">
        <v>5</v>
      </c>
      <c r="B22" s="5">
        <v>41061</v>
      </c>
      <c r="C22" s="3">
        <v>0</v>
      </c>
      <c r="D22" s="3">
        <v>0</v>
      </c>
    </row>
    <row r="23" spans="1:4" x14ac:dyDescent="0.3">
      <c r="A23" s="1" t="s">
        <v>6</v>
      </c>
      <c r="B23" s="5">
        <v>41061</v>
      </c>
      <c r="C23" s="3">
        <v>0</v>
      </c>
      <c r="D23" s="3">
        <v>0</v>
      </c>
    </row>
    <row r="24" spans="1:4" x14ac:dyDescent="0.3">
      <c r="A24" s="1" t="s">
        <v>7</v>
      </c>
      <c r="B24" s="5">
        <v>41061</v>
      </c>
      <c r="C24" s="3">
        <v>0</v>
      </c>
      <c r="D24" s="3">
        <v>4</v>
      </c>
    </row>
    <row r="25" spans="1:4" x14ac:dyDescent="0.3">
      <c r="A25" s="1" t="s">
        <v>8</v>
      </c>
      <c r="B25" s="5">
        <v>41061</v>
      </c>
      <c r="C25" s="3">
        <v>1</v>
      </c>
      <c r="D25" s="3">
        <v>7</v>
      </c>
    </row>
    <row r="26" spans="1:4" x14ac:dyDescent="0.3">
      <c r="A26" s="1" t="s">
        <v>1</v>
      </c>
      <c r="B26" s="5">
        <v>41064</v>
      </c>
      <c r="C26">
        <v>0</v>
      </c>
      <c r="D26">
        <v>0</v>
      </c>
    </row>
    <row r="27" spans="1:4" x14ac:dyDescent="0.3">
      <c r="A27" s="1" t="s">
        <v>2</v>
      </c>
      <c r="B27" s="5">
        <v>41064</v>
      </c>
      <c r="C27">
        <v>0</v>
      </c>
      <c r="D27">
        <v>0</v>
      </c>
    </row>
    <row r="28" spans="1:4" x14ac:dyDescent="0.3">
      <c r="A28" s="1" t="s">
        <v>3</v>
      </c>
      <c r="B28" s="5">
        <v>41064</v>
      </c>
      <c r="C28" s="3">
        <v>3</v>
      </c>
      <c r="D28" s="3">
        <v>12</v>
      </c>
    </row>
    <row r="29" spans="1:4" x14ac:dyDescent="0.3">
      <c r="A29" s="1" t="s">
        <v>4</v>
      </c>
      <c r="B29" s="5">
        <v>41064</v>
      </c>
      <c r="C29" s="3">
        <v>3</v>
      </c>
      <c r="D29" s="3">
        <v>8</v>
      </c>
    </row>
    <row r="30" spans="1:4" x14ac:dyDescent="0.3">
      <c r="A30" s="1" t="s">
        <v>5</v>
      </c>
      <c r="B30" s="5">
        <v>41064</v>
      </c>
      <c r="C30" s="3">
        <v>0</v>
      </c>
      <c r="D30" s="3">
        <v>0</v>
      </c>
    </row>
    <row r="31" spans="1:4" x14ac:dyDescent="0.3">
      <c r="A31" s="1" t="s">
        <v>6</v>
      </c>
      <c r="B31" s="5">
        <v>41064</v>
      </c>
      <c r="C31" s="3">
        <v>71</v>
      </c>
      <c r="D31" s="3">
        <v>20</v>
      </c>
    </row>
    <row r="32" spans="1:4" x14ac:dyDescent="0.3">
      <c r="A32" s="1" t="s">
        <v>7</v>
      </c>
      <c r="B32" s="5">
        <v>41064</v>
      </c>
      <c r="C32" s="3">
        <v>4</v>
      </c>
      <c r="D32" s="3">
        <v>68</v>
      </c>
    </row>
    <row r="33" spans="1:4" x14ac:dyDescent="0.3">
      <c r="A33" s="1" t="s">
        <v>8</v>
      </c>
      <c r="B33" s="5">
        <v>41064</v>
      </c>
      <c r="C33" s="3">
        <v>0</v>
      </c>
      <c r="D33" s="3">
        <v>7</v>
      </c>
    </row>
    <row r="34" spans="1:4" x14ac:dyDescent="0.3">
      <c r="A34" s="1" t="s">
        <v>1</v>
      </c>
      <c r="B34" s="5">
        <v>41065</v>
      </c>
      <c r="C34">
        <v>0</v>
      </c>
      <c r="D34">
        <v>0</v>
      </c>
    </row>
    <row r="35" spans="1:4" x14ac:dyDescent="0.3">
      <c r="A35" s="1" t="s">
        <v>2</v>
      </c>
      <c r="B35" s="5">
        <v>41065</v>
      </c>
      <c r="C35">
        <v>0</v>
      </c>
      <c r="D35">
        <v>0</v>
      </c>
    </row>
    <row r="36" spans="1:4" x14ac:dyDescent="0.3">
      <c r="A36" s="1" t="s">
        <v>3</v>
      </c>
      <c r="B36" s="5">
        <v>41065</v>
      </c>
      <c r="C36" s="3">
        <v>0</v>
      </c>
      <c r="D36" s="3">
        <v>0</v>
      </c>
    </row>
    <row r="37" spans="1:4" x14ac:dyDescent="0.3">
      <c r="A37" s="1" t="s">
        <v>4</v>
      </c>
      <c r="B37" s="5">
        <v>41065</v>
      </c>
      <c r="C37" s="3">
        <v>0</v>
      </c>
      <c r="D37" s="3">
        <v>5</v>
      </c>
    </row>
    <row r="38" spans="1:4" x14ac:dyDescent="0.3">
      <c r="A38" s="1" t="s">
        <v>5</v>
      </c>
      <c r="B38" s="5">
        <v>41065</v>
      </c>
      <c r="C38" s="3">
        <v>0</v>
      </c>
      <c r="D38" s="3">
        <v>8</v>
      </c>
    </row>
    <row r="39" spans="1:4" x14ac:dyDescent="0.3">
      <c r="A39" s="1" t="s">
        <v>6</v>
      </c>
      <c r="B39" s="5">
        <v>41065</v>
      </c>
      <c r="C39" s="3">
        <v>5</v>
      </c>
      <c r="D39" s="3">
        <v>5</v>
      </c>
    </row>
    <row r="40" spans="1:4" x14ac:dyDescent="0.3">
      <c r="A40" s="1" t="s">
        <v>7</v>
      </c>
      <c r="B40" s="5">
        <v>41065</v>
      </c>
      <c r="C40" s="3">
        <v>0</v>
      </c>
      <c r="D40" s="3">
        <v>3</v>
      </c>
    </row>
    <row r="41" spans="1:4" x14ac:dyDescent="0.3">
      <c r="A41" s="1" t="s">
        <v>8</v>
      </c>
      <c r="B41" s="5">
        <v>41065</v>
      </c>
      <c r="C41" s="3">
        <v>0</v>
      </c>
      <c r="D41" s="3">
        <v>1</v>
      </c>
    </row>
    <row r="42" spans="1:4" x14ac:dyDescent="0.3">
      <c r="A42" s="1" t="s">
        <v>1</v>
      </c>
      <c r="B42" s="5">
        <v>41066</v>
      </c>
      <c r="C42">
        <v>0</v>
      </c>
      <c r="D42">
        <v>0</v>
      </c>
    </row>
    <row r="43" spans="1:4" x14ac:dyDescent="0.3">
      <c r="A43" s="1" t="s">
        <v>2</v>
      </c>
      <c r="B43" s="5">
        <v>41066</v>
      </c>
      <c r="C43">
        <v>0</v>
      </c>
      <c r="D43">
        <v>0</v>
      </c>
    </row>
    <row r="44" spans="1:4" x14ac:dyDescent="0.3">
      <c r="A44" s="1" t="s">
        <v>3</v>
      </c>
      <c r="B44" s="5">
        <v>41066</v>
      </c>
      <c r="C44">
        <v>1</v>
      </c>
      <c r="D44">
        <v>0</v>
      </c>
    </row>
    <row r="45" spans="1:4" x14ac:dyDescent="0.3">
      <c r="A45" s="1" t="s">
        <v>4</v>
      </c>
      <c r="B45" s="5">
        <v>41066</v>
      </c>
      <c r="C45">
        <v>0</v>
      </c>
      <c r="D45">
        <v>0</v>
      </c>
    </row>
    <row r="46" spans="1:4" x14ac:dyDescent="0.3">
      <c r="A46" s="1" t="s">
        <v>5</v>
      </c>
      <c r="B46" s="5">
        <v>41066</v>
      </c>
      <c r="C46" t="s">
        <v>19</v>
      </c>
      <c r="D46" t="s">
        <v>19</v>
      </c>
    </row>
    <row r="47" spans="1:4" x14ac:dyDescent="0.3">
      <c r="A47" s="1" t="s">
        <v>6</v>
      </c>
      <c r="B47" s="5">
        <v>41066</v>
      </c>
      <c r="C47" t="s">
        <v>19</v>
      </c>
      <c r="D47" t="s">
        <v>19</v>
      </c>
    </row>
    <row r="48" spans="1:4" x14ac:dyDescent="0.3">
      <c r="A48" s="1" t="s">
        <v>7</v>
      </c>
      <c r="B48" s="5">
        <v>41066</v>
      </c>
      <c r="C48" t="s">
        <v>19</v>
      </c>
      <c r="D48" t="s">
        <v>19</v>
      </c>
    </row>
    <row r="49" spans="1:4" x14ac:dyDescent="0.3">
      <c r="A49" s="1" t="s">
        <v>8</v>
      </c>
      <c r="B49" s="5">
        <v>41066</v>
      </c>
      <c r="C49" t="s">
        <v>19</v>
      </c>
      <c r="D49" t="s">
        <v>19</v>
      </c>
    </row>
    <row r="50" spans="1:4" x14ac:dyDescent="0.3">
      <c r="A50" s="1" t="s">
        <v>1</v>
      </c>
      <c r="B50" s="5">
        <v>41067</v>
      </c>
      <c r="C50">
        <v>0</v>
      </c>
      <c r="D50">
        <v>0</v>
      </c>
    </row>
    <row r="51" spans="1:4" x14ac:dyDescent="0.3">
      <c r="A51" s="1" t="s">
        <v>2</v>
      </c>
      <c r="B51" s="5">
        <v>41067</v>
      </c>
      <c r="C51">
        <v>0</v>
      </c>
      <c r="D51">
        <v>0</v>
      </c>
    </row>
    <row r="52" spans="1:4" x14ac:dyDescent="0.3">
      <c r="A52" s="1" t="s">
        <v>3</v>
      </c>
      <c r="B52" s="5">
        <v>41067</v>
      </c>
      <c r="C52">
        <v>0</v>
      </c>
      <c r="D52">
        <v>2</v>
      </c>
    </row>
    <row r="53" spans="1:4" x14ac:dyDescent="0.3">
      <c r="A53" s="1" t="s">
        <v>4</v>
      </c>
      <c r="B53" s="5">
        <v>41067</v>
      </c>
      <c r="C53">
        <v>0</v>
      </c>
      <c r="D53">
        <v>1</v>
      </c>
    </row>
    <row r="54" spans="1:4" x14ac:dyDescent="0.3">
      <c r="A54" s="1" t="s">
        <v>5</v>
      </c>
      <c r="B54" s="5">
        <v>41067</v>
      </c>
      <c r="C54">
        <v>3</v>
      </c>
      <c r="D54">
        <v>11</v>
      </c>
    </row>
    <row r="55" spans="1:4" x14ac:dyDescent="0.3">
      <c r="A55" s="1" t="s">
        <v>6</v>
      </c>
      <c r="B55" s="5">
        <v>41067</v>
      </c>
      <c r="C55">
        <v>2</v>
      </c>
      <c r="D55">
        <v>1</v>
      </c>
    </row>
    <row r="56" spans="1:4" x14ac:dyDescent="0.3">
      <c r="A56" s="1" t="s">
        <v>7</v>
      </c>
      <c r="B56" s="5">
        <v>41067</v>
      </c>
      <c r="C56">
        <v>0</v>
      </c>
      <c r="D56">
        <v>0</v>
      </c>
    </row>
    <row r="57" spans="1:4" x14ac:dyDescent="0.3">
      <c r="A57" s="1" t="s">
        <v>8</v>
      </c>
      <c r="B57" s="5">
        <v>41067</v>
      </c>
      <c r="C57">
        <v>0</v>
      </c>
      <c r="D57">
        <v>0</v>
      </c>
    </row>
    <row r="58" spans="1:4" x14ac:dyDescent="0.3">
      <c r="A58" s="1" t="s">
        <v>1</v>
      </c>
      <c r="B58" s="5">
        <v>41068</v>
      </c>
      <c r="C58">
        <v>0</v>
      </c>
      <c r="D58">
        <v>0</v>
      </c>
    </row>
    <row r="59" spans="1:4" x14ac:dyDescent="0.3">
      <c r="A59" s="1" t="s">
        <v>2</v>
      </c>
      <c r="B59" s="5">
        <v>41068</v>
      </c>
      <c r="C59">
        <v>0</v>
      </c>
      <c r="D59">
        <v>0</v>
      </c>
    </row>
    <row r="60" spans="1:4" x14ac:dyDescent="0.3">
      <c r="A60" s="1" t="s">
        <v>3</v>
      </c>
      <c r="B60" s="5">
        <v>41068</v>
      </c>
      <c r="C60">
        <v>0</v>
      </c>
      <c r="D60">
        <v>0</v>
      </c>
    </row>
    <row r="61" spans="1:4" x14ac:dyDescent="0.3">
      <c r="A61" s="1" t="s">
        <v>4</v>
      </c>
      <c r="B61" s="5">
        <v>41068</v>
      </c>
      <c r="C61">
        <v>0</v>
      </c>
      <c r="D61">
        <v>0</v>
      </c>
    </row>
    <row r="62" spans="1:4" x14ac:dyDescent="0.3">
      <c r="A62" s="1" t="s">
        <v>5</v>
      </c>
      <c r="B62" s="5">
        <v>41068</v>
      </c>
      <c r="C62">
        <v>2</v>
      </c>
      <c r="D62">
        <v>1</v>
      </c>
    </row>
    <row r="63" spans="1:4" x14ac:dyDescent="0.3">
      <c r="A63" s="1" t="s">
        <v>6</v>
      </c>
      <c r="B63" s="5">
        <v>41068</v>
      </c>
      <c r="C63">
        <v>1</v>
      </c>
      <c r="D63">
        <v>0</v>
      </c>
    </row>
    <row r="64" spans="1:4" x14ac:dyDescent="0.3">
      <c r="A64" s="1" t="s">
        <v>7</v>
      </c>
      <c r="B64" s="5">
        <v>41068</v>
      </c>
      <c r="C64">
        <v>0</v>
      </c>
      <c r="D64">
        <v>1</v>
      </c>
    </row>
    <row r="65" spans="1:4" x14ac:dyDescent="0.3">
      <c r="A65" s="1" t="s">
        <v>8</v>
      </c>
      <c r="B65" s="5">
        <v>41068</v>
      </c>
      <c r="C65">
        <v>0</v>
      </c>
      <c r="D65">
        <v>0</v>
      </c>
    </row>
    <row r="66" spans="1:4" x14ac:dyDescent="0.3">
      <c r="A66" s="1" t="s">
        <v>1</v>
      </c>
      <c r="B66" s="5">
        <v>41071</v>
      </c>
      <c r="C66">
        <v>0</v>
      </c>
      <c r="D66">
        <v>0</v>
      </c>
    </row>
    <row r="67" spans="1:4" x14ac:dyDescent="0.3">
      <c r="A67" s="1" t="s">
        <v>2</v>
      </c>
      <c r="B67" s="5">
        <v>41071</v>
      </c>
      <c r="C67">
        <v>0</v>
      </c>
      <c r="D67">
        <v>0</v>
      </c>
    </row>
    <row r="68" spans="1:4" x14ac:dyDescent="0.3">
      <c r="A68" s="1" t="s">
        <v>3</v>
      </c>
      <c r="B68" s="5">
        <v>41071</v>
      </c>
      <c r="C68">
        <v>0</v>
      </c>
      <c r="D68">
        <v>1</v>
      </c>
    </row>
    <row r="69" spans="1:4" x14ac:dyDescent="0.3">
      <c r="A69" s="1" t="s">
        <v>4</v>
      </c>
      <c r="B69" s="5">
        <v>41071</v>
      </c>
      <c r="C69">
        <v>0</v>
      </c>
      <c r="D69">
        <v>1</v>
      </c>
    </row>
    <row r="70" spans="1:4" x14ac:dyDescent="0.3">
      <c r="A70" s="1" t="s">
        <v>5</v>
      </c>
      <c r="B70" s="5">
        <v>41071</v>
      </c>
      <c r="C70">
        <v>3</v>
      </c>
      <c r="D70">
        <v>4</v>
      </c>
    </row>
    <row r="71" spans="1:4" x14ac:dyDescent="0.3">
      <c r="A71" s="1" t="s">
        <v>6</v>
      </c>
      <c r="B71" s="5">
        <v>41071</v>
      </c>
      <c r="C71">
        <v>0</v>
      </c>
      <c r="D71">
        <v>0</v>
      </c>
    </row>
    <row r="72" spans="1:4" x14ac:dyDescent="0.3">
      <c r="A72" s="1" t="s">
        <v>7</v>
      </c>
      <c r="B72" s="5">
        <v>41071</v>
      </c>
      <c r="C72">
        <v>0</v>
      </c>
      <c r="D72">
        <v>0</v>
      </c>
    </row>
    <row r="73" spans="1:4" x14ac:dyDescent="0.3">
      <c r="A73" s="1" t="s">
        <v>8</v>
      </c>
      <c r="B73" s="5">
        <v>41071</v>
      </c>
      <c r="C73">
        <v>0</v>
      </c>
      <c r="D73">
        <v>0</v>
      </c>
    </row>
    <row r="74" spans="1:4" x14ac:dyDescent="0.3">
      <c r="A74" s="1" t="s">
        <v>1</v>
      </c>
      <c r="B74" s="5">
        <v>41072</v>
      </c>
      <c r="C74">
        <v>0</v>
      </c>
      <c r="D74">
        <v>0</v>
      </c>
    </row>
    <row r="75" spans="1:4" x14ac:dyDescent="0.3">
      <c r="A75" s="1" t="s">
        <v>2</v>
      </c>
      <c r="B75" s="5">
        <v>41072</v>
      </c>
      <c r="C75">
        <v>0</v>
      </c>
      <c r="D75">
        <v>0</v>
      </c>
    </row>
    <row r="76" spans="1:4" x14ac:dyDescent="0.3">
      <c r="A76" s="1" t="s">
        <v>3</v>
      </c>
      <c r="B76" s="5">
        <v>41072</v>
      </c>
      <c r="C76">
        <v>0</v>
      </c>
      <c r="D76">
        <v>0</v>
      </c>
    </row>
    <row r="77" spans="1:4" x14ac:dyDescent="0.3">
      <c r="A77" s="1" t="s">
        <v>4</v>
      </c>
      <c r="B77" s="5">
        <v>41072</v>
      </c>
      <c r="C77">
        <v>0</v>
      </c>
      <c r="D77">
        <v>1</v>
      </c>
    </row>
    <row r="78" spans="1:4" x14ac:dyDescent="0.3">
      <c r="A78" s="1" t="s">
        <v>5</v>
      </c>
      <c r="B78" s="5">
        <v>41072</v>
      </c>
      <c r="C78">
        <v>0</v>
      </c>
      <c r="D78">
        <v>0</v>
      </c>
    </row>
    <row r="79" spans="1:4" x14ac:dyDescent="0.3">
      <c r="A79" s="1" t="s">
        <v>6</v>
      </c>
      <c r="B79" s="5">
        <v>41072</v>
      </c>
      <c r="C79">
        <v>0</v>
      </c>
      <c r="D79">
        <v>0</v>
      </c>
    </row>
    <row r="80" spans="1:4" x14ac:dyDescent="0.3">
      <c r="A80" s="1" t="s">
        <v>7</v>
      </c>
      <c r="B80" s="5">
        <v>41072</v>
      </c>
      <c r="C80">
        <v>0</v>
      </c>
      <c r="D80">
        <v>0</v>
      </c>
    </row>
    <row r="81" spans="1:4" x14ac:dyDescent="0.3">
      <c r="A81" s="1" t="s">
        <v>8</v>
      </c>
      <c r="B81" s="5">
        <v>41072</v>
      </c>
      <c r="C81">
        <v>0</v>
      </c>
      <c r="D81">
        <v>0</v>
      </c>
    </row>
    <row r="82" spans="1:4" x14ac:dyDescent="0.3">
      <c r="A82" s="1" t="s">
        <v>1</v>
      </c>
      <c r="B82" s="5">
        <v>41073</v>
      </c>
      <c r="C82">
        <v>0</v>
      </c>
      <c r="D82">
        <v>0</v>
      </c>
    </row>
    <row r="83" spans="1:4" x14ac:dyDescent="0.3">
      <c r="A83" s="1" t="s">
        <v>2</v>
      </c>
      <c r="B83" s="5">
        <v>41073</v>
      </c>
      <c r="C83">
        <v>0</v>
      </c>
      <c r="D83">
        <v>0</v>
      </c>
    </row>
    <row r="84" spans="1:4" x14ac:dyDescent="0.3">
      <c r="A84" s="1" t="s">
        <v>3</v>
      </c>
      <c r="B84" s="5">
        <v>41073</v>
      </c>
      <c r="C84">
        <v>0</v>
      </c>
      <c r="D84">
        <v>0</v>
      </c>
    </row>
    <row r="85" spans="1:4" x14ac:dyDescent="0.3">
      <c r="A85" s="1" t="s">
        <v>4</v>
      </c>
      <c r="B85" s="5">
        <v>41073</v>
      </c>
      <c r="C85">
        <v>0</v>
      </c>
      <c r="D85">
        <v>0</v>
      </c>
    </row>
    <row r="86" spans="1:4" x14ac:dyDescent="0.3">
      <c r="A86" s="1" t="s">
        <v>5</v>
      </c>
      <c r="B86" s="5">
        <v>41073</v>
      </c>
      <c r="C86">
        <v>0</v>
      </c>
      <c r="D86">
        <v>0</v>
      </c>
    </row>
    <row r="87" spans="1:4" x14ac:dyDescent="0.3">
      <c r="A87" s="1" t="s">
        <v>6</v>
      </c>
      <c r="B87" s="5">
        <v>41073</v>
      </c>
      <c r="C87">
        <v>0</v>
      </c>
      <c r="D87">
        <v>0</v>
      </c>
    </row>
    <row r="88" spans="1:4" x14ac:dyDescent="0.3">
      <c r="A88" s="1" t="s">
        <v>7</v>
      </c>
      <c r="B88" s="5">
        <v>41073</v>
      </c>
      <c r="C88">
        <v>0</v>
      </c>
      <c r="D88">
        <v>0</v>
      </c>
    </row>
    <row r="89" spans="1:4" x14ac:dyDescent="0.3">
      <c r="A89" s="1" t="s">
        <v>8</v>
      </c>
      <c r="B89" s="5">
        <v>41073</v>
      </c>
      <c r="C89">
        <v>0</v>
      </c>
      <c r="D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9358-B978-41A1-9F03-BE499154415D}">
  <dimension ref="A1:Y31"/>
  <sheetViews>
    <sheetView workbookViewId="0">
      <selection activeCell="C13" sqref="A1:G31"/>
    </sheetView>
  </sheetViews>
  <sheetFormatPr defaultRowHeight="14.4" x14ac:dyDescent="0.3"/>
  <cols>
    <col min="1" max="3" width="18.109375" customWidth="1"/>
    <col min="5" max="5" width="13" customWidth="1"/>
  </cols>
  <sheetData>
    <row r="1" spans="1:25" x14ac:dyDescent="0.3">
      <c r="A1" s="4" t="s">
        <v>35</v>
      </c>
      <c r="B1" s="4" t="s">
        <v>25</v>
      </c>
      <c r="C1" s="4" t="s">
        <v>26</v>
      </c>
      <c r="D1" s="2" t="s">
        <v>36</v>
      </c>
      <c r="E1" s="2" t="s">
        <v>37</v>
      </c>
      <c r="F1" s="6" t="s">
        <v>56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">
      <c r="A2" s="1" t="s">
        <v>7</v>
      </c>
      <c r="B2" s="1" t="s">
        <v>38</v>
      </c>
      <c r="C2" s="5">
        <v>41060</v>
      </c>
      <c r="D2" s="3">
        <v>1</v>
      </c>
      <c r="E2" s="3">
        <v>0</v>
      </c>
      <c r="F2">
        <f>SUM(D2:E2)</f>
        <v>1</v>
      </c>
    </row>
    <row r="3" spans="1:25" x14ac:dyDescent="0.3">
      <c r="A3" s="1" t="s">
        <v>8</v>
      </c>
      <c r="B3" s="1" t="s">
        <v>38</v>
      </c>
      <c r="C3" s="5">
        <v>41060</v>
      </c>
      <c r="D3" s="3">
        <v>2</v>
      </c>
      <c r="E3" s="3">
        <v>2</v>
      </c>
      <c r="F3">
        <f>SUM(D3:E3)</f>
        <v>4</v>
      </c>
    </row>
    <row r="4" spans="1:25" x14ac:dyDescent="0.3">
      <c r="A4" s="1" t="s">
        <v>7</v>
      </c>
      <c r="B4" s="1" t="s">
        <v>38</v>
      </c>
      <c r="C4" s="5">
        <v>41061</v>
      </c>
      <c r="D4" s="3">
        <v>0</v>
      </c>
      <c r="E4" s="3">
        <v>4</v>
      </c>
      <c r="F4">
        <f>SUM(D4:E4)</f>
        <v>4</v>
      </c>
    </row>
    <row r="5" spans="1:25" x14ac:dyDescent="0.3">
      <c r="A5" s="1" t="s">
        <v>8</v>
      </c>
      <c r="B5" s="1" t="s">
        <v>38</v>
      </c>
      <c r="C5" s="5">
        <v>41061</v>
      </c>
      <c r="D5" s="3">
        <v>1</v>
      </c>
      <c r="E5" s="3">
        <v>7</v>
      </c>
      <c r="F5">
        <f>SUM(D5:E5)</f>
        <v>8</v>
      </c>
    </row>
    <row r="6" spans="1:25" x14ac:dyDescent="0.3">
      <c r="A6" s="1" t="s">
        <v>7</v>
      </c>
      <c r="B6" s="1" t="s">
        <v>38</v>
      </c>
      <c r="C6" s="5">
        <v>41064</v>
      </c>
      <c r="D6" s="3">
        <v>4</v>
      </c>
      <c r="E6" s="3">
        <v>68</v>
      </c>
      <c r="F6">
        <f>SUM(D6:E6)</f>
        <v>72</v>
      </c>
    </row>
    <row r="7" spans="1:25" x14ac:dyDescent="0.3">
      <c r="A7" s="1" t="s">
        <v>8</v>
      </c>
      <c r="B7" s="1" t="s">
        <v>38</v>
      </c>
      <c r="C7" s="5">
        <v>41064</v>
      </c>
      <c r="D7" s="3">
        <v>0</v>
      </c>
      <c r="E7" s="3">
        <v>7</v>
      </c>
      <c r="F7">
        <f>SUM(D7:E7)</f>
        <v>7</v>
      </c>
    </row>
    <row r="8" spans="1:25" x14ac:dyDescent="0.3">
      <c r="A8" s="1" t="s">
        <v>7</v>
      </c>
      <c r="B8" s="1" t="s">
        <v>38</v>
      </c>
      <c r="C8" s="5">
        <v>41065</v>
      </c>
      <c r="D8" s="3">
        <v>0</v>
      </c>
      <c r="E8" s="3">
        <v>3</v>
      </c>
      <c r="F8">
        <f>SUM(D8:E8)</f>
        <v>3</v>
      </c>
    </row>
    <row r="9" spans="1:25" x14ac:dyDescent="0.3">
      <c r="A9" s="1" t="s">
        <v>8</v>
      </c>
      <c r="B9" s="1" t="s">
        <v>38</v>
      </c>
      <c r="C9" s="5">
        <v>41065</v>
      </c>
      <c r="D9" s="3">
        <v>0</v>
      </c>
      <c r="E9" s="3">
        <v>1</v>
      </c>
      <c r="F9">
        <f>SUM(D9:E9)</f>
        <v>1</v>
      </c>
    </row>
    <row r="10" spans="1:25" x14ac:dyDescent="0.3">
      <c r="A10" s="1" t="s">
        <v>7</v>
      </c>
      <c r="B10" s="1" t="s">
        <v>38</v>
      </c>
      <c r="C10" s="5">
        <v>41068</v>
      </c>
      <c r="D10">
        <v>0</v>
      </c>
      <c r="E10">
        <v>1</v>
      </c>
      <c r="F10">
        <f>SUM(D10:E10)</f>
        <v>1</v>
      </c>
    </row>
    <row r="11" spans="1:25" x14ac:dyDescent="0.3">
      <c r="A11" s="1" t="s">
        <v>6</v>
      </c>
      <c r="B11" s="1" t="s">
        <v>34</v>
      </c>
      <c r="C11" s="5">
        <v>41064</v>
      </c>
      <c r="D11" s="3">
        <v>71</v>
      </c>
      <c r="E11" s="3">
        <v>20</v>
      </c>
      <c r="F11">
        <f>SUM(D11:E11)</f>
        <v>91</v>
      </c>
    </row>
    <row r="12" spans="1:25" x14ac:dyDescent="0.3">
      <c r="A12" s="1" t="s">
        <v>5</v>
      </c>
      <c r="B12" s="1" t="s">
        <v>34</v>
      </c>
      <c r="C12" s="5">
        <v>41065</v>
      </c>
      <c r="D12" s="3">
        <v>0</v>
      </c>
      <c r="E12" s="3">
        <v>8</v>
      </c>
      <c r="F12">
        <f>SUM(D12:E12)</f>
        <v>8</v>
      </c>
    </row>
    <row r="13" spans="1:25" x14ac:dyDescent="0.3">
      <c r="A13" s="1" t="s">
        <v>6</v>
      </c>
      <c r="B13" s="1" t="s">
        <v>34</v>
      </c>
      <c r="C13" s="5">
        <v>41065</v>
      </c>
      <c r="D13" s="3">
        <v>5</v>
      </c>
      <c r="E13" s="3">
        <v>5</v>
      </c>
      <c r="F13">
        <f>SUM(D13:E13)</f>
        <v>10</v>
      </c>
    </row>
    <row r="14" spans="1:25" x14ac:dyDescent="0.3">
      <c r="A14" s="1" t="s">
        <v>5</v>
      </c>
      <c r="B14" s="1" t="s">
        <v>34</v>
      </c>
      <c r="C14" s="5">
        <v>41067</v>
      </c>
      <c r="D14">
        <v>3</v>
      </c>
      <c r="E14">
        <v>11</v>
      </c>
      <c r="F14">
        <f>SUM(D14:E14)</f>
        <v>14</v>
      </c>
    </row>
    <row r="15" spans="1:25" x14ac:dyDescent="0.3">
      <c r="A15" s="1" t="s">
        <v>6</v>
      </c>
      <c r="B15" s="1" t="s">
        <v>34</v>
      </c>
      <c r="C15" s="5">
        <v>41067</v>
      </c>
      <c r="D15">
        <v>2</v>
      </c>
      <c r="E15">
        <v>1</v>
      </c>
      <c r="F15">
        <f>SUM(D15:E15)</f>
        <v>3</v>
      </c>
    </row>
    <row r="16" spans="1:25" x14ac:dyDescent="0.3">
      <c r="A16" s="1" t="s">
        <v>5</v>
      </c>
      <c r="B16" s="1" t="s">
        <v>34</v>
      </c>
      <c r="C16" s="5">
        <v>41068</v>
      </c>
      <c r="D16">
        <v>2</v>
      </c>
      <c r="E16">
        <v>1</v>
      </c>
      <c r="F16">
        <f>SUM(D16:E16)</f>
        <v>3</v>
      </c>
    </row>
    <row r="17" spans="1:7" x14ac:dyDescent="0.3">
      <c r="A17" s="1" t="s">
        <v>6</v>
      </c>
      <c r="B17" s="1" t="s">
        <v>34</v>
      </c>
      <c r="C17" s="5">
        <v>41068</v>
      </c>
      <c r="D17">
        <v>1</v>
      </c>
      <c r="E17">
        <v>0</v>
      </c>
      <c r="F17">
        <f>SUM(D17:E17)</f>
        <v>1</v>
      </c>
    </row>
    <row r="18" spans="1:7" x14ac:dyDescent="0.3">
      <c r="A18" s="1" t="s">
        <v>5</v>
      </c>
      <c r="B18" s="1" t="s">
        <v>34</v>
      </c>
      <c r="C18" s="5">
        <v>41071</v>
      </c>
      <c r="D18">
        <v>3</v>
      </c>
      <c r="E18">
        <v>4</v>
      </c>
      <c r="F18">
        <f>SUM(D18:E18)</f>
        <v>7</v>
      </c>
    </row>
    <row r="19" spans="1:7" x14ac:dyDescent="0.3">
      <c r="A19" s="1" t="s">
        <v>3</v>
      </c>
      <c r="B19" s="1" t="s">
        <v>31</v>
      </c>
      <c r="C19" s="5">
        <v>41060</v>
      </c>
      <c r="D19" s="3">
        <v>102</v>
      </c>
      <c r="E19" s="3">
        <v>55</v>
      </c>
      <c r="F19">
        <f>SUM(D19:E19)</f>
        <v>157</v>
      </c>
      <c r="G19" t="s">
        <v>39</v>
      </c>
    </row>
    <row r="20" spans="1:7" x14ac:dyDescent="0.3">
      <c r="A20" s="1" t="s">
        <v>4</v>
      </c>
      <c r="B20" s="1" t="s">
        <v>31</v>
      </c>
      <c r="C20" s="5">
        <v>41060</v>
      </c>
      <c r="D20" s="3">
        <v>12</v>
      </c>
      <c r="E20" s="3">
        <v>12</v>
      </c>
      <c r="F20">
        <f>SUM(D20:E20)</f>
        <v>24</v>
      </c>
    </row>
    <row r="21" spans="1:7" x14ac:dyDescent="0.3">
      <c r="A21" s="1" t="s">
        <v>3</v>
      </c>
      <c r="B21" s="1" t="s">
        <v>31</v>
      </c>
      <c r="C21" s="5">
        <v>41061</v>
      </c>
      <c r="D21" s="3">
        <v>6</v>
      </c>
      <c r="E21" s="3">
        <v>37</v>
      </c>
      <c r="F21">
        <f>SUM(D21:E21)</f>
        <v>43</v>
      </c>
    </row>
    <row r="22" spans="1:7" x14ac:dyDescent="0.3">
      <c r="A22" s="1" t="s">
        <v>4</v>
      </c>
      <c r="B22" s="1" t="s">
        <v>31</v>
      </c>
      <c r="C22" s="5">
        <v>41061</v>
      </c>
      <c r="D22" s="3">
        <v>2</v>
      </c>
      <c r="E22" s="3">
        <v>6</v>
      </c>
      <c r="F22">
        <f>SUM(D22:E22)</f>
        <v>8</v>
      </c>
    </row>
    <row r="23" spans="1:7" x14ac:dyDescent="0.3">
      <c r="A23" s="1" t="s">
        <v>3</v>
      </c>
      <c r="B23" s="1" t="s">
        <v>31</v>
      </c>
      <c r="C23" s="5">
        <v>41064</v>
      </c>
      <c r="D23" s="3">
        <v>3</v>
      </c>
      <c r="E23" s="3">
        <v>12</v>
      </c>
      <c r="F23">
        <f>SUM(D23:E23)</f>
        <v>15</v>
      </c>
    </row>
    <row r="24" spans="1:7" x14ac:dyDescent="0.3">
      <c r="A24" s="1" t="s">
        <v>4</v>
      </c>
      <c r="B24" s="1" t="s">
        <v>31</v>
      </c>
      <c r="C24" s="5">
        <v>41064</v>
      </c>
      <c r="D24" s="3">
        <v>3</v>
      </c>
      <c r="E24" s="3">
        <v>8</v>
      </c>
      <c r="F24">
        <f>SUM(D24:E24)</f>
        <v>11</v>
      </c>
    </row>
    <row r="25" spans="1:7" x14ac:dyDescent="0.3">
      <c r="A25" s="1" t="s">
        <v>4</v>
      </c>
      <c r="B25" s="1" t="s">
        <v>31</v>
      </c>
      <c r="C25" s="5">
        <v>41065</v>
      </c>
      <c r="D25" s="3">
        <v>0</v>
      </c>
      <c r="E25" s="3">
        <v>5</v>
      </c>
      <c r="F25">
        <f>SUM(D25:E25)</f>
        <v>5</v>
      </c>
    </row>
    <row r="26" spans="1:7" x14ac:dyDescent="0.3">
      <c r="A26" s="1" t="s">
        <v>3</v>
      </c>
      <c r="B26" s="1" t="s">
        <v>31</v>
      </c>
      <c r="C26" s="5">
        <v>41066</v>
      </c>
      <c r="D26">
        <v>1</v>
      </c>
      <c r="E26">
        <v>0</v>
      </c>
      <c r="F26">
        <f>SUM(D26:E26)</f>
        <v>1</v>
      </c>
    </row>
    <row r="27" spans="1:7" x14ac:dyDescent="0.3">
      <c r="A27" s="1" t="s">
        <v>3</v>
      </c>
      <c r="B27" s="1" t="s">
        <v>31</v>
      </c>
      <c r="C27" s="5">
        <v>41067</v>
      </c>
      <c r="D27">
        <v>0</v>
      </c>
      <c r="E27">
        <v>2</v>
      </c>
      <c r="F27">
        <f>SUM(D27:E27)</f>
        <v>2</v>
      </c>
    </row>
    <row r="28" spans="1:7" x14ac:dyDescent="0.3">
      <c r="A28" s="1" t="s">
        <v>4</v>
      </c>
      <c r="B28" s="1" t="s">
        <v>31</v>
      </c>
      <c r="C28" s="5">
        <v>41067</v>
      </c>
      <c r="D28">
        <v>0</v>
      </c>
      <c r="E28">
        <v>1</v>
      </c>
      <c r="F28">
        <f>SUM(D28:E28)</f>
        <v>1</v>
      </c>
    </row>
    <row r="29" spans="1:7" x14ac:dyDescent="0.3">
      <c r="A29" s="1" t="s">
        <v>3</v>
      </c>
      <c r="B29" s="1" t="s">
        <v>31</v>
      </c>
      <c r="C29" s="5">
        <v>41071</v>
      </c>
      <c r="D29">
        <v>0</v>
      </c>
      <c r="E29">
        <v>1</v>
      </c>
      <c r="F29">
        <f>SUM(D29:E29)</f>
        <v>1</v>
      </c>
    </row>
    <row r="30" spans="1:7" x14ac:dyDescent="0.3">
      <c r="A30" s="1" t="s">
        <v>4</v>
      </c>
      <c r="B30" s="1" t="s">
        <v>31</v>
      </c>
      <c r="C30" s="5">
        <v>41071</v>
      </c>
      <c r="D30">
        <v>0</v>
      </c>
      <c r="E30">
        <v>1</v>
      </c>
      <c r="F30">
        <f>SUM(D30:E30)</f>
        <v>1</v>
      </c>
    </row>
    <row r="31" spans="1:7" x14ac:dyDescent="0.3">
      <c r="A31" s="1" t="s">
        <v>4</v>
      </c>
      <c r="B31" s="1" t="s">
        <v>31</v>
      </c>
      <c r="C31" s="5">
        <v>41072</v>
      </c>
      <c r="D31">
        <v>0</v>
      </c>
      <c r="E31">
        <v>1</v>
      </c>
      <c r="F31">
        <f>SUM(D31:E31)</f>
        <v>1</v>
      </c>
    </row>
  </sheetData>
  <sortState ref="A2:G31">
    <sortCondition ref="B2:B31"/>
    <sortCondition ref="C2:C31"/>
  </sortState>
  <mergeCells count="10">
    <mergeCell ref="R1:S1"/>
    <mergeCell ref="T1:U1"/>
    <mergeCell ref="V1:W1"/>
    <mergeCell ref="X1:Y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0153-1CBA-4E73-BA7B-2B9E6004762C}">
  <dimension ref="A1:G20"/>
  <sheetViews>
    <sheetView workbookViewId="0">
      <selection sqref="A1:E20"/>
    </sheetView>
  </sheetViews>
  <sheetFormatPr defaultRowHeight="14.4" x14ac:dyDescent="0.3"/>
  <cols>
    <col min="1" max="1" width="17.5546875" customWidth="1"/>
    <col min="2" max="2" width="17" customWidth="1"/>
    <col min="4" max="4" width="12.109375" customWidth="1"/>
  </cols>
  <sheetData>
    <row r="1" spans="1:7" x14ac:dyDescent="0.3">
      <c r="A1" s="4" t="s">
        <v>25</v>
      </c>
      <c r="B1" s="4" t="s">
        <v>26</v>
      </c>
      <c r="C1" s="4" t="s">
        <v>27</v>
      </c>
      <c r="D1" s="4" t="s">
        <v>28</v>
      </c>
      <c r="E1" s="4" t="s">
        <v>40</v>
      </c>
    </row>
    <row r="2" spans="1:7" x14ac:dyDescent="0.3">
      <c r="A2" t="s">
        <v>29</v>
      </c>
      <c r="B2" s="5">
        <v>42885</v>
      </c>
      <c r="C2">
        <v>14</v>
      </c>
      <c r="D2">
        <v>15</v>
      </c>
      <c r="G2" t="s">
        <v>43</v>
      </c>
    </row>
    <row r="3" spans="1:7" x14ac:dyDescent="0.3">
      <c r="A3" t="s">
        <v>29</v>
      </c>
      <c r="B3" s="5">
        <v>42887</v>
      </c>
      <c r="C3">
        <v>26</v>
      </c>
      <c r="D3">
        <v>97</v>
      </c>
    </row>
    <row r="4" spans="1:7" x14ac:dyDescent="0.3">
      <c r="A4" t="s">
        <v>31</v>
      </c>
      <c r="B4" s="5">
        <v>42887</v>
      </c>
      <c r="C4">
        <v>1</v>
      </c>
      <c r="D4">
        <v>0</v>
      </c>
    </row>
    <row r="5" spans="1:7" x14ac:dyDescent="0.3">
      <c r="A5" t="s">
        <v>29</v>
      </c>
      <c r="B5" s="5">
        <v>42888</v>
      </c>
      <c r="C5">
        <f>37+6</f>
        <v>43</v>
      </c>
      <c r="D5">
        <v>145</v>
      </c>
      <c r="G5" t="s">
        <v>42</v>
      </c>
    </row>
    <row r="6" spans="1:7" x14ac:dyDescent="0.3">
      <c r="A6" t="s">
        <v>31</v>
      </c>
      <c r="B6" s="5">
        <v>42890</v>
      </c>
      <c r="C6">
        <v>40</v>
      </c>
      <c r="D6">
        <v>21</v>
      </c>
    </row>
    <row r="7" spans="1:7" x14ac:dyDescent="0.3">
      <c r="A7" t="s">
        <v>30</v>
      </c>
      <c r="B7" s="5">
        <v>42890</v>
      </c>
      <c r="C7">
        <v>1</v>
      </c>
      <c r="D7">
        <v>0</v>
      </c>
    </row>
    <row r="8" spans="1:7" x14ac:dyDescent="0.3">
      <c r="A8" t="s">
        <v>29</v>
      </c>
      <c r="B8" s="5">
        <v>42891</v>
      </c>
      <c r="C8">
        <v>2</v>
      </c>
      <c r="D8">
        <v>50</v>
      </c>
    </row>
    <row r="9" spans="1:7" x14ac:dyDescent="0.3">
      <c r="A9" t="s">
        <v>33</v>
      </c>
      <c r="B9" s="5">
        <v>42893</v>
      </c>
      <c r="C9">
        <v>1</v>
      </c>
      <c r="D9">
        <v>0</v>
      </c>
    </row>
    <row r="10" spans="1:7" x14ac:dyDescent="0.3">
      <c r="A10" t="s">
        <v>31</v>
      </c>
      <c r="B10" s="5">
        <v>42893</v>
      </c>
      <c r="C10">
        <v>12</v>
      </c>
      <c r="D10">
        <v>16</v>
      </c>
    </row>
    <row r="11" spans="1:7" x14ac:dyDescent="0.3">
      <c r="A11" t="s">
        <v>30</v>
      </c>
      <c r="B11" s="5">
        <v>42893</v>
      </c>
      <c r="C11">
        <v>17</v>
      </c>
      <c r="D11">
        <v>26</v>
      </c>
    </row>
    <row r="12" spans="1:7" x14ac:dyDescent="0.3">
      <c r="A12" t="s">
        <v>32</v>
      </c>
      <c r="B12" s="5">
        <v>42895</v>
      </c>
      <c r="C12">
        <v>1</v>
      </c>
      <c r="D12">
        <v>0</v>
      </c>
    </row>
    <row r="13" spans="1:7" x14ac:dyDescent="0.3">
      <c r="A13" t="s">
        <v>33</v>
      </c>
      <c r="B13" s="5">
        <v>42896</v>
      </c>
      <c r="C13">
        <v>5</v>
      </c>
      <c r="D13">
        <v>17</v>
      </c>
    </row>
    <row r="14" spans="1:7" x14ac:dyDescent="0.3">
      <c r="A14" t="s">
        <v>31</v>
      </c>
      <c r="B14" s="5">
        <v>42896</v>
      </c>
      <c r="C14">
        <v>2</v>
      </c>
      <c r="D14">
        <v>12</v>
      </c>
    </row>
    <row r="15" spans="1:7" x14ac:dyDescent="0.3">
      <c r="A15" t="s">
        <v>30</v>
      </c>
      <c r="B15" s="5">
        <v>42896</v>
      </c>
      <c r="C15">
        <v>1</v>
      </c>
      <c r="D15">
        <v>26</v>
      </c>
    </row>
    <row r="16" spans="1:7" x14ac:dyDescent="0.3">
      <c r="A16" t="s">
        <v>32</v>
      </c>
      <c r="B16" s="5">
        <v>42896</v>
      </c>
      <c r="C16">
        <v>1</v>
      </c>
      <c r="D16">
        <v>0</v>
      </c>
    </row>
    <row r="17" spans="1:5" x14ac:dyDescent="0.3">
      <c r="A17" t="s">
        <v>32</v>
      </c>
      <c r="B17" s="5">
        <v>42896</v>
      </c>
      <c r="C17">
        <v>5</v>
      </c>
      <c r="D17">
        <v>9</v>
      </c>
    </row>
    <row r="18" spans="1:5" x14ac:dyDescent="0.3">
      <c r="A18" t="s">
        <v>34</v>
      </c>
      <c r="B18" s="5">
        <v>42897</v>
      </c>
      <c r="C18">
        <v>3</v>
      </c>
      <c r="D18">
        <v>4</v>
      </c>
      <c r="E18" t="s">
        <v>41</v>
      </c>
    </row>
    <row r="19" spans="1:5" x14ac:dyDescent="0.3">
      <c r="A19" t="s">
        <v>30</v>
      </c>
      <c r="B19" s="5">
        <v>42898</v>
      </c>
      <c r="C19">
        <v>0</v>
      </c>
      <c r="D19">
        <v>1</v>
      </c>
    </row>
    <row r="20" spans="1:5" x14ac:dyDescent="0.3">
      <c r="A20" t="s">
        <v>32</v>
      </c>
      <c r="B20" s="5">
        <v>42899</v>
      </c>
      <c r="C20">
        <v>0</v>
      </c>
      <c r="D20">
        <v>3</v>
      </c>
    </row>
  </sheetData>
  <sortState ref="A2:E20">
    <sortCondition ref="B2:B20"/>
    <sortCondition ref="A2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7D9F-E6E5-4F18-A7FD-02761F0F2EE2}">
  <dimension ref="A3:C28"/>
  <sheetViews>
    <sheetView topLeftCell="A4" workbookViewId="0">
      <selection activeCell="A3" sqref="A3:C28"/>
    </sheetView>
  </sheetViews>
  <sheetFormatPr defaultRowHeight="14.4" x14ac:dyDescent="0.3"/>
  <cols>
    <col min="1" max="1" width="12.5546875" bestFit="1" customWidth="1"/>
    <col min="2" max="2" width="14" bestFit="1" customWidth="1"/>
    <col min="3" max="3" width="15.77734375" bestFit="1" customWidth="1"/>
  </cols>
  <sheetData>
    <row r="3" spans="1:3" x14ac:dyDescent="0.3">
      <c r="A3" s="7" t="s">
        <v>44</v>
      </c>
      <c r="B3" t="s">
        <v>45</v>
      </c>
      <c r="C3" t="s">
        <v>46</v>
      </c>
    </row>
    <row r="4" spans="1:3" x14ac:dyDescent="0.3">
      <c r="A4" s="8" t="s">
        <v>38</v>
      </c>
      <c r="B4" s="9"/>
      <c r="C4" s="9"/>
    </row>
    <row r="5" spans="1:3" x14ac:dyDescent="0.3">
      <c r="A5" s="11" t="s">
        <v>60</v>
      </c>
      <c r="B5" s="9">
        <v>3</v>
      </c>
      <c r="C5" s="9">
        <v>2</v>
      </c>
    </row>
    <row r="6" spans="1:3" x14ac:dyDescent="0.3">
      <c r="A6" s="11" t="s">
        <v>61</v>
      </c>
      <c r="B6" s="9">
        <v>1</v>
      </c>
      <c r="C6" s="9">
        <v>11</v>
      </c>
    </row>
    <row r="7" spans="1:3" x14ac:dyDescent="0.3">
      <c r="A7" s="11" t="s">
        <v>62</v>
      </c>
      <c r="B7" s="9">
        <v>4</v>
      </c>
      <c r="C7" s="9">
        <v>75</v>
      </c>
    </row>
    <row r="8" spans="1:3" x14ac:dyDescent="0.3">
      <c r="A8" s="11" t="s">
        <v>63</v>
      </c>
      <c r="B8" s="9">
        <v>0</v>
      </c>
      <c r="C8" s="9">
        <v>4</v>
      </c>
    </row>
    <row r="9" spans="1:3" x14ac:dyDescent="0.3">
      <c r="A9" s="11" t="s">
        <v>64</v>
      </c>
      <c r="B9" s="9">
        <v>0</v>
      </c>
      <c r="C9" s="9">
        <v>1</v>
      </c>
    </row>
    <row r="10" spans="1:3" x14ac:dyDescent="0.3">
      <c r="A10" s="8" t="s">
        <v>57</v>
      </c>
      <c r="B10" s="9">
        <v>8</v>
      </c>
      <c r="C10" s="9">
        <v>93</v>
      </c>
    </row>
    <row r="11" spans="1:3" x14ac:dyDescent="0.3">
      <c r="A11" s="8" t="s">
        <v>34</v>
      </c>
      <c r="B11" s="9"/>
      <c r="C11" s="9"/>
    </row>
    <row r="12" spans="1:3" x14ac:dyDescent="0.3">
      <c r="A12" s="11" t="s">
        <v>62</v>
      </c>
      <c r="B12" s="9">
        <v>71</v>
      </c>
      <c r="C12" s="9">
        <v>20</v>
      </c>
    </row>
    <row r="13" spans="1:3" x14ac:dyDescent="0.3">
      <c r="A13" s="11" t="s">
        <v>63</v>
      </c>
      <c r="B13" s="9">
        <v>5</v>
      </c>
      <c r="C13" s="9">
        <v>13</v>
      </c>
    </row>
    <row r="14" spans="1:3" x14ac:dyDescent="0.3">
      <c r="A14" s="11" t="s">
        <v>65</v>
      </c>
      <c r="B14" s="9">
        <v>5</v>
      </c>
      <c r="C14" s="9">
        <v>12</v>
      </c>
    </row>
    <row r="15" spans="1:3" x14ac:dyDescent="0.3">
      <c r="A15" s="11" t="s">
        <v>64</v>
      </c>
      <c r="B15" s="9">
        <v>3</v>
      </c>
      <c r="C15" s="9">
        <v>1</v>
      </c>
    </row>
    <row r="16" spans="1:3" x14ac:dyDescent="0.3">
      <c r="A16" s="11" t="s">
        <v>66</v>
      </c>
      <c r="B16" s="9">
        <v>3</v>
      </c>
      <c r="C16" s="9">
        <v>4</v>
      </c>
    </row>
    <row r="17" spans="1:3" x14ac:dyDescent="0.3">
      <c r="A17" s="8" t="s">
        <v>58</v>
      </c>
      <c r="B17" s="9">
        <v>87</v>
      </c>
      <c r="C17" s="9">
        <v>50</v>
      </c>
    </row>
    <row r="18" spans="1:3" x14ac:dyDescent="0.3">
      <c r="A18" s="8" t="s">
        <v>31</v>
      </c>
      <c r="B18" s="9"/>
      <c r="C18" s="9"/>
    </row>
    <row r="19" spans="1:3" x14ac:dyDescent="0.3">
      <c r="A19" s="11" t="s">
        <v>60</v>
      </c>
      <c r="B19" s="9">
        <v>114</v>
      </c>
      <c r="C19" s="9">
        <v>67</v>
      </c>
    </row>
    <row r="20" spans="1:3" x14ac:dyDescent="0.3">
      <c r="A20" s="11" t="s">
        <v>61</v>
      </c>
      <c r="B20" s="9">
        <v>8</v>
      </c>
      <c r="C20" s="9">
        <v>43</v>
      </c>
    </row>
    <row r="21" spans="1:3" x14ac:dyDescent="0.3">
      <c r="A21" s="11" t="s">
        <v>62</v>
      </c>
      <c r="B21" s="9">
        <v>6</v>
      </c>
      <c r="C21" s="9">
        <v>20</v>
      </c>
    </row>
    <row r="22" spans="1:3" x14ac:dyDescent="0.3">
      <c r="A22" s="11" t="s">
        <v>63</v>
      </c>
      <c r="B22" s="9">
        <v>0</v>
      </c>
      <c r="C22" s="9">
        <v>5</v>
      </c>
    </row>
    <row r="23" spans="1:3" x14ac:dyDescent="0.3">
      <c r="A23" s="11" t="s">
        <v>67</v>
      </c>
      <c r="B23" s="9">
        <v>1</v>
      </c>
      <c r="C23" s="9">
        <v>0</v>
      </c>
    </row>
    <row r="24" spans="1:3" x14ac:dyDescent="0.3">
      <c r="A24" s="11" t="s">
        <v>65</v>
      </c>
      <c r="B24" s="9">
        <v>0</v>
      </c>
      <c r="C24" s="9">
        <v>3</v>
      </c>
    </row>
    <row r="25" spans="1:3" x14ac:dyDescent="0.3">
      <c r="A25" s="11" t="s">
        <v>66</v>
      </c>
      <c r="B25" s="9">
        <v>0</v>
      </c>
      <c r="C25" s="9">
        <v>2</v>
      </c>
    </row>
    <row r="26" spans="1:3" x14ac:dyDescent="0.3">
      <c r="A26" s="11" t="s">
        <v>68</v>
      </c>
      <c r="B26" s="9">
        <v>0</v>
      </c>
      <c r="C26" s="9">
        <v>1</v>
      </c>
    </row>
    <row r="27" spans="1:3" x14ac:dyDescent="0.3">
      <c r="A27" s="8" t="s">
        <v>59</v>
      </c>
      <c r="B27" s="9">
        <v>129</v>
      </c>
      <c r="C27" s="9">
        <v>141</v>
      </c>
    </row>
    <row r="28" spans="1:3" x14ac:dyDescent="0.3">
      <c r="A28" s="8" t="s">
        <v>10</v>
      </c>
      <c r="B28" s="9">
        <v>224</v>
      </c>
      <c r="C28" s="9">
        <v>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72C3-EDC9-4957-A0B7-31834718E34C}">
  <dimension ref="A3:C34"/>
  <sheetViews>
    <sheetView topLeftCell="A10" workbookViewId="0">
      <selection activeCell="A3" sqref="A3:C34"/>
    </sheetView>
  </sheetViews>
  <sheetFormatPr defaultRowHeight="14.4" x14ac:dyDescent="0.3"/>
  <cols>
    <col min="1" max="1" width="17.33203125" bestFit="1" customWidth="1"/>
    <col min="2" max="2" width="15.88671875" bestFit="1" customWidth="1"/>
    <col min="3" max="3" width="17.6640625" bestFit="1" customWidth="1"/>
  </cols>
  <sheetData>
    <row r="3" spans="1:3" x14ac:dyDescent="0.3">
      <c r="A3" s="7" t="s">
        <v>44</v>
      </c>
      <c r="B3" t="s">
        <v>51</v>
      </c>
      <c r="C3" t="s">
        <v>52</v>
      </c>
    </row>
    <row r="4" spans="1:3" x14ac:dyDescent="0.3">
      <c r="A4" s="8" t="s">
        <v>34</v>
      </c>
      <c r="B4" s="9"/>
      <c r="C4" s="9"/>
    </row>
    <row r="5" spans="1:3" x14ac:dyDescent="0.3">
      <c r="A5" s="11" t="s">
        <v>66</v>
      </c>
      <c r="B5" s="9">
        <v>3</v>
      </c>
      <c r="C5" s="9">
        <v>4</v>
      </c>
    </row>
    <row r="6" spans="1:3" x14ac:dyDescent="0.3">
      <c r="A6" s="8" t="s">
        <v>58</v>
      </c>
      <c r="B6" s="9">
        <v>3</v>
      </c>
      <c r="C6" s="9">
        <v>4</v>
      </c>
    </row>
    <row r="7" spans="1:3" x14ac:dyDescent="0.3">
      <c r="A7" s="8" t="s">
        <v>33</v>
      </c>
      <c r="B7" s="9"/>
      <c r="C7" s="9"/>
    </row>
    <row r="8" spans="1:3" x14ac:dyDescent="0.3">
      <c r="A8" s="11" t="s">
        <v>65</v>
      </c>
      <c r="B8" s="9">
        <v>1</v>
      </c>
      <c r="C8" s="9">
        <v>0</v>
      </c>
    </row>
    <row r="9" spans="1:3" x14ac:dyDescent="0.3">
      <c r="A9" s="11" t="s">
        <v>73</v>
      </c>
      <c r="B9" s="9">
        <v>5</v>
      </c>
      <c r="C9" s="9">
        <v>17</v>
      </c>
    </row>
    <row r="10" spans="1:3" x14ac:dyDescent="0.3">
      <c r="A10" s="8" t="s">
        <v>69</v>
      </c>
      <c r="B10" s="9">
        <v>6</v>
      </c>
      <c r="C10" s="9">
        <v>17</v>
      </c>
    </row>
    <row r="11" spans="1:3" x14ac:dyDescent="0.3">
      <c r="A11" s="8" t="s">
        <v>29</v>
      </c>
      <c r="B11" s="9"/>
      <c r="C11" s="9"/>
    </row>
    <row r="12" spans="1:3" x14ac:dyDescent="0.3">
      <c r="A12" s="11" t="s">
        <v>74</v>
      </c>
      <c r="B12" s="9">
        <v>14</v>
      </c>
      <c r="C12" s="9">
        <v>15</v>
      </c>
    </row>
    <row r="13" spans="1:3" x14ac:dyDescent="0.3">
      <c r="A13" s="11" t="s">
        <v>61</v>
      </c>
      <c r="B13" s="9">
        <v>26</v>
      </c>
      <c r="C13" s="9">
        <v>97</v>
      </c>
    </row>
    <row r="14" spans="1:3" x14ac:dyDescent="0.3">
      <c r="A14" s="11" t="s">
        <v>75</v>
      </c>
      <c r="B14" s="9">
        <v>43</v>
      </c>
      <c r="C14" s="9">
        <v>145</v>
      </c>
    </row>
    <row r="15" spans="1:3" x14ac:dyDescent="0.3">
      <c r="A15" s="11" t="s">
        <v>63</v>
      </c>
      <c r="B15" s="9">
        <v>2</v>
      </c>
      <c r="C15" s="9">
        <v>50</v>
      </c>
    </row>
    <row r="16" spans="1:3" x14ac:dyDescent="0.3">
      <c r="A16" s="8" t="s">
        <v>70</v>
      </c>
      <c r="B16" s="9">
        <v>85</v>
      </c>
      <c r="C16" s="9">
        <v>307</v>
      </c>
    </row>
    <row r="17" spans="1:3" x14ac:dyDescent="0.3">
      <c r="A17" s="8" t="s">
        <v>31</v>
      </c>
      <c r="B17" s="9"/>
      <c r="C17" s="9"/>
    </row>
    <row r="18" spans="1:3" x14ac:dyDescent="0.3">
      <c r="A18" s="11" t="s">
        <v>61</v>
      </c>
      <c r="B18" s="9">
        <v>1</v>
      </c>
      <c r="C18" s="9">
        <v>0</v>
      </c>
    </row>
    <row r="19" spans="1:3" x14ac:dyDescent="0.3">
      <c r="A19" s="11" t="s">
        <v>62</v>
      </c>
      <c r="B19" s="9">
        <v>40</v>
      </c>
      <c r="C19" s="9">
        <v>21</v>
      </c>
    </row>
    <row r="20" spans="1:3" x14ac:dyDescent="0.3">
      <c r="A20" s="11" t="s">
        <v>65</v>
      </c>
      <c r="B20" s="9">
        <v>12</v>
      </c>
      <c r="C20" s="9">
        <v>16</v>
      </c>
    </row>
    <row r="21" spans="1:3" x14ac:dyDescent="0.3">
      <c r="A21" s="11" t="s">
        <v>73</v>
      </c>
      <c r="B21" s="9">
        <v>2</v>
      </c>
      <c r="C21" s="9">
        <v>12</v>
      </c>
    </row>
    <row r="22" spans="1:3" x14ac:dyDescent="0.3">
      <c r="A22" s="8" t="s">
        <v>59</v>
      </c>
      <c r="B22" s="9">
        <v>55</v>
      </c>
      <c r="C22" s="9">
        <v>49</v>
      </c>
    </row>
    <row r="23" spans="1:3" x14ac:dyDescent="0.3">
      <c r="A23" s="8" t="s">
        <v>30</v>
      </c>
      <c r="B23" s="9"/>
      <c r="C23" s="9"/>
    </row>
    <row r="24" spans="1:3" x14ac:dyDescent="0.3">
      <c r="A24" s="11" t="s">
        <v>62</v>
      </c>
      <c r="B24" s="9">
        <v>1</v>
      </c>
      <c r="C24" s="9">
        <v>0</v>
      </c>
    </row>
    <row r="25" spans="1:3" x14ac:dyDescent="0.3">
      <c r="A25" s="11" t="s">
        <v>65</v>
      </c>
      <c r="B25" s="9">
        <v>17</v>
      </c>
      <c r="C25" s="9">
        <v>26</v>
      </c>
    </row>
    <row r="26" spans="1:3" x14ac:dyDescent="0.3">
      <c r="A26" s="11" t="s">
        <v>73</v>
      </c>
      <c r="B26" s="9">
        <v>1</v>
      </c>
      <c r="C26" s="9">
        <v>26</v>
      </c>
    </row>
    <row r="27" spans="1:3" x14ac:dyDescent="0.3">
      <c r="A27" s="11" t="s">
        <v>68</v>
      </c>
      <c r="B27" s="9">
        <v>0</v>
      </c>
      <c r="C27" s="9">
        <v>1</v>
      </c>
    </row>
    <row r="28" spans="1:3" x14ac:dyDescent="0.3">
      <c r="A28" s="8" t="s">
        <v>71</v>
      </c>
      <c r="B28" s="9">
        <v>19</v>
      </c>
      <c r="C28" s="9">
        <v>53</v>
      </c>
    </row>
    <row r="29" spans="1:3" x14ac:dyDescent="0.3">
      <c r="A29" s="8" t="s">
        <v>32</v>
      </c>
      <c r="B29" s="9"/>
      <c r="C29" s="9"/>
    </row>
    <row r="30" spans="1:3" x14ac:dyDescent="0.3">
      <c r="A30" s="11" t="s">
        <v>76</v>
      </c>
      <c r="B30" s="9">
        <v>1</v>
      </c>
      <c r="C30" s="9">
        <v>0</v>
      </c>
    </row>
    <row r="31" spans="1:3" x14ac:dyDescent="0.3">
      <c r="A31" s="11" t="s">
        <v>73</v>
      </c>
      <c r="B31" s="9">
        <v>6</v>
      </c>
      <c r="C31" s="9">
        <v>9</v>
      </c>
    </row>
    <row r="32" spans="1:3" x14ac:dyDescent="0.3">
      <c r="A32" s="11" t="s">
        <v>77</v>
      </c>
      <c r="B32" s="9">
        <v>0</v>
      </c>
      <c r="C32" s="9">
        <v>3</v>
      </c>
    </row>
    <row r="33" spans="1:3" x14ac:dyDescent="0.3">
      <c r="A33" s="8" t="s">
        <v>72</v>
      </c>
      <c r="B33" s="9">
        <v>7</v>
      </c>
      <c r="C33" s="9">
        <v>12</v>
      </c>
    </row>
    <row r="34" spans="1:3" x14ac:dyDescent="0.3">
      <c r="A34" s="8" t="s">
        <v>10</v>
      </c>
      <c r="B34" s="9">
        <v>175</v>
      </c>
      <c r="C34" s="9">
        <v>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B3D7-C6E7-47E5-82B6-CA91ACF7CE30}">
  <dimension ref="A1:H11"/>
  <sheetViews>
    <sheetView tabSelected="1" workbookViewId="0">
      <selection activeCell="D16" sqref="D16"/>
    </sheetView>
  </sheetViews>
  <sheetFormatPr defaultRowHeight="14.4" x14ac:dyDescent="0.3"/>
  <cols>
    <col min="1" max="1" width="13.21875" customWidth="1"/>
    <col min="3" max="3" width="14.5546875" customWidth="1"/>
    <col min="4" max="4" width="18.33203125" customWidth="1"/>
    <col min="5" max="5" width="23.88671875" customWidth="1"/>
    <col min="6" max="6" width="21.77734375" customWidth="1"/>
    <col min="7" max="7" width="13.44140625" customWidth="1"/>
  </cols>
  <sheetData>
    <row r="1" spans="1:8" x14ac:dyDescent="0.3">
      <c r="A1" s="4" t="s">
        <v>47</v>
      </c>
      <c r="B1" s="4" t="s">
        <v>25</v>
      </c>
      <c r="C1" s="4" t="s">
        <v>48</v>
      </c>
      <c r="D1" s="4" t="s">
        <v>49</v>
      </c>
      <c r="E1" s="4" t="s">
        <v>50</v>
      </c>
      <c r="F1" s="4" t="s">
        <v>53</v>
      </c>
      <c r="G1" s="4" t="s">
        <v>54</v>
      </c>
      <c r="H1" s="4" t="s">
        <v>55</v>
      </c>
    </row>
    <row r="2" spans="1:8" x14ac:dyDescent="0.3">
      <c r="A2">
        <v>2012</v>
      </c>
      <c r="B2" t="s">
        <v>38</v>
      </c>
      <c r="C2">
        <v>8</v>
      </c>
      <c r="D2">
        <v>93</v>
      </c>
      <c r="E2">
        <v>2</v>
      </c>
      <c r="F2">
        <f>C2/E2</f>
        <v>4</v>
      </c>
      <c r="G2">
        <f>D2/E2</f>
        <v>46.5</v>
      </c>
      <c r="H2">
        <f>F2+G2</f>
        <v>50.5</v>
      </c>
    </row>
    <row r="3" spans="1:8" x14ac:dyDescent="0.3">
      <c r="A3">
        <v>2012</v>
      </c>
      <c r="B3" t="s">
        <v>34</v>
      </c>
      <c r="C3">
        <v>87</v>
      </c>
      <c r="D3">
        <v>50</v>
      </c>
      <c r="E3">
        <v>2</v>
      </c>
      <c r="F3">
        <f t="shared" ref="F3:F11" si="0">C3/E3</f>
        <v>43.5</v>
      </c>
      <c r="G3">
        <f t="shared" ref="G3:G11" si="1">D3/E3</f>
        <v>25</v>
      </c>
      <c r="H3">
        <f t="shared" ref="H3:H11" si="2">F3+G3</f>
        <v>68.5</v>
      </c>
    </row>
    <row r="4" spans="1:8" x14ac:dyDescent="0.3">
      <c r="A4">
        <v>2012</v>
      </c>
      <c r="B4" t="s">
        <v>31</v>
      </c>
      <c r="C4">
        <v>129</v>
      </c>
      <c r="D4">
        <v>141</v>
      </c>
      <c r="E4">
        <v>2</v>
      </c>
      <c r="F4">
        <f t="shared" si="0"/>
        <v>64.5</v>
      </c>
      <c r="G4">
        <f t="shared" si="1"/>
        <v>70.5</v>
      </c>
      <c r="H4">
        <f t="shared" si="2"/>
        <v>135</v>
      </c>
    </row>
    <row r="5" spans="1:8" x14ac:dyDescent="0.3">
      <c r="A5">
        <v>2012</v>
      </c>
      <c r="B5" t="s">
        <v>33</v>
      </c>
      <c r="C5">
        <v>0</v>
      </c>
      <c r="D5">
        <v>0</v>
      </c>
      <c r="E5">
        <v>2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3">
      <c r="A6">
        <v>2017</v>
      </c>
      <c r="B6" t="s">
        <v>34</v>
      </c>
      <c r="C6">
        <v>3</v>
      </c>
      <c r="D6">
        <v>4</v>
      </c>
      <c r="E6">
        <v>3</v>
      </c>
      <c r="F6">
        <f t="shared" si="0"/>
        <v>1</v>
      </c>
      <c r="G6">
        <f t="shared" si="1"/>
        <v>1.3333333333333333</v>
      </c>
      <c r="H6">
        <f t="shared" si="2"/>
        <v>2.333333333333333</v>
      </c>
    </row>
    <row r="7" spans="1:8" x14ac:dyDescent="0.3">
      <c r="A7">
        <v>2017</v>
      </c>
      <c r="B7" t="s">
        <v>33</v>
      </c>
      <c r="C7">
        <v>6</v>
      </c>
      <c r="D7">
        <v>17</v>
      </c>
      <c r="E7">
        <v>3</v>
      </c>
      <c r="F7">
        <f t="shared" si="0"/>
        <v>2</v>
      </c>
      <c r="G7">
        <f t="shared" si="1"/>
        <v>5.666666666666667</v>
      </c>
      <c r="H7">
        <f t="shared" si="2"/>
        <v>7.666666666666667</v>
      </c>
    </row>
    <row r="8" spans="1:8" x14ac:dyDescent="0.3">
      <c r="A8">
        <v>2017</v>
      </c>
      <c r="B8" t="s">
        <v>29</v>
      </c>
      <c r="C8">
        <v>85</v>
      </c>
      <c r="D8">
        <v>307</v>
      </c>
      <c r="E8">
        <v>3</v>
      </c>
      <c r="F8">
        <f t="shared" si="0"/>
        <v>28.333333333333332</v>
      </c>
      <c r="G8">
        <f t="shared" si="1"/>
        <v>102.33333333333333</v>
      </c>
      <c r="H8">
        <f t="shared" si="2"/>
        <v>130.66666666666666</v>
      </c>
    </row>
    <row r="9" spans="1:8" x14ac:dyDescent="0.3">
      <c r="A9">
        <v>2017</v>
      </c>
      <c r="B9" t="s">
        <v>31</v>
      </c>
      <c r="C9">
        <v>55</v>
      </c>
      <c r="D9">
        <v>49</v>
      </c>
      <c r="E9">
        <v>3</v>
      </c>
      <c r="F9">
        <f t="shared" si="0"/>
        <v>18.333333333333332</v>
      </c>
      <c r="G9">
        <f t="shared" si="1"/>
        <v>16.333333333333332</v>
      </c>
      <c r="H9">
        <f t="shared" si="2"/>
        <v>34.666666666666664</v>
      </c>
    </row>
    <row r="10" spans="1:8" x14ac:dyDescent="0.3">
      <c r="A10">
        <v>2017</v>
      </c>
      <c r="B10" t="s">
        <v>30</v>
      </c>
      <c r="C10">
        <v>19</v>
      </c>
      <c r="D10">
        <v>53</v>
      </c>
      <c r="E10">
        <v>3</v>
      </c>
      <c r="F10">
        <f t="shared" si="0"/>
        <v>6.333333333333333</v>
      </c>
      <c r="G10">
        <f t="shared" si="1"/>
        <v>17.666666666666668</v>
      </c>
      <c r="H10">
        <f t="shared" si="2"/>
        <v>24</v>
      </c>
    </row>
    <row r="11" spans="1:8" x14ac:dyDescent="0.3">
      <c r="A11">
        <v>2017</v>
      </c>
      <c r="B11" t="s">
        <v>32</v>
      </c>
      <c r="C11">
        <v>7</v>
      </c>
      <c r="D11">
        <v>12</v>
      </c>
      <c r="E11">
        <v>3</v>
      </c>
      <c r="F11">
        <f t="shared" si="0"/>
        <v>2.3333333333333335</v>
      </c>
      <c r="G11">
        <f t="shared" si="1"/>
        <v>4</v>
      </c>
      <c r="H11">
        <f t="shared" si="2"/>
        <v>6.3333333333333339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6089-D1B5-4258-B7A9-DBE7BBFF1C8A}">
  <dimension ref="A1:K42"/>
  <sheetViews>
    <sheetView topLeftCell="A24" zoomScaleNormal="100" workbookViewId="0">
      <selection activeCell="A32" sqref="A32:K35"/>
    </sheetView>
  </sheetViews>
  <sheetFormatPr defaultRowHeight="14.4" x14ac:dyDescent="0.3"/>
  <cols>
    <col min="4" max="6" width="8.88671875" hidden="1" customWidth="1"/>
    <col min="7" max="7" width="13.6640625" hidden="1" customWidth="1"/>
    <col min="8" max="8" width="14.109375" hidden="1" customWidth="1"/>
    <col min="9" max="9" width="11.109375" hidden="1" customWidth="1"/>
    <col min="10" max="10" width="8.88671875" hidden="1" customWidth="1"/>
  </cols>
  <sheetData>
    <row r="1" spans="1:11" x14ac:dyDescent="0.3">
      <c r="A1" s="4" t="s">
        <v>47</v>
      </c>
      <c r="B1" s="4" t="s">
        <v>25</v>
      </c>
      <c r="C1" s="4" t="s">
        <v>26</v>
      </c>
      <c r="D1" s="4" t="s">
        <v>36</v>
      </c>
      <c r="E1" s="4" t="s">
        <v>37</v>
      </c>
      <c r="F1" s="4" t="s">
        <v>78</v>
      </c>
      <c r="G1" s="4" t="s">
        <v>79</v>
      </c>
      <c r="H1" s="4" t="s">
        <v>80</v>
      </c>
      <c r="I1" s="4" t="s">
        <v>81</v>
      </c>
      <c r="J1" s="4" t="s">
        <v>82</v>
      </c>
      <c r="K1" s="4" t="s">
        <v>83</v>
      </c>
    </row>
    <row r="2" spans="1:11" x14ac:dyDescent="0.3">
      <c r="A2" s="4">
        <v>2012</v>
      </c>
      <c r="B2" s="4" t="s">
        <v>38</v>
      </c>
      <c r="C2" s="4" t="s">
        <v>60</v>
      </c>
      <c r="D2" s="4">
        <v>3</v>
      </c>
      <c r="E2" s="4">
        <v>2</v>
      </c>
      <c r="F2" s="4">
        <v>2</v>
      </c>
      <c r="G2" s="4">
        <f>D2/F2</f>
        <v>1.5</v>
      </c>
      <c r="H2" s="4">
        <f>E2/F2</f>
        <v>1</v>
      </c>
      <c r="I2" s="4">
        <f>G2</f>
        <v>1.5</v>
      </c>
      <c r="J2" s="4">
        <f>H2</f>
        <v>1</v>
      </c>
      <c r="K2" s="4">
        <f>I2+J2</f>
        <v>2.5</v>
      </c>
    </row>
    <row r="3" spans="1:11" x14ac:dyDescent="0.3">
      <c r="A3" s="4">
        <v>2012</v>
      </c>
      <c r="B3" s="4" t="s">
        <v>38</v>
      </c>
      <c r="C3" s="4" t="s">
        <v>61</v>
      </c>
      <c r="D3" s="4">
        <v>1</v>
      </c>
      <c r="E3" s="4">
        <v>11</v>
      </c>
      <c r="F3" s="4">
        <v>2</v>
      </c>
      <c r="G3" s="4">
        <f>D3/F3</f>
        <v>0.5</v>
      </c>
      <c r="H3" s="4">
        <f>E3/F3</f>
        <v>5.5</v>
      </c>
      <c r="I3" s="4">
        <f>G3+I2</f>
        <v>2</v>
      </c>
      <c r="J3" s="4">
        <f>H3+J2</f>
        <v>6.5</v>
      </c>
      <c r="K3" s="4">
        <f>I3+J3</f>
        <v>8.5</v>
      </c>
    </row>
    <row r="4" spans="1:11" x14ac:dyDescent="0.3">
      <c r="A4" s="4">
        <v>2012</v>
      </c>
      <c r="B4" s="4" t="s">
        <v>38</v>
      </c>
      <c r="C4" s="4" t="s">
        <v>62</v>
      </c>
      <c r="D4" s="4">
        <v>4</v>
      </c>
      <c r="E4" s="4">
        <v>75</v>
      </c>
      <c r="F4" s="4">
        <v>2</v>
      </c>
      <c r="G4" s="4">
        <f>D4/F4</f>
        <v>2</v>
      </c>
      <c r="H4" s="4">
        <f>E4/F4</f>
        <v>37.5</v>
      </c>
      <c r="I4" s="4">
        <f>G4+I3</f>
        <v>4</v>
      </c>
      <c r="J4" s="4">
        <f>H4+J3</f>
        <v>44</v>
      </c>
      <c r="K4" s="4">
        <f>I4+J4</f>
        <v>48</v>
      </c>
    </row>
    <row r="5" spans="1:11" x14ac:dyDescent="0.3">
      <c r="A5" s="4">
        <v>2012</v>
      </c>
      <c r="B5" s="4" t="s">
        <v>38</v>
      </c>
      <c r="C5" s="4" t="s">
        <v>63</v>
      </c>
      <c r="D5" s="4">
        <v>0</v>
      </c>
      <c r="E5" s="4">
        <v>4</v>
      </c>
      <c r="F5" s="4">
        <v>2</v>
      </c>
      <c r="G5" s="4">
        <f>D5/F5</f>
        <v>0</v>
      </c>
      <c r="H5" s="4">
        <f>E5/F5</f>
        <v>2</v>
      </c>
      <c r="I5" s="4">
        <f>G5+I4</f>
        <v>4</v>
      </c>
      <c r="J5" s="4">
        <f>H5+J4</f>
        <v>46</v>
      </c>
      <c r="K5" s="4">
        <f>I5+J5</f>
        <v>50</v>
      </c>
    </row>
    <row r="6" spans="1:11" x14ac:dyDescent="0.3">
      <c r="A6" s="4">
        <v>2012</v>
      </c>
      <c r="B6" s="4" t="s">
        <v>38</v>
      </c>
      <c r="C6" s="4" t="s">
        <v>64</v>
      </c>
      <c r="D6" s="4">
        <v>0</v>
      </c>
      <c r="E6" s="4">
        <v>1</v>
      </c>
      <c r="F6" s="4">
        <v>2</v>
      </c>
      <c r="G6" s="4">
        <f>D6/F6</f>
        <v>0</v>
      </c>
      <c r="H6" s="4">
        <f>E6/F6</f>
        <v>0.5</v>
      </c>
      <c r="I6" s="4">
        <f>G6+I5</f>
        <v>4</v>
      </c>
      <c r="J6" s="4">
        <f>H6+J5</f>
        <v>46.5</v>
      </c>
      <c r="K6" s="4">
        <f>I6+J6</f>
        <v>50.5</v>
      </c>
    </row>
    <row r="7" spans="1:11" x14ac:dyDescent="0.3">
      <c r="A7" s="4">
        <v>2012</v>
      </c>
      <c r="B7" s="4" t="s">
        <v>34</v>
      </c>
      <c r="C7" s="4" t="s">
        <v>62</v>
      </c>
      <c r="D7" s="4">
        <v>71</v>
      </c>
      <c r="E7" s="4">
        <v>20</v>
      </c>
      <c r="F7" s="4">
        <v>2</v>
      </c>
      <c r="G7" s="4">
        <f>D7/F7</f>
        <v>35.5</v>
      </c>
      <c r="H7" s="4">
        <f>E7/F7</f>
        <v>10</v>
      </c>
      <c r="I7" s="4">
        <f>G7</f>
        <v>35.5</v>
      </c>
      <c r="J7" s="4">
        <f>H7</f>
        <v>10</v>
      </c>
      <c r="K7" s="4">
        <f>I7+J7</f>
        <v>45.5</v>
      </c>
    </row>
    <row r="8" spans="1:11" x14ac:dyDescent="0.3">
      <c r="A8" s="4">
        <v>2012</v>
      </c>
      <c r="B8" s="4" t="s">
        <v>34</v>
      </c>
      <c r="C8" s="4" t="s">
        <v>63</v>
      </c>
      <c r="D8" s="4">
        <v>5</v>
      </c>
      <c r="E8" s="4">
        <v>13</v>
      </c>
      <c r="F8" s="4">
        <v>2</v>
      </c>
      <c r="G8" s="4">
        <f>D8/F8</f>
        <v>2.5</v>
      </c>
      <c r="H8" s="4">
        <f>E8/F8</f>
        <v>6.5</v>
      </c>
      <c r="I8" s="4">
        <f>G8+I7</f>
        <v>38</v>
      </c>
      <c r="J8" s="4">
        <f>H8+J7</f>
        <v>16.5</v>
      </c>
      <c r="K8" s="4">
        <f>I8+J8</f>
        <v>54.5</v>
      </c>
    </row>
    <row r="9" spans="1:11" x14ac:dyDescent="0.3">
      <c r="A9" s="4">
        <v>2012</v>
      </c>
      <c r="B9" s="4" t="s">
        <v>34</v>
      </c>
      <c r="C9" s="4" t="s">
        <v>65</v>
      </c>
      <c r="D9" s="4">
        <v>5</v>
      </c>
      <c r="E9" s="4">
        <v>12</v>
      </c>
      <c r="F9" s="4">
        <v>2</v>
      </c>
      <c r="G9" s="4">
        <f>D9/F9</f>
        <v>2.5</v>
      </c>
      <c r="H9" s="4">
        <f>E9/F9</f>
        <v>6</v>
      </c>
      <c r="I9" s="4">
        <f>G9+I8</f>
        <v>40.5</v>
      </c>
      <c r="J9" s="4">
        <f>H9+J8</f>
        <v>22.5</v>
      </c>
      <c r="K9" s="4">
        <f>I9+J9</f>
        <v>63</v>
      </c>
    </row>
    <row r="10" spans="1:11" x14ac:dyDescent="0.3">
      <c r="A10" s="4">
        <v>2012</v>
      </c>
      <c r="B10" s="4" t="s">
        <v>34</v>
      </c>
      <c r="C10" s="4" t="s">
        <v>64</v>
      </c>
      <c r="D10" s="4">
        <v>3</v>
      </c>
      <c r="E10" s="4">
        <v>1</v>
      </c>
      <c r="F10" s="4">
        <v>2</v>
      </c>
      <c r="G10" s="4">
        <f>D10/F10</f>
        <v>1.5</v>
      </c>
      <c r="H10" s="4">
        <f>E10/F10</f>
        <v>0.5</v>
      </c>
      <c r="I10" s="4">
        <f>G10+I9</f>
        <v>42</v>
      </c>
      <c r="J10" s="4">
        <f>H10+J9</f>
        <v>23</v>
      </c>
      <c r="K10" s="4">
        <f>I10+J10</f>
        <v>65</v>
      </c>
    </row>
    <row r="11" spans="1:11" x14ac:dyDescent="0.3">
      <c r="A11" s="4">
        <v>2012</v>
      </c>
      <c r="B11" s="4" t="s">
        <v>34</v>
      </c>
      <c r="C11" s="4" t="s">
        <v>66</v>
      </c>
      <c r="D11" s="4">
        <v>3</v>
      </c>
      <c r="E11" s="4">
        <v>4</v>
      </c>
      <c r="F11" s="4">
        <v>2</v>
      </c>
      <c r="G11" s="4">
        <f>D11/F11</f>
        <v>1.5</v>
      </c>
      <c r="H11" s="4">
        <f>E11/F11</f>
        <v>2</v>
      </c>
      <c r="I11" s="4">
        <f>G11+I10</f>
        <v>43.5</v>
      </c>
      <c r="J11" s="4">
        <f>H11+J10</f>
        <v>25</v>
      </c>
      <c r="K11" s="4">
        <f>I11+J11</f>
        <v>68.5</v>
      </c>
    </row>
    <row r="12" spans="1:11" x14ac:dyDescent="0.3">
      <c r="A12" s="4">
        <v>2017</v>
      </c>
      <c r="B12" s="4" t="s">
        <v>34</v>
      </c>
      <c r="C12" s="4" t="s">
        <v>66</v>
      </c>
      <c r="D12" s="4">
        <v>3</v>
      </c>
      <c r="E12" s="4">
        <v>4</v>
      </c>
      <c r="F12" s="4">
        <v>3</v>
      </c>
      <c r="G12" s="4">
        <f>D12/F12</f>
        <v>1</v>
      </c>
      <c r="H12" s="4">
        <f>E12/F12</f>
        <v>1.3333333333333333</v>
      </c>
      <c r="I12" s="4">
        <f>G12</f>
        <v>1</v>
      </c>
      <c r="J12" s="4">
        <f>H12</f>
        <v>1.3333333333333333</v>
      </c>
      <c r="K12" s="4">
        <f>I12+J12</f>
        <v>2.333333333333333</v>
      </c>
    </row>
    <row r="13" spans="1:11" x14ac:dyDescent="0.3">
      <c r="A13" s="4">
        <v>2012</v>
      </c>
      <c r="B13" s="4" t="s">
        <v>33</v>
      </c>
      <c r="C13" s="12">
        <v>43251</v>
      </c>
      <c r="D13" s="4">
        <v>0</v>
      </c>
      <c r="E13" s="4">
        <v>0</v>
      </c>
      <c r="F13" s="4">
        <v>2</v>
      </c>
      <c r="G13" s="4">
        <f>D13/F13</f>
        <v>0</v>
      </c>
      <c r="H13" s="4">
        <f>E13/F13</f>
        <v>0</v>
      </c>
      <c r="I13" s="4">
        <f>G13</f>
        <v>0</v>
      </c>
      <c r="J13" s="4">
        <f>H13</f>
        <v>0</v>
      </c>
      <c r="K13" s="4">
        <f>I13+J13</f>
        <v>0</v>
      </c>
    </row>
    <row r="14" spans="1:11" x14ac:dyDescent="0.3">
      <c r="A14" s="4">
        <v>2012</v>
      </c>
      <c r="B14" s="4" t="s">
        <v>33</v>
      </c>
      <c r="C14" s="4" t="s">
        <v>61</v>
      </c>
      <c r="D14" s="4">
        <v>0</v>
      </c>
      <c r="E14" s="4">
        <v>0</v>
      </c>
      <c r="F14" s="4">
        <v>2</v>
      </c>
      <c r="G14" s="4">
        <f>D14/F14</f>
        <v>0</v>
      </c>
      <c r="H14" s="4">
        <f>E14/F14</f>
        <v>0</v>
      </c>
      <c r="I14" s="4">
        <f>G14+I13</f>
        <v>0</v>
      </c>
      <c r="J14" s="4">
        <f>H14+J13</f>
        <v>0</v>
      </c>
      <c r="K14" s="4">
        <f>I14+J14</f>
        <v>0</v>
      </c>
    </row>
    <row r="15" spans="1:11" x14ac:dyDescent="0.3">
      <c r="A15" s="4">
        <v>2012</v>
      </c>
      <c r="B15" s="4" t="s">
        <v>33</v>
      </c>
      <c r="C15" s="4" t="s">
        <v>62</v>
      </c>
      <c r="D15" s="4">
        <v>0</v>
      </c>
      <c r="E15" s="4">
        <v>0</v>
      </c>
      <c r="F15" s="4">
        <v>2</v>
      </c>
      <c r="G15" s="4">
        <f>D15/F15</f>
        <v>0</v>
      </c>
      <c r="H15" s="4">
        <f>E15/F15</f>
        <v>0</v>
      </c>
      <c r="I15" s="4">
        <f>G15+I14</f>
        <v>0</v>
      </c>
      <c r="J15" s="4">
        <f>H15+J14</f>
        <v>0</v>
      </c>
      <c r="K15" s="4">
        <f>I15+J15</f>
        <v>0</v>
      </c>
    </row>
    <row r="16" spans="1:11" x14ac:dyDescent="0.3">
      <c r="A16" s="4">
        <v>2012</v>
      </c>
      <c r="B16" s="4" t="s">
        <v>33</v>
      </c>
      <c r="C16" s="4" t="s">
        <v>63</v>
      </c>
      <c r="D16" s="4">
        <v>0</v>
      </c>
      <c r="E16" s="4">
        <v>0</v>
      </c>
      <c r="F16" s="4">
        <v>2</v>
      </c>
      <c r="G16" s="4">
        <f>D16/F16</f>
        <v>0</v>
      </c>
      <c r="H16" s="4">
        <f>E16/F16</f>
        <v>0</v>
      </c>
      <c r="I16" s="4">
        <f>G16+I15</f>
        <v>0</v>
      </c>
      <c r="J16" s="4">
        <f>H16+J15</f>
        <v>0</v>
      </c>
      <c r="K16" s="4">
        <f>I16+J16</f>
        <v>0</v>
      </c>
    </row>
    <row r="17" spans="1:11" x14ac:dyDescent="0.3">
      <c r="A17" s="4">
        <v>2012</v>
      </c>
      <c r="B17" s="4" t="s">
        <v>33</v>
      </c>
      <c r="C17" s="4" t="s">
        <v>64</v>
      </c>
      <c r="D17" s="4">
        <v>0</v>
      </c>
      <c r="E17" s="4">
        <v>0</v>
      </c>
      <c r="F17" s="4">
        <v>2</v>
      </c>
      <c r="G17" s="4">
        <f>D17/F17</f>
        <v>0</v>
      </c>
      <c r="H17" s="4">
        <f>E17/F17</f>
        <v>0</v>
      </c>
      <c r="I17" s="4">
        <f>G17+I16</f>
        <v>0</v>
      </c>
      <c r="J17" s="4">
        <f>H17+J16</f>
        <v>0</v>
      </c>
      <c r="K17" s="4">
        <f>I17+J17</f>
        <v>0</v>
      </c>
    </row>
    <row r="18" spans="1:11" x14ac:dyDescent="0.3">
      <c r="A18" s="4">
        <v>2017</v>
      </c>
      <c r="B18" s="4" t="s">
        <v>33</v>
      </c>
      <c r="C18" s="4" t="s">
        <v>65</v>
      </c>
      <c r="D18" s="4">
        <v>1</v>
      </c>
      <c r="E18" s="4">
        <v>0</v>
      </c>
      <c r="F18" s="4">
        <v>3</v>
      </c>
      <c r="G18" s="4">
        <f>D18/F18</f>
        <v>0.33333333333333331</v>
      </c>
      <c r="H18" s="4">
        <f>E18/F18</f>
        <v>0</v>
      </c>
      <c r="I18" s="4">
        <f>G18</f>
        <v>0.33333333333333331</v>
      </c>
      <c r="J18" s="4">
        <f>H18</f>
        <v>0</v>
      </c>
      <c r="K18" s="4">
        <f>I18+J18</f>
        <v>0.33333333333333331</v>
      </c>
    </row>
    <row r="19" spans="1:11" x14ac:dyDescent="0.3">
      <c r="A19" s="4">
        <v>2017</v>
      </c>
      <c r="B19" s="4" t="s">
        <v>33</v>
      </c>
      <c r="C19" s="4" t="s">
        <v>73</v>
      </c>
      <c r="D19" s="4">
        <v>5</v>
      </c>
      <c r="E19" s="4">
        <v>17</v>
      </c>
      <c r="F19" s="4">
        <v>3</v>
      </c>
      <c r="G19" s="4">
        <f>D19/F19</f>
        <v>1.6666666666666667</v>
      </c>
      <c r="H19" s="4">
        <f>E19/F19</f>
        <v>5.666666666666667</v>
      </c>
      <c r="I19" s="4">
        <f>G19+I18</f>
        <v>2</v>
      </c>
      <c r="J19" s="4">
        <f>H19+J18</f>
        <v>5.666666666666667</v>
      </c>
      <c r="K19" s="4">
        <f>I19+J19</f>
        <v>7.666666666666667</v>
      </c>
    </row>
    <row r="20" spans="1:11" x14ac:dyDescent="0.3">
      <c r="A20" s="4">
        <v>2017</v>
      </c>
      <c r="B20" s="4" t="s">
        <v>29</v>
      </c>
      <c r="C20" s="4" t="s">
        <v>74</v>
      </c>
      <c r="D20" s="4">
        <v>14</v>
      </c>
      <c r="E20" s="4">
        <v>15</v>
      </c>
      <c r="F20" s="4">
        <v>3</v>
      </c>
      <c r="G20" s="4">
        <f>D20/F20</f>
        <v>4.666666666666667</v>
      </c>
      <c r="H20" s="4">
        <f>E20/F20</f>
        <v>5</v>
      </c>
      <c r="I20" s="4">
        <f>G20+I19</f>
        <v>6.666666666666667</v>
      </c>
      <c r="J20" s="4">
        <f>H20+J19</f>
        <v>10.666666666666668</v>
      </c>
      <c r="K20" s="4">
        <f>I20+J20</f>
        <v>17.333333333333336</v>
      </c>
    </row>
    <row r="21" spans="1:11" x14ac:dyDescent="0.3">
      <c r="A21" s="4">
        <v>2017</v>
      </c>
      <c r="B21" s="4" t="s">
        <v>29</v>
      </c>
      <c r="C21" s="4" t="s">
        <v>61</v>
      </c>
      <c r="D21" s="4">
        <v>26</v>
      </c>
      <c r="E21" s="4">
        <v>97</v>
      </c>
      <c r="F21" s="4">
        <v>3</v>
      </c>
      <c r="G21" s="4">
        <f>D21/F21</f>
        <v>8.6666666666666661</v>
      </c>
      <c r="H21" s="4">
        <f>E21/F21</f>
        <v>32.333333333333336</v>
      </c>
      <c r="I21" s="4">
        <f>G21+I20</f>
        <v>15.333333333333332</v>
      </c>
      <c r="J21" s="4">
        <f>H21+J20</f>
        <v>43</v>
      </c>
      <c r="K21" s="4">
        <f>I21+J21</f>
        <v>58.333333333333329</v>
      </c>
    </row>
    <row r="22" spans="1:11" x14ac:dyDescent="0.3">
      <c r="A22" s="4">
        <v>2017</v>
      </c>
      <c r="B22" s="4" t="s">
        <v>29</v>
      </c>
      <c r="C22" s="4" t="s">
        <v>75</v>
      </c>
      <c r="D22" s="4">
        <v>43</v>
      </c>
      <c r="E22" s="4">
        <v>145</v>
      </c>
      <c r="F22" s="4">
        <v>3</v>
      </c>
      <c r="G22" s="4">
        <f>D22/F22</f>
        <v>14.333333333333334</v>
      </c>
      <c r="H22" s="4">
        <f>E22/F22</f>
        <v>48.333333333333336</v>
      </c>
      <c r="I22" s="4">
        <f>G22+I21</f>
        <v>29.666666666666664</v>
      </c>
      <c r="J22" s="4">
        <f>H22+J21</f>
        <v>91.333333333333343</v>
      </c>
      <c r="K22" s="4">
        <f>I22+J22</f>
        <v>121</v>
      </c>
    </row>
    <row r="23" spans="1:11" x14ac:dyDescent="0.3">
      <c r="A23" s="4">
        <v>2017</v>
      </c>
      <c r="B23" s="4" t="s">
        <v>29</v>
      </c>
      <c r="C23" s="4" t="s">
        <v>63</v>
      </c>
      <c r="D23" s="4">
        <v>2</v>
      </c>
      <c r="E23" s="4">
        <v>50</v>
      </c>
      <c r="F23" s="4">
        <v>3</v>
      </c>
      <c r="G23" s="4">
        <f>D23/F23</f>
        <v>0.66666666666666663</v>
      </c>
      <c r="H23" s="4">
        <f>E23/F23</f>
        <v>16.666666666666668</v>
      </c>
      <c r="I23" s="4">
        <f>G23+I22</f>
        <v>30.333333333333332</v>
      </c>
      <c r="J23" s="4">
        <f>H23+J22</f>
        <v>108.00000000000001</v>
      </c>
      <c r="K23" s="4">
        <f>I23+J23</f>
        <v>138.33333333333334</v>
      </c>
    </row>
    <row r="24" spans="1:11" x14ac:dyDescent="0.3">
      <c r="A24" s="4">
        <v>2012</v>
      </c>
      <c r="B24" s="4" t="s">
        <v>31</v>
      </c>
      <c r="C24" s="4" t="s">
        <v>60</v>
      </c>
      <c r="D24" s="4">
        <v>114</v>
      </c>
      <c r="E24" s="4">
        <v>67</v>
      </c>
      <c r="F24" s="4">
        <v>2</v>
      </c>
      <c r="G24" s="4">
        <f>D24/F24</f>
        <v>57</v>
      </c>
      <c r="H24" s="4">
        <f>E24/F24</f>
        <v>33.5</v>
      </c>
      <c r="I24" s="4">
        <f>G24</f>
        <v>57</v>
      </c>
      <c r="J24" s="4">
        <f>H24</f>
        <v>33.5</v>
      </c>
      <c r="K24" s="4">
        <f>I24+J24</f>
        <v>90.5</v>
      </c>
    </row>
    <row r="25" spans="1:11" x14ac:dyDescent="0.3">
      <c r="A25" s="4">
        <v>2012</v>
      </c>
      <c r="B25" s="4" t="s">
        <v>31</v>
      </c>
      <c r="C25" s="4" t="s">
        <v>61</v>
      </c>
      <c r="D25" s="4">
        <v>8</v>
      </c>
      <c r="E25" s="4">
        <v>43</v>
      </c>
      <c r="F25" s="4">
        <v>2</v>
      </c>
      <c r="G25" s="4">
        <f>D25/F25</f>
        <v>4</v>
      </c>
      <c r="H25" s="4">
        <f>E25/F25</f>
        <v>21.5</v>
      </c>
      <c r="I25" s="4">
        <f>G25+I24</f>
        <v>61</v>
      </c>
      <c r="J25" s="4">
        <f>H25+J24</f>
        <v>55</v>
      </c>
      <c r="K25" s="4">
        <f>I25+J25</f>
        <v>116</v>
      </c>
    </row>
    <row r="26" spans="1:11" x14ac:dyDescent="0.3">
      <c r="A26" s="4">
        <v>2012</v>
      </c>
      <c r="B26" s="4" t="s">
        <v>31</v>
      </c>
      <c r="C26" s="4" t="s">
        <v>62</v>
      </c>
      <c r="D26" s="4">
        <v>6</v>
      </c>
      <c r="E26" s="4">
        <v>20</v>
      </c>
      <c r="F26" s="4">
        <v>2</v>
      </c>
      <c r="G26" s="4">
        <f>D26/F26</f>
        <v>3</v>
      </c>
      <c r="H26" s="4">
        <f>E26/F26</f>
        <v>10</v>
      </c>
      <c r="I26" s="4">
        <f>G26+I25</f>
        <v>64</v>
      </c>
      <c r="J26" s="4">
        <f>H26+J25</f>
        <v>65</v>
      </c>
      <c r="K26" s="4">
        <f>I26+J26</f>
        <v>129</v>
      </c>
    </row>
    <row r="27" spans="1:11" x14ac:dyDescent="0.3">
      <c r="A27" s="4">
        <v>2012</v>
      </c>
      <c r="B27" s="4" t="s">
        <v>31</v>
      </c>
      <c r="C27" s="4" t="s">
        <v>63</v>
      </c>
      <c r="D27" s="4">
        <v>0</v>
      </c>
      <c r="E27" s="4">
        <v>5</v>
      </c>
      <c r="F27" s="4">
        <v>2</v>
      </c>
      <c r="G27" s="4">
        <f>D27/F27</f>
        <v>0</v>
      </c>
      <c r="H27" s="4">
        <f>E27/F27</f>
        <v>2.5</v>
      </c>
      <c r="I27" s="4">
        <f>G27+I26</f>
        <v>64</v>
      </c>
      <c r="J27" s="4">
        <f>H27+J26</f>
        <v>67.5</v>
      </c>
      <c r="K27" s="4">
        <f>I27+J27</f>
        <v>131.5</v>
      </c>
    </row>
    <row r="28" spans="1:11" x14ac:dyDescent="0.3">
      <c r="A28" s="4">
        <v>2012</v>
      </c>
      <c r="B28" s="4" t="s">
        <v>31</v>
      </c>
      <c r="C28" s="4" t="s">
        <v>67</v>
      </c>
      <c r="D28" s="4">
        <v>1</v>
      </c>
      <c r="E28" s="4">
        <v>0</v>
      </c>
      <c r="F28" s="4">
        <v>2</v>
      </c>
      <c r="G28" s="4">
        <f>D28/F28</f>
        <v>0.5</v>
      </c>
      <c r="H28" s="4">
        <f>E28/F28</f>
        <v>0</v>
      </c>
      <c r="I28" s="4">
        <f>G28+I27</f>
        <v>64.5</v>
      </c>
      <c r="J28" s="4">
        <f>H28+J27</f>
        <v>67.5</v>
      </c>
      <c r="K28" s="4">
        <f>I28+J28</f>
        <v>132</v>
      </c>
    </row>
    <row r="29" spans="1:11" x14ac:dyDescent="0.3">
      <c r="A29" s="4">
        <v>2012</v>
      </c>
      <c r="B29" s="4" t="s">
        <v>31</v>
      </c>
      <c r="C29" s="4" t="s">
        <v>65</v>
      </c>
      <c r="D29" s="4">
        <v>0</v>
      </c>
      <c r="E29" s="4">
        <v>3</v>
      </c>
      <c r="F29" s="4">
        <v>2</v>
      </c>
      <c r="G29" s="4">
        <f>D29/F29</f>
        <v>0</v>
      </c>
      <c r="H29" s="4">
        <f>E29/F29</f>
        <v>1.5</v>
      </c>
      <c r="I29" s="4">
        <f>G29+I28</f>
        <v>64.5</v>
      </c>
      <c r="J29" s="4">
        <f>H29+J28</f>
        <v>69</v>
      </c>
      <c r="K29" s="4">
        <f>I29+J29</f>
        <v>133.5</v>
      </c>
    </row>
    <row r="30" spans="1:11" x14ac:dyDescent="0.3">
      <c r="A30" s="4">
        <v>2012</v>
      </c>
      <c r="B30" s="4" t="s">
        <v>31</v>
      </c>
      <c r="C30" s="4" t="s">
        <v>66</v>
      </c>
      <c r="D30" s="4">
        <v>0</v>
      </c>
      <c r="E30" s="4">
        <v>2</v>
      </c>
      <c r="F30" s="4">
        <v>2</v>
      </c>
      <c r="G30" s="4">
        <f>D30/F30</f>
        <v>0</v>
      </c>
      <c r="H30" s="4">
        <f>E30/F30</f>
        <v>1</v>
      </c>
      <c r="I30" s="4">
        <f>G30+I29</f>
        <v>64.5</v>
      </c>
      <c r="J30" s="4">
        <f>H30+J29</f>
        <v>70</v>
      </c>
      <c r="K30" s="4">
        <f>I30+J30</f>
        <v>134.5</v>
      </c>
    </row>
    <row r="31" spans="1:11" x14ac:dyDescent="0.3">
      <c r="A31" s="4">
        <v>2012</v>
      </c>
      <c r="B31" s="4" t="s">
        <v>31</v>
      </c>
      <c r="C31" s="4" t="s">
        <v>68</v>
      </c>
      <c r="D31" s="4">
        <v>0</v>
      </c>
      <c r="E31" s="4">
        <v>1</v>
      </c>
      <c r="F31" s="4">
        <v>2</v>
      </c>
      <c r="G31" s="4">
        <f>D31/F31</f>
        <v>0</v>
      </c>
      <c r="H31" s="4">
        <f>E31/F31</f>
        <v>0.5</v>
      </c>
      <c r="I31" s="4">
        <f>G31+I30</f>
        <v>64.5</v>
      </c>
      <c r="J31" s="4">
        <f>H31+J30</f>
        <v>70.5</v>
      </c>
      <c r="K31" s="4">
        <f>I31+J31</f>
        <v>135</v>
      </c>
    </row>
    <row r="32" spans="1:11" x14ac:dyDescent="0.3">
      <c r="A32" s="4">
        <v>2017</v>
      </c>
      <c r="B32" s="4" t="s">
        <v>31</v>
      </c>
      <c r="C32" s="4" t="s">
        <v>61</v>
      </c>
      <c r="D32" s="4">
        <v>1</v>
      </c>
      <c r="E32" s="4">
        <v>0</v>
      </c>
      <c r="F32" s="4">
        <v>3</v>
      </c>
      <c r="G32" s="4">
        <f>D32/F32</f>
        <v>0.33333333333333331</v>
      </c>
      <c r="H32" s="4">
        <f>E32/F32</f>
        <v>0</v>
      </c>
      <c r="I32" s="4">
        <f>G32</f>
        <v>0.33333333333333331</v>
      </c>
      <c r="J32" s="4">
        <f>H32</f>
        <v>0</v>
      </c>
      <c r="K32" s="4">
        <f>I32+J32</f>
        <v>0.33333333333333331</v>
      </c>
    </row>
    <row r="33" spans="1:11" x14ac:dyDescent="0.3">
      <c r="A33" s="4">
        <v>2017</v>
      </c>
      <c r="B33" s="4" t="s">
        <v>31</v>
      </c>
      <c r="C33" s="4" t="s">
        <v>62</v>
      </c>
      <c r="D33" s="4">
        <v>40</v>
      </c>
      <c r="E33" s="4">
        <v>21</v>
      </c>
      <c r="F33" s="4">
        <v>3</v>
      </c>
      <c r="G33" s="4">
        <f>D33/F33</f>
        <v>13.333333333333334</v>
      </c>
      <c r="H33" s="4">
        <f>E33/F33</f>
        <v>7</v>
      </c>
      <c r="I33" s="4">
        <f>G33+I32</f>
        <v>13.666666666666668</v>
      </c>
      <c r="J33" s="4">
        <f>H33+J32</f>
        <v>7</v>
      </c>
      <c r="K33" s="4">
        <f>I33+J33</f>
        <v>20.666666666666668</v>
      </c>
    </row>
    <row r="34" spans="1:11" x14ac:dyDescent="0.3">
      <c r="A34" s="4">
        <v>2017</v>
      </c>
      <c r="B34" s="4" t="s">
        <v>31</v>
      </c>
      <c r="C34" s="4" t="s">
        <v>65</v>
      </c>
      <c r="D34" s="4">
        <v>12</v>
      </c>
      <c r="E34" s="4">
        <v>16</v>
      </c>
      <c r="F34" s="4">
        <v>3</v>
      </c>
      <c r="G34" s="4">
        <f>D34/F34</f>
        <v>4</v>
      </c>
      <c r="H34" s="4">
        <f>E34/F34</f>
        <v>5.333333333333333</v>
      </c>
      <c r="I34" s="4">
        <f>G34+I33</f>
        <v>17.666666666666668</v>
      </c>
      <c r="J34" s="4">
        <f>H34+J33</f>
        <v>12.333333333333332</v>
      </c>
      <c r="K34" s="4">
        <f>I34+J34</f>
        <v>30</v>
      </c>
    </row>
    <row r="35" spans="1:11" x14ac:dyDescent="0.3">
      <c r="A35" s="4">
        <v>2017</v>
      </c>
      <c r="B35" s="4" t="s">
        <v>31</v>
      </c>
      <c r="C35" s="4" t="s">
        <v>73</v>
      </c>
      <c r="D35" s="4">
        <v>2</v>
      </c>
      <c r="E35" s="4">
        <v>12</v>
      </c>
      <c r="F35" s="4">
        <v>3</v>
      </c>
      <c r="G35" s="4">
        <f>D35/F35</f>
        <v>0.66666666666666663</v>
      </c>
      <c r="H35" s="4">
        <f>E35/F35</f>
        <v>4</v>
      </c>
      <c r="I35" s="4">
        <f>G35+I34</f>
        <v>18.333333333333336</v>
      </c>
      <c r="J35" s="4">
        <f>H35+J34</f>
        <v>16.333333333333332</v>
      </c>
      <c r="K35" s="4">
        <f>I35+J35</f>
        <v>34.666666666666671</v>
      </c>
    </row>
    <row r="36" spans="1:11" x14ac:dyDescent="0.3">
      <c r="A36">
        <v>2017</v>
      </c>
      <c r="B36" t="s">
        <v>30</v>
      </c>
      <c r="C36" t="s">
        <v>62</v>
      </c>
      <c r="D36">
        <v>1</v>
      </c>
      <c r="E36">
        <v>0</v>
      </c>
      <c r="F36">
        <v>3</v>
      </c>
      <c r="G36">
        <f>D36/F36</f>
        <v>0.33333333333333331</v>
      </c>
      <c r="H36">
        <f>E36/F36</f>
        <v>0</v>
      </c>
      <c r="I36">
        <f>G36</f>
        <v>0.33333333333333331</v>
      </c>
      <c r="J36">
        <f>H36</f>
        <v>0</v>
      </c>
      <c r="K36">
        <f>I36+J36</f>
        <v>0.33333333333333331</v>
      </c>
    </row>
    <row r="37" spans="1:11" x14ac:dyDescent="0.3">
      <c r="A37">
        <v>2017</v>
      </c>
      <c r="B37" t="s">
        <v>30</v>
      </c>
      <c r="C37" t="s">
        <v>65</v>
      </c>
      <c r="D37">
        <v>17</v>
      </c>
      <c r="E37">
        <v>26</v>
      </c>
      <c r="F37">
        <v>3</v>
      </c>
      <c r="G37">
        <f>D37/F37</f>
        <v>5.666666666666667</v>
      </c>
      <c r="H37">
        <f>E37/F37</f>
        <v>8.6666666666666661</v>
      </c>
      <c r="I37">
        <f>G37+I36</f>
        <v>6</v>
      </c>
      <c r="J37">
        <f>H37+J36</f>
        <v>8.6666666666666661</v>
      </c>
      <c r="K37">
        <f>I37+J37</f>
        <v>14.666666666666666</v>
      </c>
    </row>
    <row r="38" spans="1:11" x14ac:dyDescent="0.3">
      <c r="A38">
        <v>2017</v>
      </c>
      <c r="B38" t="s">
        <v>30</v>
      </c>
      <c r="C38" t="s">
        <v>73</v>
      </c>
      <c r="D38">
        <v>1</v>
      </c>
      <c r="E38">
        <v>26</v>
      </c>
      <c r="F38">
        <v>3</v>
      </c>
      <c r="G38">
        <f>D38/F38</f>
        <v>0.33333333333333331</v>
      </c>
      <c r="H38">
        <f>E38/F38</f>
        <v>8.6666666666666661</v>
      </c>
      <c r="I38">
        <f>G38+I37</f>
        <v>6.333333333333333</v>
      </c>
      <c r="J38">
        <f>H38+J37</f>
        <v>17.333333333333332</v>
      </c>
      <c r="K38">
        <f>I38+J38</f>
        <v>23.666666666666664</v>
      </c>
    </row>
    <row r="39" spans="1:11" x14ac:dyDescent="0.3">
      <c r="A39">
        <v>2017</v>
      </c>
      <c r="B39" t="s">
        <v>30</v>
      </c>
      <c r="C39" t="s">
        <v>68</v>
      </c>
      <c r="D39">
        <v>0</v>
      </c>
      <c r="E39">
        <v>1</v>
      </c>
      <c r="F39">
        <v>3</v>
      </c>
      <c r="G39">
        <f>D39/F39</f>
        <v>0</v>
      </c>
      <c r="H39">
        <f>E39/F39</f>
        <v>0.33333333333333331</v>
      </c>
      <c r="I39">
        <f>G39+I38</f>
        <v>6.333333333333333</v>
      </c>
      <c r="J39">
        <f>H39+J38</f>
        <v>17.666666666666664</v>
      </c>
      <c r="K39">
        <f>I39+J39</f>
        <v>23.999999999999996</v>
      </c>
    </row>
    <row r="40" spans="1:11" x14ac:dyDescent="0.3">
      <c r="A40">
        <v>2017</v>
      </c>
      <c r="B40" t="s">
        <v>32</v>
      </c>
      <c r="C40" t="s">
        <v>76</v>
      </c>
      <c r="D40">
        <v>1</v>
      </c>
      <c r="E40">
        <v>0</v>
      </c>
      <c r="F40">
        <v>3</v>
      </c>
      <c r="G40">
        <f>D40/F40</f>
        <v>0.33333333333333331</v>
      </c>
      <c r="H40">
        <f>E40/F40</f>
        <v>0</v>
      </c>
      <c r="I40">
        <f>G40</f>
        <v>0.33333333333333331</v>
      </c>
      <c r="J40">
        <f>H40</f>
        <v>0</v>
      </c>
      <c r="K40">
        <f>I40+J40</f>
        <v>0.33333333333333331</v>
      </c>
    </row>
    <row r="41" spans="1:11" x14ac:dyDescent="0.3">
      <c r="A41">
        <v>2017</v>
      </c>
      <c r="B41" t="s">
        <v>32</v>
      </c>
      <c r="C41" t="s">
        <v>73</v>
      </c>
      <c r="D41">
        <v>6</v>
      </c>
      <c r="E41">
        <v>9</v>
      </c>
      <c r="F41">
        <v>3</v>
      </c>
      <c r="G41">
        <f>D41/F41</f>
        <v>2</v>
      </c>
      <c r="H41">
        <f>E41/F41</f>
        <v>3</v>
      </c>
      <c r="I41">
        <f>G41+I40</f>
        <v>2.3333333333333335</v>
      </c>
      <c r="J41">
        <f>H41+J40</f>
        <v>3</v>
      </c>
      <c r="K41">
        <f>I41+J41</f>
        <v>5.3333333333333339</v>
      </c>
    </row>
    <row r="42" spans="1:11" x14ac:dyDescent="0.3">
      <c r="A42">
        <v>2017</v>
      </c>
      <c r="B42" t="s">
        <v>32</v>
      </c>
      <c r="C42" t="s">
        <v>77</v>
      </c>
      <c r="D42">
        <v>0</v>
      </c>
      <c r="E42">
        <v>3</v>
      </c>
      <c r="F42">
        <v>3</v>
      </c>
      <c r="G42">
        <f>D42/F42</f>
        <v>0</v>
      </c>
      <c r="H42">
        <f>E42/F42</f>
        <v>1</v>
      </c>
      <c r="I42">
        <f>G42+I41</f>
        <v>2.3333333333333335</v>
      </c>
      <c r="J42">
        <f>H42+J41</f>
        <v>4</v>
      </c>
      <c r="K42">
        <f>I42+J42</f>
        <v>6.3333333333333339</v>
      </c>
    </row>
  </sheetData>
  <sortState ref="A2:K42">
    <sortCondition ref="B2:B42"/>
    <sortCondition ref="A2:A42"/>
    <sortCondition ref="C2:C4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2012_LONG</vt:lpstr>
      <vt:lpstr>2012_condensed</vt:lpstr>
      <vt:lpstr>2017</vt:lpstr>
      <vt:lpstr>Pivot 2012</vt:lpstr>
      <vt:lpstr>Pivot 2017</vt:lpstr>
      <vt:lpstr>Summary table</vt:lpstr>
      <vt:lpstr>Summary table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2018-01-23T19:58:20Z</dcterms:created>
  <dcterms:modified xsi:type="dcterms:W3CDTF">2018-01-24T18:09:28Z</dcterms:modified>
</cp:coreProperties>
</file>