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showInkAnnotation="0"/>
  <mc:AlternateContent xmlns:mc="http://schemas.openxmlformats.org/markup-compatibility/2006">
    <mc:Choice Requires="x15">
      <x15ac:absPath xmlns:x15ac="http://schemas.microsoft.com/office/spreadsheetml/2010/11/ac" url="C:\Users\Mitzi\Dropbox\Mosquito Science (1)\Data 2011 to 2018\Data from 2018\Perimeter and area\"/>
    </mc:Choice>
  </mc:AlternateContent>
  <xr:revisionPtr revIDLastSave="0" documentId="13_ncr:1_{6E67B3AB-D459-4F92-8F3D-DA728C23C451}" xr6:coauthVersionLast="34" xr6:coauthVersionMax="34" xr10:uidLastSave="{00000000-0000-0000-0000-000000000000}"/>
  <bookViews>
    <workbookView xWindow="636" yWindow="1176" windowWidth="24960" windowHeight="13464" tabRatio="500" activeTab="1" xr2:uid="{00000000-000D-0000-FFFF-FFFF00000000}"/>
  </bookViews>
  <sheets>
    <sheet name="Metadata" sheetId="2" r:id="rId1"/>
    <sheet name="Data" sheetId="1" r:id="rId2"/>
  </sheets>
  <calcPr calcId="179021"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1" l="1"/>
  <c r="D2" i="1"/>
  <c r="F2" i="1"/>
  <c r="D8" i="1"/>
  <c r="E8" i="1"/>
  <c r="F8" i="1"/>
  <c r="E7" i="1"/>
  <c r="F7" i="1"/>
  <c r="F4" i="1"/>
  <c r="E5" i="1"/>
  <c r="F5" i="1"/>
  <c r="D3" i="1"/>
  <c r="E3" i="1"/>
  <c r="F3" i="1"/>
</calcChain>
</file>

<file path=xl/sharedStrings.xml><?xml version="1.0" encoding="utf-8"?>
<sst xmlns="http://schemas.openxmlformats.org/spreadsheetml/2006/main" count="36" uniqueCount="28">
  <si>
    <t>Pond</t>
  </si>
  <si>
    <t>Date</t>
  </si>
  <si>
    <t># paces</t>
  </si>
  <si>
    <t>Perimeter (m)</t>
  </si>
  <si>
    <t>Oil</t>
  </si>
  <si>
    <t>Course area (m2)</t>
  </si>
  <si>
    <t>NoOil</t>
  </si>
  <si>
    <t>Ice</t>
  </si>
  <si>
    <t>Area from sketch up (m2)</t>
  </si>
  <si>
    <t>Sketchup error</t>
  </si>
  <si>
    <t>Vulgaris</t>
  </si>
  <si>
    <t>East</t>
  </si>
  <si>
    <t>Waterfall</t>
  </si>
  <si>
    <t>Vulgaris small</t>
  </si>
  <si>
    <t>Golf</t>
  </si>
  <si>
    <t>perimeter/area</t>
  </si>
  <si>
    <t>Perimeter and Area data collected by Melissa DeSiervo  (+Balt vonHuene, Alex Stendahl, Hanna Bliska) of mosquito ponds in Kangerlussaq Greenland in summe 2018</t>
  </si>
  <si>
    <t xml:space="preserve">Around each of the ponds, we placed flags with a number and date on the edge of the margin. Flags were places such that straight lines between them best approximated the area. We then recorded the distance and azimuth from one stake to the next in a clockwise direction. </t>
  </si>
  <si>
    <t>We drew a sketch of the pond with the number of flats, direction, and distance. We used those to calculate area and perimeter using a computer program called Sketchup</t>
  </si>
  <si>
    <t>one of 8 ponds sampeled</t>
  </si>
  <si>
    <t>Date of perimeter/area measurement</t>
  </si>
  <si>
    <t># of paces around the perimeter of the pond</t>
  </si>
  <si>
    <t>Perimeter calculated by adding up the distances between flags</t>
  </si>
  <si>
    <t>We also made a course area estimation by approximating a shape for the pond (circular, square, triangle or some combination) and measuring distance with a laser rangefinder</t>
  </si>
  <si>
    <t>Course area measurement (calculated with laser rangefinder)</t>
  </si>
  <si>
    <t>Perimeter/area ratio</t>
  </si>
  <si>
    <t>Area calculated using sketchup program</t>
  </si>
  <si>
    <t>Approximate error of the area in the Sketchup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</si>
</sst>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55C28-641E-45A4-ACA4-8D7DED08694C}">
  <dimension ref="A1:B13"/>
  <sheetViews>
    <sheetView workbookViewId="0">
      <selection activeCell="B14" sqref="B14"/>
    </sheetView>
  </sheetViews>
  <sheetFormatPr defaultRowHeight="15.6" x14ac:dyDescent="0.3"/>
  <cols>
    <col min="1" max="1" width="23.59765625" customWidth="1"/>
  </cols>
  <sheetData>
    <row r="1" spans="1:2" x14ac:dyDescent="0.3">
      <c r="A1" t="s">
        <v>16</v>
      </c>
    </row>
    <row r="2" spans="1:2" x14ac:dyDescent="0.3">
      <c r="A2" t="s">
        <v>17</v>
      </c>
    </row>
    <row r="3" spans="1:2" x14ac:dyDescent="0.3">
      <c r="A3" t="s">
        <v>18</v>
      </c>
    </row>
    <row r="4" spans="1:2" x14ac:dyDescent="0.3">
      <c r="A4" t="s">
        <v>23</v>
      </c>
    </row>
    <row r="6" spans="1:2" x14ac:dyDescent="0.3">
      <c r="A6" s="2" t="s">
        <v>0</v>
      </c>
      <c r="B6" t="s">
        <v>19</v>
      </c>
    </row>
    <row r="7" spans="1:2" x14ac:dyDescent="0.3">
      <c r="A7" s="2" t="s">
        <v>1</v>
      </c>
      <c r="B7" t="s">
        <v>20</v>
      </c>
    </row>
    <row r="8" spans="1:2" x14ac:dyDescent="0.3">
      <c r="A8" s="2" t="s">
        <v>2</v>
      </c>
      <c r="B8" t="s">
        <v>21</v>
      </c>
    </row>
    <row r="9" spans="1:2" x14ac:dyDescent="0.3">
      <c r="A9" s="2" t="s">
        <v>3</v>
      </c>
      <c r="B9" t="s">
        <v>22</v>
      </c>
    </row>
    <row r="10" spans="1:2" x14ac:dyDescent="0.3">
      <c r="A10" s="2" t="s">
        <v>5</v>
      </c>
      <c r="B10" t="s">
        <v>24</v>
      </c>
    </row>
    <row r="11" spans="1:2" x14ac:dyDescent="0.3">
      <c r="A11" s="2" t="s">
        <v>15</v>
      </c>
      <c r="B11" t="s">
        <v>25</v>
      </c>
    </row>
    <row r="12" spans="1:2" x14ac:dyDescent="0.3">
      <c r="A12" s="2" t="s">
        <v>8</v>
      </c>
      <c r="B12" t="s">
        <v>26</v>
      </c>
    </row>
    <row r="13" spans="1:2" x14ac:dyDescent="0.3">
      <c r="A13" s="2" t="s">
        <v>9</v>
      </c>
      <c r="B13"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tabSelected="1" workbookViewId="0">
      <selection activeCell="C16" sqref="C16"/>
    </sheetView>
  </sheetViews>
  <sheetFormatPr defaultColWidth="11.19921875" defaultRowHeight="15.6" x14ac:dyDescent="0.3"/>
  <cols>
    <col min="1" max="1" width="13.19921875" customWidth="1"/>
    <col min="4" max="4" width="14.19921875" customWidth="1"/>
    <col min="5" max="6" width="16.796875" customWidth="1"/>
    <col min="7" max="7" width="26.296875" customWidth="1"/>
    <col min="8" max="8" width="16" customWidth="1"/>
  </cols>
  <sheetData>
    <row r="1" spans="1:8" x14ac:dyDescent="0.3">
      <c r="A1" s="2" t="s">
        <v>0</v>
      </c>
      <c r="B1" s="2" t="s">
        <v>1</v>
      </c>
      <c r="C1" s="2" t="s">
        <v>2</v>
      </c>
      <c r="D1" s="2" t="s">
        <v>3</v>
      </c>
      <c r="E1" s="2" t="s">
        <v>5</v>
      </c>
      <c r="F1" s="2" t="s">
        <v>15</v>
      </c>
      <c r="G1" s="2" t="s">
        <v>8</v>
      </c>
      <c r="H1" s="2" t="s">
        <v>9</v>
      </c>
    </row>
    <row r="2" spans="1:8" x14ac:dyDescent="0.3">
      <c r="A2" t="s">
        <v>4</v>
      </c>
      <c r="B2" s="1">
        <v>43233</v>
      </c>
      <c r="C2">
        <v>180</v>
      </c>
      <c r="D2">
        <f>8.2+5.3+5.3+8.1+5.4+9.4+2.7+10.8+8.1+8.8+4.8+11.6+4.3+11+5.2+4.4+9.3+9.8</f>
        <v>132.5</v>
      </c>
      <c r="E2">
        <v>547.6</v>
      </c>
      <c r="F2">
        <f>D2/E2</f>
        <v>0.24196493791088386</v>
      </c>
      <c r="G2">
        <v>572.29999999999995</v>
      </c>
      <c r="H2">
        <v>3.7</v>
      </c>
    </row>
    <row r="3" spans="1:8" x14ac:dyDescent="0.3">
      <c r="A3" t="s">
        <v>6</v>
      </c>
      <c r="B3" s="1">
        <v>43235</v>
      </c>
      <c r="C3">
        <v>80</v>
      </c>
      <c r="D3">
        <f>7.9+8.8+6.1+9.4+8.9+8.5+3+5.8</f>
        <v>58.4</v>
      </c>
      <c r="E3">
        <f>123.75+72.6+7.6</f>
        <v>203.95</v>
      </c>
      <c r="F3">
        <f>D3/E3</f>
        <v>0.28634469232655063</v>
      </c>
    </row>
    <row r="4" spans="1:8" x14ac:dyDescent="0.3">
      <c r="A4" t="s">
        <v>12</v>
      </c>
      <c r="B4" s="1">
        <v>43236</v>
      </c>
      <c r="C4">
        <v>300</v>
      </c>
      <c r="D4">
        <v>206.1</v>
      </c>
      <c r="E4">
        <v>1384.12</v>
      </c>
      <c r="F4">
        <f>D4/E4</f>
        <v>0.14890327428257666</v>
      </c>
    </row>
    <row r="5" spans="1:8" x14ac:dyDescent="0.3">
      <c r="A5" t="s">
        <v>10</v>
      </c>
      <c r="B5" s="1">
        <v>43237</v>
      </c>
      <c r="C5">
        <v>340</v>
      </c>
      <c r="D5">
        <v>298.5</v>
      </c>
      <c r="E5">
        <f>52*37.5</f>
        <v>1950</v>
      </c>
      <c r="F5">
        <f>D5/E5</f>
        <v>0.15307692307692308</v>
      </c>
      <c r="G5">
        <v>1758</v>
      </c>
    </row>
    <row r="6" spans="1:8" x14ac:dyDescent="0.3">
      <c r="A6" t="s">
        <v>11</v>
      </c>
      <c r="B6" s="1">
        <v>43237</v>
      </c>
      <c r="C6">
        <v>160</v>
      </c>
      <c r="E6">
        <v>683.52</v>
      </c>
    </row>
    <row r="7" spans="1:8" x14ac:dyDescent="0.3">
      <c r="A7" t="s">
        <v>14</v>
      </c>
      <c r="B7" s="1">
        <v>43239</v>
      </c>
      <c r="C7">
        <v>200</v>
      </c>
      <c r="D7">
        <v>151.5</v>
      </c>
      <c r="E7">
        <f>9*67</f>
        <v>603</v>
      </c>
      <c r="F7">
        <f>D7/E7</f>
        <v>0.25124378109452739</v>
      </c>
    </row>
    <row r="8" spans="1:8" x14ac:dyDescent="0.3">
      <c r="A8" t="s">
        <v>7</v>
      </c>
      <c r="B8" s="1">
        <v>43240</v>
      </c>
      <c r="C8">
        <v>160</v>
      </c>
      <c r="D8">
        <f>14.7+3.3+8.5+5.9+6.3+8.1+13.9+6.1+11+10.4+10.5+10.5+6.4+10.3+11.4+8.3</f>
        <v>145.60000000000002</v>
      </c>
      <c r="E8">
        <f>3.14*(23.5^2)</f>
        <v>1734.0650000000001</v>
      </c>
      <c r="F8">
        <f>D8/E8</f>
        <v>8.3964557268614515E-2</v>
      </c>
      <c r="G8">
        <v>1422</v>
      </c>
      <c r="H8">
        <v>26</v>
      </c>
    </row>
    <row r="9" spans="1:8" x14ac:dyDescent="0.3">
      <c r="A9" t="s">
        <v>13</v>
      </c>
      <c r="B9" s="1">
        <v>43240</v>
      </c>
      <c r="C9">
        <v>360</v>
      </c>
      <c r="D9">
        <v>238.2</v>
      </c>
      <c r="E9">
        <v>3440</v>
      </c>
      <c r="F9">
        <f>D9/E9</f>
        <v>6.9244186046511627E-2</v>
      </c>
    </row>
  </sheetData>
  <sortState ref="A2:H9">
    <sortCondition ref="B2:B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Melsisa DeSiervo</cp:lastModifiedBy>
  <dcterms:created xsi:type="dcterms:W3CDTF">2018-05-25T19:17:22Z</dcterms:created>
  <dcterms:modified xsi:type="dcterms:W3CDTF">2018-09-13T20:02:43Z</dcterms:modified>
</cp:coreProperties>
</file>