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Data modules\Biofilm\"/>
    </mc:Choice>
  </mc:AlternateContent>
  <xr:revisionPtr revIDLastSave="0" documentId="13_ncr:1_{A3D549B1-2B97-4EB9-9E25-5A5D32F2681E}" xr6:coauthVersionLast="38" xr6:coauthVersionMax="38" xr10:uidLastSave="{00000000-0000-0000-0000-000000000000}"/>
  <bookViews>
    <workbookView xWindow="0" yWindow="0" windowWidth="28800" windowHeight="11565" activeTab="1" xr2:uid="{023205AE-CB12-4A89-BC23-41188DFEA0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E6" i="1" s="1"/>
  <c r="D7" i="1"/>
  <c r="E7" i="1" s="1"/>
  <c r="D8" i="1"/>
  <c r="E8" i="1" s="1"/>
  <c r="D9" i="1"/>
  <c r="E9" i="1" s="1"/>
  <c r="D10" i="1"/>
  <c r="E10" i="1"/>
  <c r="D11" i="1"/>
  <c r="E11" i="1" s="1"/>
  <c r="C5" i="1"/>
  <c r="B5" i="1"/>
  <c r="D5" i="1" s="1"/>
  <c r="E5" i="1" s="1"/>
  <c r="E3" i="1"/>
  <c r="D3" i="1"/>
  <c r="C4" i="1"/>
  <c r="D4" i="1" s="1"/>
  <c r="E4" i="1" s="1"/>
  <c r="D2" i="1"/>
  <c r="E2" i="1" s="1"/>
</calcChain>
</file>

<file path=xl/sharedStrings.xml><?xml version="1.0" encoding="utf-8"?>
<sst xmlns="http://schemas.openxmlformats.org/spreadsheetml/2006/main" count="79" uniqueCount="52">
  <si>
    <t>Depth</t>
  </si>
  <si>
    <t>Variable</t>
  </si>
  <si>
    <t>Random effect</t>
  </si>
  <si>
    <t>Variance</t>
  </si>
  <si>
    <t>Total</t>
  </si>
  <si>
    <t>% variance explained by random effec t</t>
  </si>
  <si>
    <t>DOC</t>
  </si>
  <si>
    <t>NH4</t>
  </si>
  <si>
    <t>NO3NO2</t>
  </si>
  <si>
    <t>TotalP</t>
  </si>
  <si>
    <t>pH</t>
  </si>
  <si>
    <t>Conduct</t>
  </si>
  <si>
    <t>DO</t>
  </si>
  <si>
    <t>temp</t>
  </si>
  <si>
    <t>FPOM</t>
  </si>
  <si>
    <t>Pond</t>
  </si>
  <si>
    <t>meanDepth</t>
  </si>
  <si>
    <t>meanDOC</t>
  </si>
  <si>
    <t>meanNH4</t>
  </si>
  <si>
    <t>meanN03N02</t>
  </si>
  <si>
    <t>meanTotalP</t>
  </si>
  <si>
    <t>meanTemp</t>
  </si>
  <si>
    <t>meanDoPerc</t>
  </si>
  <si>
    <t>meanpH</t>
  </si>
  <si>
    <t>meanFPOM_adjust</t>
  </si>
  <si>
    <t>&lt;fct&gt;</t>
  </si>
  <si>
    <t>&lt;dbl&gt;</t>
  </si>
  <si>
    <t>East</t>
  </si>
  <si>
    <t>Golf</t>
  </si>
  <si>
    <t>Ice</t>
  </si>
  <si>
    <t>NoOil</t>
  </si>
  <si>
    <t>Oil</t>
  </si>
  <si>
    <t>Vulgaris</t>
  </si>
  <si>
    <t>Vulgaris small</t>
  </si>
  <si>
    <t>Waterfall</t>
  </si>
  <si>
    <t>meanConduc</t>
  </si>
  <si>
    <t xml:space="preserve">                Area_1 Perimeter_1 meanDepth meanDOC meanNH4 meanN03N02 meanlogTotalP meanpH meanlogConduc meanDoPerc meanFPOM_adjust</t>
  </si>
  <si>
    <t>Area_1            1.00        0.77      0.46    0.34   -0.35      -0.57          0.09   0.47         -0.49       0.21           -0.14</t>
  </si>
  <si>
    <t>Perimeter_1       0.77        1.00      0.46    0.45   -0.33      -0.47          0.25   0.33         -0.62       0.41           -0.30</t>
  </si>
  <si>
    <t>meanDepth         0.46        0.46      1.00    0.48   -0.07      -0.57          0.51  -0.19         -0.44      -0.03           -0.29</t>
  </si>
  <si>
    <t>meanDOC           0.34        0.45      0.48    1.00    0.55      -0.22          0.61  -0.12         -0.03      -0.20            0.08</t>
  </si>
  <si>
    <t>meanNH4          -0.35       -0.33     -0.07    0.55    1.00       0.30          0.34  -0.64          0.26      -0.60            0.18</t>
  </si>
  <si>
    <t>meanN03N02       -0.57       -0.47     -0.57   -0.22    0.30       1.00         -0.28  -0.45          0.66       0.38            0.35</t>
  </si>
  <si>
    <t>meanlogTotalP     0.09        0.25      0.51    0.61    0.34      -0.28          1.00  -0.11          0.08      -0.25            0.44</t>
  </si>
  <si>
    <t>meanpH            0.47        0.33     -0.19   -0.12   -0.64      -0.45         -0.11   1.00         -0.03       0.18            0.18</t>
  </si>
  <si>
    <t>meanlogConduc    -0.49       -0.62     -0.44   -0.03    0.26       0.66          0.08  -0.03          1.00       0.08            0.81</t>
  </si>
  <si>
    <t>meanDoPerc        0.21        0.41     -0.03   -0.20   -0.60       0.38         -0.25   0.18          0.08       1.00            0.03</t>
  </si>
  <si>
    <t>meanFPOM_adjust  -0.14       -0.30     -0.29    0.08    0.18       0.35          0.44   0.18          0.81       0.03            1.00</t>
  </si>
  <si>
    <t>Area_1</t>
  </si>
  <si>
    <t>Perimeter_1</t>
  </si>
  <si>
    <t>meanlogTotalP</t>
  </si>
  <si>
    <t>meanlogConduc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</si>
</sst>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ourier New"/>
      <family val="3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Fill="1" applyBorder="1" applyAlignment="1">
      <alignment horizontal="left" vertical="top" wrapText="1"/>
    </xf>
    <xf numFmtId="0" fontId="3" fillId="0" borderId="0" xfId="0" applyFont="1"/>
    <xf numFmtId="0" fontId="4" fillId="0" borderId="0" xfId="2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 applyFill="1" applyBorder="1" applyAlignment="1">
      <alignment horizontal="left" vertical="top" wrapText="1"/>
    </xf>
    <xf numFmtId="0" fontId="5" fillId="2" borderId="0" xfId="0" applyFont="1" applyFill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1" applyFont="1" applyFill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rmal 2" xfId="1" xr:uid="{0566C182-5EC2-4AA6-8524-8A2FCF426B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3N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B445-5656-4DBA-A2C8-21DACF215CDA}">
  <dimension ref="A1:K120"/>
  <sheetViews>
    <sheetView topLeftCell="A19" workbookViewId="0">
      <selection activeCell="A30" sqref="A30:O41"/>
    </sheetView>
  </sheetViews>
  <sheetFormatPr defaultRowHeight="15" x14ac:dyDescent="0.25"/>
  <cols>
    <col min="2" max="2" width="22.85546875" customWidth="1"/>
    <col min="3" max="3" width="11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 s="2">
        <v>0.6956</v>
      </c>
      <c r="C2" s="2">
        <v>15.5779</v>
      </c>
      <c r="D2">
        <f>SUM(B2:C2)</f>
        <v>16.273499999999999</v>
      </c>
      <c r="E2">
        <f>(B2/D2)*100</f>
        <v>4.274433895597137</v>
      </c>
    </row>
    <row r="3" spans="1:5" x14ac:dyDescent="0.25">
      <c r="A3" t="s">
        <v>6</v>
      </c>
      <c r="B3" s="2">
        <v>0.27150000000000002</v>
      </c>
      <c r="C3" s="2">
        <v>10.533099999999999</v>
      </c>
      <c r="D3">
        <f t="shared" ref="D3:D4" si="0">SUM(B3:C3)</f>
        <v>10.804599999999999</v>
      </c>
      <c r="E3">
        <f t="shared" ref="E3:E4" si="1">(B3/D3)*100</f>
        <v>2.5128186142939124</v>
      </c>
    </row>
    <row r="4" spans="1:5" x14ac:dyDescent="0.25">
      <c r="A4" t="s">
        <v>7</v>
      </c>
      <c r="B4">
        <v>0</v>
      </c>
      <c r="C4">
        <f>5.725*10^-5</f>
        <v>5.7250000000000002E-5</v>
      </c>
      <c r="D4">
        <f t="shared" si="0"/>
        <v>5.7250000000000002E-5</v>
      </c>
      <c r="E4">
        <f t="shared" si="1"/>
        <v>0</v>
      </c>
    </row>
    <row r="5" spans="1:5" x14ac:dyDescent="0.25">
      <c r="A5" s="3" t="s">
        <v>8</v>
      </c>
      <c r="B5" s="1">
        <f>1.359*10^-20</f>
        <v>1.3589999999999998E-20</v>
      </c>
      <c r="C5" s="1">
        <f>2.42*10^-4</f>
        <v>2.42E-4</v>
      </c>
      <c r="D5">
        <f t="shared" ref="D5:D11" si="2">SUM(B5:C5)</f>
        <v>2.4200000000000003E-4</v>
      </c>
      <c r="E5">
        <f t="shared" ref="E5:E11" si="3">(B5/D5)*100</f>
        <v>5.6157024793388419E-15</v>
      </c>
    </row>
    <row r="6" spans="1:5" x14ac:dyDescent="0.25">
      <c r="A6" t="s">
        <v>9</v>
      </c>
      <c r="B6" s="2">
        <v>4.0990000000000002E-3</v>
      </c>
      <c r="C6" s="2">
        <v>7.1928000000000006E-2</v>
      </c>
      <c r="D6">
        <f t="shared" si="2"/>
        <v>7.6027000000000011E-2</v>
      </c>
      <c r="E6">
        <f t="shared" si="3"/>
        <v>5.3915056493087974</v>
      </c>
    </row>
    <row r="7" spans="1:5" x14ac:dyDescent="0.25">
      <c r="A7" t="s">
        <v>10</v>
      </c>
      <c r="B7" s="2">
        <v>4.6279999999999997E-4</v>
      </c>
      <c r="C7" s="2">
        <v>2.5451700000000001E-2</v>
      </c>
      <c r="D7">
        <f t="shared" si="2"/>
        <v>2.59145E-2</v>
      </c>
      <c r="E7">
        <f t="shared" si="3"/>
        <v>1.7858727739296532</v>
      </c>
    </row>
    <row r="8" spans="1:5" x14ac:dyDescent="0.25">
      <c r="A8" t="s">
        <v>11</v>
      </c>
      <c r="B8" s="2">
        <v>1.307E-3</v>
      </c>
      <c r="C8" s="2">
        <v>7.1440000000000002E-3</v>
      </c>
      <c r="D8">
        <f t="shared" si="2"/>
        <v>8.4510000000000002E-3</v>
      </c>
      <c r="E8">
        <f t="shared" si="3"/>
        <v>15.465625369778724</v>
      </c>
    </row>
    <row r="9" spans="1:5" x14ac:dyDescent="0.25">
      <c r="A9" t="s">
        <v>12</v>
      </c>
      <c r="B9" s="2">
        <v>10.75</v>
      </c>
      <c r="C9" s="2">
        <v>49.19</v>
      </c>
      <c r="D9">
        <f t="shared" si="2"/>
        <v>59.94</v>
      </c>
      <c r="E9">
        <f t="shared" si="3"/>
        <v>17.934601267934603</v>
      </c>
    </row>
    <row r="10" spans="1:5" x14ac:dyDescent="0.25">
      <c r="A10" t="s">
        <v>13</v>
      </c>
      <c r="B10" s="2">
        <v>0.22939999999999999</v>
      </c>
      <c r="C10" s="2">
        <v>0.97019999999999995</v>
      </c>
      <c r="D10">
        <f t="shared" si="2"/>
        <v>1.1996</v>
      </c>
      <c r="E10">
        <f t="shared" si="3"/>
        <v>19.123041013671223</v>
      </c>
    </row>
    <row r="11" spans="1:5" x14ac:dyDescent="0.25">
      <c r="A11" t="s">
        <v>14</v>
      </c>
      <c r="B11" s="2">
        <v>1.103E-2</v>
      </c>
      <c r="C11" s="2">
        <v>1.03955</v>
      </c>
      <c r="D11">
        <f t="shared" si="2"/>
        <v>1.0505800000000001</v>
      </c>
      <c r="E11">
        <f t="shared" si="3"/>
        <v>1.0498962477869367</v>
      </c>
    </row>
    <row r="13" spans="1:5" x14ac:dyDescent="0.25">
      <c r="B13" s="1"/>
    </row>
    <row r="14" spans="1:5" x14ac:dyDescent="0.25">
      <c r="B14" s="1"/>
    </row>
    <row r="17" spans="1:11" x14ac:dyDescent="0.2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35</v>
      </c>
      <c r="H17" t="s">
        <v>21</v>
      </c>
      <c r="I17" t="s">
        <v>22</v>
      </c>
      <c r="J17" t="s">
        <v>23</v>
      </c>
      <c r="K17" t="s">
        <v>24</v>
      </c>
    </row>
    <row r="18" spans="1:11" x14ac:dyDescent="0.25">
      <c r="A18" t="s">
        <v>25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</row>
    <row r="19" spans="1:11" x14ac:dyDescent="0.25">
      <c r="A19" s="1" t="s">
        <v>27</v>
      </c>
      <c r="B19">
        <v>14.6</v>
      </c>
      <c r="C19">
        <v>29.7</v>
      </c>
      <c r="D19">
        <v>5.9700000000000003E-2</v>
      </c>
      <c r="E19">
        <v>4.4600000000000001E-2</v>
      </c>
      <c r="F19">
        <v>6.9899999999999997E-3</v>
      </c>
      <c r="G19">
        <v>146</v>
      </c>
      <c r="H19">
        <v>7.94</v>
      </c>
      <c r="I19">
        <v>73.7</v>
      </c>
      <c r="J19">
        <v>6.3</v>
      </c>
      <c r="K19">
        <v>1.88</v>
      </c>
    </row>
    <row r="20" spans="1:11" x14ac:dyDescent="0.25">
      <c r="A20" s="1" t="s">
        <v>28</v>
      </c>
      <c r="B20">
        <v>11.6</v>
      </c>
      <c r="C20">
        <v>17.3</v>
      </c>
      <c r="D20">
        <v>2.6100000000000002E-2</v>
      </c>
      <c r="E20">
        <v>2.75E-2</v>
      </c>
      <c r="F20">
        <v>5.13E-3</v>
      </c>
      <c r="G20">
        <v>222</v>
      </c>
      <c r="H20">
        <v>13.2</v>
      </c>
      <c r="I20">
        <v>77.5</v>
      </c>
      <c r="J20">
        <v>6.68</v>
      </c>
      <c r="K20">
        <v>2.04</v>
      </c>
    </row>
    <row r="21" spans="1:11" x14ac:dyDescent="0.25">
      <c r="A21" t="s">
        <v>29</v>
      </c>
      <c r="B21">
        <v>20.6</v>
      </c>
      <c r="C21">
        <v>19.600000000000001</v>
      </c>
      <c r="D21">
        <v>2.4899999999999999E-2</v>
      </c>
      <c r="E21">
        <v>1.8599999999999998E-2</v>
      </c>
      <c r="F21">
        <v>6.6699999999999997E-3</v>
      </c>
      <c r="G21">
        <v>88.8</v>
      </c>
      <c r="H21">
        <v>6.93</v>
      </c>
      <c r="I21">
        <v>77.7</v>
      </c>
      <c r="J21">
        <v>6.47</v>
      </c>
      <c r="K21">
        <v>1.56</v>
      </c>
    </row>
    <row r="22" spans="1:11" x14ac:dyDescent="0.25">
      <c r="A22" s="1" t="s">
        <v>30</v>
      </c>
      <c r="B22">
        <v>16.399999999999999</v>
      </c>
      <c r="C22">
        <v>34.299999999999997</v>
      </c>
      <c r="D22">
        <v>5.6500000000000002E-2</v>
      </c>
      <c r="E22">
        <v>3.1E-2</v>
      </c>
      <c r="F22">
        <v>3.9899999999999998E-2</v>
      </c>
      <c r="G22">
        <v>800</v>
      </c>
      <c r="H22">
        <v>12</v>
      </c>
      <c r="I22">
        <v>66.099999999999994</v>
      </c>
      <c r="J22">
        <v>6.48</v>
      </c>
      <c r="K22">
        <v>3.24</v>
      </c>
    </row>
    <row r="23" spans="1:11" x14ac:dyDescent="0.25">
      <c r="A23" t="s">
        <v>31</v>
      </c>
      <c r="B23">
        <v>14.2</v>
      </c>
      <c r="C23">
        <v>22.5</v>
      </c>
      <c r="D23">
        <v>3.1E-2</v>
      </c>
      <c r="E23">
        <v>5.7200000000000001E-2</v>
      </c>
      <c r="F23">
        <v>9.8300000000000002E-3</v>
      </c>
      <c r="G23">
        <v>911</v>
      </c>
      <c r="H23">
        <v>6.53</v>
      </c>
      <c r="I23">
        <v>93</v>
      </c>
      <c r="J23">
        <v>6.49</v>
      </c>
      <c r="K23">
        <v>3.04</v>
      </c>
    </row>
    <row r="24" spans="1:11" x14ac:dyDescent="0.25">
      <c r="A24" t="s">
        <v>32</v>
      </c>
      <c r="B24">
        <v>20.6</v>
      </c>
      <c r="C24">
        <v>39.799999999999997</v>
      </c>
      <c r="D24">
        <v>3.8300000000000001E-2</v>
      </c>
      <c r="E24">
        <v>2.0400000000000001E-2</v>
      </c>
      <c r="F24">
        <v>5.33E-2</v>
      </c>
      <c r="G24">
        <v>107</v>
      </c>
      <c r="H24">
        <v>10.199999999999999</v>
      </c>
      <c r="I24">
        <v>82</v>
      </c>
      <c r="J24">
        <v>6.5</v>
      </c>
      <c r="K24">
        <v>2.15</v>
      </c>
    </row>
    <row r="25" spans="1:11" x14ac:dyDescent="0.25">
      <c r="A25" t="s">
        <v>33</v>
      </c>
      <c r="B25">
        <v>16.7</v>
      </c>
      <c r="C25">
        <v>31.6</v>
      </c>
      <c r="D25">
        <v>3.1899999999999998E-2</v>
      </c>
      <c r="E25">
        <v>2.0400000000000001E-2</v>
      </c>
      <c r="F25">
        <v>1.4800000000000001E-2</v>
      </c>
      <c r="G25">
        <v>214</v>
      </c>
      <c r="H25">
        <v>10.3</v>
      </c>
      <c r="I25">
        <v>79.7</v>
      </c>
      <c r="J25">
        <v>6.69</v>
      </c>
      <c r="K25">
        <v>2.86</v>
      </c>
    </row>
    <row r="26" spans="1:11" x14ac:dyDescent="0.25">
      <c r="A26" t="s">
        <v>34</v>
      </c>
      <c r="B26">
        <v>17.8</v>
      </c>
      <c r="C26">
        <v>38.700000000000003</v>
      </c>
      <c r="D26">
        <v>4.0300000000000002E-2</v>
      </c>
      <c r="E26">
        <v>2.75E-2</v>
      </c>
      <c r="F26">
        <v>5.3E-3</v>
      </c>
      <c r="G26">
        <v>197</v>
      </c>
      <c r="H26">
        <v>11.1</v>
      </c>
      <c r="I26">
        <v>80</v>
      </c>
      <c r="J26">
        <v>6.56</v>
      </c>
      <c r="K26">
        <v>1.61</v>
      </c>
    </row>
    <row r="27" spans="1:11" x14ac:dyDescent="0.25">
      <c r="B27" s="1"/>
    </row>
    <row r="28" spans="1:11" x14ac:dyDescent="0.25">
      <c r="B28" s="1"/>
    </row>
    <row r="29" spans="1:11" x14ac:dyDescent="0.25">
      <c r="B29" s="1"/>
    </row>
    <row r="30" spans="1:11" x14ac:dyDescent="0.25">
      <c r="A30" s="4" t="s">
        <v>36</v>
      </c>
      <c r="B30" s="1"/>
    </row>
    <row r="31" spans="1:11" x14ac:dyDescent="0.25">
      <c r="A31" s="4" t="s">
        <v>37</v>
      </c>
    </row>
    <row r="32" spans="1:11" x14ac:dyDescent="0.25">
      <c r="A32" s="4" t="s">
        <v>38</v>
      </c>
    </row>
    <row r="33" spans="1:2" x14ac:dyDescent="0.25">
      <c r="A33" s="4" t="s">
        <v>39</v>
      </c>
    </row>
    <row r="34" spans="1:2" x14ac:dyDescent="0.25">
      <c r="A34" s="4" t="s">
        <v>40</v>
      </c>
    </row>
    <row r="35" spans="1:2" x14ac:dyDescent="0.25">
      <c r="A35" s="4" t="s">
        <v>41</v>
      </c>
    </row>
    <row r="36" spans="1:2" x14ac:dyDescent="0.25">
      <c r="A36" s="4" t="s">
        <v>42</v>
      </c>
      <c r="B36" s="1"/>
    </row>
    <row r="37" spans="1:2" x14ac:dyDescent="0.25">
      <c r="A37" s="4" t="s">
        <v>43</v>
      </c>
      <c r="B37" s="1"/>
    </row>
    <row r="38" spans="1:2" x14ac:dyDescent="0.25">
      <c r="A38" s="4" t="s">
        <v>44</v>
      </c>
      <c r="B38" s="1"/>
    </row>
    <row r="39" spans="1:2" x14ac:dyDescent="0.25">
      <c r="A39" s="4" t="s">
        <v>45</v>
      </c>
    </row>
    <row r="40" spans="1:2" x14ac:dyDescent="0.25">
      <c r="A40" s="4" t="s">
        <v>46</v>
      </c>
      <c r="B40" s="1"/>
    </row>
    <row r="41" spans="1:2" x14ac:dyDescent="0.25">
      <c r="A41" s="5" t="s">
        <v>47</v>
      </c>
      <c r="B41" s="1"/>
    </row>
    <row r="47" spans="1:2" x14ac:dyDescent="0.25">
      <c r="B47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4" spans="2:2" x14ac:dyDescent="0.25">
      <c r="B54" s="1"/>
    </row>
    <row r="63" spans="2:2" x14ac:dyDescent="0.25">
      <c r="B63" s="1"/>
    </row>
    <row r="70" spans="2:2" x14ac:dyDescent="0.25">
      <c r="B70" s="1"/>
    </row>
    <row r="71" spans="2:2" x14ac:dyDescent="0.25">
      <c r="B71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7" spans="2:2" x14ac:dyDescent="0.25">
      <c r="B97" s="1"/>
    </row>
    <row r="98" spans="2:2" x14ac:dyDescent="0.25">
      <c r="B98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</sheetData>
  <sortState xmlns:xlrd2="http://schemas.microsoft.com/office/spreadsheetml/2017/richdata2" ref="B3:C120">
    <sortCondition ref="C3:C120"/>
  </sortState>
  <hyperlinks>
    <hyperlink ref="A5" r:id="rId1" display="NO3NO@" xr:uid="{ADC0C848-9027-4B67-93C9-A96B3DC848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40A1-B171-439D-8086-DD36516F3769}">
  <dimension ref="A1:M12"/>
  <sheetViews>
    <sheetView tabSelected="1" workbookViewId="0">
      <selection activeCell="G8" sqref="G8"/>
    </sheetView>
  </sheetViews>
  <sheetFormatPr defaultRowHeight="15" x14ac:dyDescent="0.25"/>
  <cols>
    <col min="2" max="2" width="12.5703125" customWidth="1"/>
  </cols>
  <sheetData>
    <row r="1" spans="1:13" ht="25.5" x14ac:dyDescent="0.25">
      <c r="B1" s="6" t="s">
        <v>48</v>
      </c>
      <c r="C1" s="7" t="s">
        <v>49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50</v>
      </c>
      <c r="I1" s="9" t="s">
        <v>23</v>
      </c>
      <c r="J1" s="9" t="s">
        <v>51</v>
      </c>
      <c r="K1" s="9" t="s">
        <v>22</v>
      </c>
      <c r="L1" s="9" t="s">
        <v>24</v>
      </c>
      <c r="M1" s="9"/>
    </row>
    <row r="2" spans="1:13" x14ac:dyDescent="0.25">
      <c r="A2" s="6" t="s">
        <v>48</v>
      </c>
      <c r="B2" s="10">
        <v>1</v>
      </c>
      <c r="C2" s="10">
        <v>0.77</v>
      </c>
      <c r="D2" s="10">
        <v>0.46</v>
      </c>
      <c r="E2" s="10">
        <v>0.34</v>
      </c>
      <c r="F2" s="10">
        <v>-0.35</v>
      </c>
      <c r="G2" s="10">
        <v>-0.56999999999999995</v>
      </c>
      <c r="H2" s="10">
        <v>0.09</v>
      </c>
      <c r="I2" s="10">
        <v>0.47</v>
      </c>
      <c r="J2" s="10">
        <v>-0.49</v>
      </c>
      <c r="K2" s="10">
        <v>0.21</v>
      </c>
      <c r="L2" s="10">
        <v>-0.14000000000000001</v>
      </c>
    </row>
    <row r="3" spans="1:13" x14ac:dyDescent="0.25">
      <c r="A3" s="6" t="s">
        <v>49</v>
      </c>
      <c r="B3" s="10">
        <v>0.77</v>
      </c>
      <c r="C3" s="10">
        <v>1</v>
      </c>
      <c r="D3" s="10">
        <v>0.46</v>
      </c>
      <c r="E3" s="10">
        <v>0.45</v>
      </c>
      <c r="F3" s="10">
        <v>-0.33</v>
      </c>
      <c r="G3" s="10">
        <v>-0.47</v>
      </c>
      <c r="H3" s="10">
        <v>0.25</v>
      </c>
      <c r="I3" s="10">
        <v>0.33</v>
      </c>
      <c r="J3" s="10">
        <v>-0.62</v>
      </c>
      <c r="K3" s="10">
        <v>0.41</v>
      </c>
      <c r="L3" s="10">
        <v>-0.3</v>
      </c>
    </row>
    <row r="4" spans="1:13" x14ac:dyDescent="0.25">
      <c r="A4" s="6" t="s">
        <v>16</v>
      </c>
      <c r="B4" s="10">
        <v>0.46</v>
      </c>
      <c r="C4" s="10">
        <v>0.46</v>
      </c>
      <c r="D4" s="10">
        <v>1</v>
      </c>
      <c r="E4" s="10">
        <v>0.48</v>
      </c>
      <c r="F4" s="10">
        <v>-7.0000000000000007E-2</v>
      </c>
      <c r="G4" s="10">
        <v>-0.56999999999999995</v>
      </c>
      <c r="H4" s="10">
        <v>0.51</v>
      </c>
      <c r="I4" s="10">
        <v>-0.19</v>
      </c>
      <c r="J4" s="10">
        <v>-0.44</v>
      </c>
      <c r="K4" s="10">
        <v>-0.03</v>
      </c>
      <c r="L4" s="10">
        <v>-0.28999999999999998</v>
      </c>
    </row>
    <row r="5" spans="1:13" x14ac:dyDescent="0.25">
      <c r="A5" s="6" t="s">
        <v>17</v>
      </c>
      <c r="B5" s="10">
        <v>0.34</v>
      </c>
      <c r="C5" s="10">
        <v>0.45</v>
      </c>
      <c r="D5" s="10">
        <v>0.48</v>
      </c>
      <c r="E5" s="10">
        <v>1</v>
      </c>
      <c r="F5" s="10">
        <v>0.55000000000000004</v>
      </c>
      <c r="G5" s="10">
        <v>-0.22</v>
      </c>
      <c r="H5" s="10">
        <v>0.61</v>
      </c>
      <c r="I5" s="10">
        <v>-0.12</v>
      </c>
      <c r="J5" s="10">
        <v>-0.03</v>
      </c>
      <c r="K5" s="10">
        <v>-0.2</v>
      </c>
      <c r="L5" s="10">
        <v>0.08</v>
      </c>
    </row>
    <row r="6" spans="1:13" x14ac:dyDescent="0.25">
      <c r="A6" s="6" t="s">
        <v>18</v>
      </c>
      <c r="B6" s="10">
        <v>-0.35</v>
      </c>
      <c r="C6" s="10">
        <v>-0.33</v>
      </c>
      <c r="D6" s="10">
        <v>-7.0000000000000007E-2</v>
      </c>
      <c r="E6" s="10">
        <v>0.55000000000000004</v>
      </c>
      <c r="F6" s="10">
        <v>1</v>
      </c>
      <c r="G6" s="10">
        <v>0.3</v>
      </c>
      <c r="H6" s="10">
        <v>0.34</v>
      </c>
      <c r="I6" s="10">
        <v>-0.64</v>
      </c>
      <c r="J6" s="10">
        <v>0.26</v>
      </c>
      <c r="K6" s="10">
        <v>-0.6</v>
      </c>
      <c r="L6" s="10">
        <v>0.18</v>
      </c>
    </row>
    <row r="7" spans="1:13" x14ac:dyDescent="0.25">
      <c r="A7" s="6" t="s">
        <v>19</v>
      </c>
      <c r="B7" s="11">
        <v>-0.56999999999999995</v>
      </c>
      <c r="C7" s="10">
        <v>-0.47</v>
      </c>
      <c r="D7" s="10">
        <v>-0.56999999999999995</v>
      </c>
      <c r="E7" s="10">
        <v>-0.22</v>
      </c>
      <c r="F7" s="10">
        <v>0.3</v>
      </c>
      <c r="G7" s="10">
        <v>1</v>
      </c>
      <c r="H7" s="10">
        <v>-0.28000000000000003</v>
      </c>
      <c r="I7" s="10">
        <v>-0.45</v>
      </c>
      <c r="J7" s="10">
        <v>0.66</v>
      </c>
      <c r="K7" s="10">
        <v>0.38</v>
      </c>
      <c r="L7" s="10">
        <v>0.35</v>
      </c>
    </row>
    <row r="8" spans="1:13" x14ac:dyDescent="0.25">
      <c r="A8" s="6" t="s">
        <v>50</v>
      </c>
      <c r="B8" s="11">
        <v>0.09</v>
      </c>
      <c r="C8" s="10">
        <v>0.25</v>
      </c>
      <c r="D8" s="10">
        <v>0.51</v>
      </c>
      <c r="E8" s="10">
        <v>0.61</v>
      </c>
      <c r="F8" s="10">
        <v>0.34</v>
      </c>
      <c r="G8" s="10">
        <v>-0.28000000000000003</v>
      </c>
      <c r="H8" s="10">
        <v>1</v>
      </c>
      <c r="I8" s="10">
        <v>-0.11</v>
      </c>
      <c r="J8" s="10">
        <v>0.08</v>
      </c>
      <c r="K8" s="10">
        <v>-0.25</v>
      </c>
      <c r="L8" s="10">
        <v>0.44</v>
      </c>
    </row>
    <row r="9" spans="1:13" x14ac:dyDescent="0.25">
      <c r="A9" s="6" t="s">
        <v>23</v>
      </c>
      <c r="B9" s="11">
        <v>0.47</v>
      </c>
      <c r="C9" s="10">
        <v>0.33</v>
      </c>
      <c r="D9" s="10">
        <v>-0.19</v>
      </c>
      <c r="E9" s="10">
        <v>-0.12</v>
      </c>
      <c r="F9" s="10">
        <v>-0.64</v>
      </c>
      <c r="G9" s="10">
        <v>-0.45</v>
      </c>
      <c r="H9" s="10">
        <v>-0.11</v>
      </c>
      <c r="I9" s="10">
        <v>1</v>
      </c>
      <c r="J9" s="10">
        <v>-0.03</v>
      </c>
      <c r="K9" s="10">
        <v>0.18</v>
      </c>
      <c r="L9" s="10">
        <v>0.18</v>
      </c>
    </row>
    <row r="10" spans="1:13" x14ac:dyDescent="0.25">
      <c r="A10" s="6" t="s">
        <v>51</v>
      </c>
      <c r="B10" s="10">
        <v>-0.49</v>
      </c>
      <c r="C10" s="10">
        <v>-0.62</v>
      </c>
      <c r="D10" s="10">
        <v>-0.44</v>
      </c>
      <c r="E10" s="10">
        <v>-0.03</v>
      </c>
      <c r="F10" s="10">
        <v>0.26</v>
      </c>
      <c r="G10" s="10">
        <v>0.66</v>
      </c>
      <c r="H10" s="10">
        <v>0.08</v>
      </c>
      <c r="I10" s="10">
        <v>-0.03</v>
      </c>
      <c r="J10" s="10">
        <v>1</v>
      </c>
      <c r="K10" s="10">
        <v>0.08</v>
      </c>
      <c r="L10" s="10">
        <v>0.81</v>
      </c>
    </row>
    <row r="11" spans="1:13" x14ac:dyDescent="0.25">
      <c r="A11" s="6" t="s">
        <v>22</v>
      </c>
      <c r="B11" s="11">
        <v>0.21</v>
      </c>
      <c r="C11" s="10">
        <v>0.41</v>
      </c>
      <c r="D11" s="10">
        <v>-0.03</v>
      </c>
      <c r="E11" s="10">
        <v>-0.2</v>
      </c>
      <c r="F11" s="10">
        <v>-0.6</v>
      </c>
      <c r="G11" s="10">
        <v>0.38</v>
      </c>
      <c r="H11" s="10">
        <v>-0.25</v>
      </c>
      <c r="I11" s="10">
        <v>0.18</v>
      </c>
      <c r="J11" s="10">
        <v>0.08</v>
      </c>
      <c r="K11" s="10">
        <v>1</v>
      </c>
      <c r="L11" s="10">
        <v>0.03</v>
      </c>
    </row>
    <row r="12" spans="1:13" x14ac:dyDescent="0.25">
      <c r="A12" s="8" t="s">
        <v>24</v>
      </c>
      <c r="B12" s="11">
        <v>-0.14000000000000001</v>
      </c>
      <c r="C12" s="10">
        <v>-0.3</v>
      </c>
      <c r="D12" s="10">
        <v>-0.28999999999999998</v>
      </c>
      <c r="E12" s="10">
        <v>0.08</v>
      </c>
      <c r="F12" s="10">
        <v>0.18</v>
      </c>
      <c r="G12" s="10">
        <v>0.35</v>
      </c>
      <c r="H12" s="10">
        <v>0.44</v>
      </c>
      <c r="I12" s="10">
        <v>0.18</v>
      </c>
      <c r="J12" s="10">
        <v>0.81</v>
      </c>
      <c r="K12" s="10">
        <v>0.03</v>
      </c>
      <c r="L12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2018-12-17T16:54:52Z</dcterms:created>
  <dcterms:modified xsi:type="dcterms:W3CDTF">2018-12-18T20:09:13Z</dcterms:modified>
</cp:coreProperties>
</file>