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1B75FDFE-51DA-41D0-8C2D-13BC65FA44FB}" xr6:coauthVersionLast="40" xr6:coauthVersionMax="40" xr10:uidLastSave="{00000000-0000-0000-0000-000000000000}"/>
  <bookViews>
    <workbookView xWindow="765" yWindow="555" windowWidth="16200" windowHeight="11055" xr2:uid="{006CD54F-4B7C-40B5-B052-F1FB81CE2B1C}"/>
  </bookViews>
  <sheets>
    <sheet name="Sheet3" sheetId="3" r:id="rId1"/>
    <sheet name="Sheet1" sheetId="4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M7" i="3" l="1"/>
  <c r="M2" i="3"/>
  <c r="L8" i="3" l="1"/>
  <c r="L13" i="3"/>
  <c r="L3" i="3"/>
  <c r="L4" i="3"/>
  <c r="L6" i="3"/>
  <c r="L5" i="3"/>
  <c r="L7" i="3"/>
  <c r="L9" i="3"/>
  <c r="L11" i="3"/>
  <c r="L12" i="3"/>
  <c r="L14" i="3"/>
  <c r="L15" i="3"/>
  <c r="L16" i="3"/>
  <c r="L20" i="3"/>
  <c r="L21" i="3"/>
  <c r="L22" i="3"/>
  <c r="L18" i="3"/>
  <c r="L17" i="3"/>
  <c r="L19" i="3"/>
  <c r="L23" i="3"/>
  <c r="L24" i="3"/>
  <c r="L25" i="3"/>
  <c r="L2" i="3"/>
  <c r="K3" i="3"/>
  <c r="M3" i="3" s="1"/>
  <c r="K4" i="3"/>
  <c r="M4" i="3" s="1"/>
  <c r="K6" i="3"/>
  <c r="M6" i="3" s="1"/>
  <c r="K5" i="3"/>
  <c r="M5" i="3" s="1"/>
  <c r="K7" i="3"/>
  <c r="K8" i="3"/>
  <c r="K9" i="3"/>
  <c r="M9" i="3" s="1"/>
  <c r="K10" i="3"/>
  <c r="M10" i="3" s="1"/>
  <c r="K11" i="3"/>
  <c r="M11" i="3" s="1"/>
  <c r="K12" i="3"/>
  <c r="M12" i="3" s="1"/>
  <c r="K13" i="3"/>
  <c r="K14" i="3"/>
  <c r="M14" i="3" s="1"/>
  <c r="K15" i="3"/>
  <c r="M15" i="3" s="1"/>
  <c r="K16" i="3"/>
  <c r="M16" i="3" s="1"/>
  <c r="K20" i="3"/>
  <c r="M20" i="3" s="1"/>
  <c r="K21" i="3"/>
  <c r="M21" i="3" s="1"/>
  <c r="K22" i="3"/>
  <c r="M22" i="3" s="1"/>
  <c r="K18" i="3"/>
  <c r="M18" i="3" s="1"/>
  <c r="K17" i="3"/>
  <c r="M17" i="3" s="1"/>
  <c r="K19" i="3"/>
  <c r="M19" i="3" s="1"/>
  <c r="K23" i="3"/>
  <c r="M23" i="3" s="1"/>
  <c r="K24" i="3"/>
  <c r="M24" i="3" s="1"/>
  <c r="K25" i="3"/>
  <c r="M25" i="3" s="1"/>
  <c r="K2" i="3"/>
  <c r="J3" i="3"/>
  <c r="J4" i="3"/>
  <c r="J6" i="3"/>
  <c r="J5" i="3"/>
  <c r="J7" i="3"/>
  <c r="J8" i="3"/>
  <c r="J9" i="3"/>
  <c r="J10" i="3"/>
  <c r="J11" i="3"/>
  <c r="J12" i="3"/>
  <c r="J13" i="3"/>
  <c r="J14" i="3"/>
  <c r="J15" i="3"/>
  <c r="J16" i="3"/>
  <c r="J20" i="3"/>
  <c r="J21" i="3"/>
  <c r="J22" i="3"/>
  <c r="J18" i="3"/>
  <c r="J17" i="3"/>
  <c r="J19" i="3"/>
  <c r="J23" i="3"/>
  <c r="J24" i="3"/>
  <c r="J25" i="3"/>
  <c r="J2" i="3"/>
</calcChain>
</file>

<file path=xl/sharedStrings.xml><?xml version="1.0" encoding="utf-8"?>
<sst xmlns="http://schemas.openxmlformats.org/spreadsheetml/2006/main" count="72" uniqueCount="32">
  <si>
    <t>Pond</t>
  </si>
  <si>
    <t>SS</t>
  </si>
  <si>
    <t>DateEstablished</t>
  </si>
  <si>
    <t>DateTreatment</t>
  </si>
  <si>
    <t>Dateharvest</t>
  </si>
  <si>
    <t>East</t>
  </si>
  <si>
    <t>Cage</t>
  </si>
  <si>
    <t>S</t>
  </si>
  <si>
    <t>NW</t>
  </si>
  <si>
    <t>N</t>
  </si>
  <si>
    <t>Golf</t>
  </si>
  <si>
    <t>Center</t>
  </si>
  <si>
    <t>Ice</t>
  </si>
  <si>
    <t>NoOil</t>
  </si>
  <si>
    <t>NE</t>
  </si>
  <si>
    <t>SW</t>
  </si>
  <si>
    <t>Oil</t>
  </si>
  <si>
    <t>West</t>
  </si>
  <si>
    <t>Vulgaris</t>
  </si>
  <si>
    <t>Waterfall</t>
  </si>
  <si>
    <t>No cage</t>
  </si>
  <si>
    <t>Pre</t>
  </si>
  <si>
    <t>DaysPre</t>
  </si>
  <si>
    <t>DaysTreatment</t>
  </si>
  <si>
    <t>Vulgaris small</t>
  </si>
  <si>
    <t>SE</t>
  </si>
  <si>
    <t>Grazingpressure</t>
  </si>
  <si>
    <t>BiofilmProd</t>
  </si>
  <si>
    <t>Datemiddle</t>
  </si>
  <si>
    <t>Row Labels</t>
  </si>
  <si>
    <t>Grand Total</t>
  </si>
  <si>
    <t>Average of Grazingpressure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</si>
</sst>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516.572963310187" createdVersion="6" refreshedVersion="6" minRefreshableVersion="3" recordCount="24" xr:uid="{AC77422C-8241-4CE8-8188-5F6500C4DA9E}">
  <cacheSource type="worksheet">
    <worksheetSource ref="A1:M25" sheet="Sheet3"/>
  </cacheSource>
  <cacheFields count="13">
    <cacheField name="Pond" numFmtId="0">
      <sharedItems count="8">
        <s v="East"/>
        <s v="Golf"/>
        <s v="Ice"/>
        <s v="NoOil"/>
        <s v="Oil"/>
        <s v="Vulgaris"/>
        <s v="Vulgaris small"/>
        <s v="Waterfall"/>
      </sharedItems>
    </cacheField>
    <cacheField name="SS" numFmtId="0">
      <sharedItems/>
    </cacheField>
    <cacheField name="Pre" numFmtId="0">
      <sharedItems containsString="0" containsBlank="1" containsNumber="1" minValue="2.7000000000000171" maxValue="16.740000000000009"/>
    </cacheField>
    <cacheField name="No cage" numFmtId="0">
      <sharedItems containsString="0" containsBlank="1" containsNumber="1" minValue="2.9399999999999977" maxValue="46.620000000000005"/>
    </cacheField>
    <cacheField name="Cage" numFmtId="0">
      <sharedItems containsSemiMixedTypes="0" containsString="0" containsNumber="1" minValue="4.8750000000000071" maxValue="54.839999999999975"/>
    </cacheField>
    <cacheField name="DateEstablished" numFmtId="14">
      <sharedItems containsSemiMixedTypes="0" containsNonDate="0" containsDate="1" containsString="0" minDate="2018-05-09T00:00:00" maxDate="2018-05-21T00:00:00"/>
    </cacheField>
    <cacheField name="DateTreatment" numFmtId="14">
      <sharedItems containsSemiMixedTypes="0" containsNonDate="0" containsDate="1" containsString="0" minDate="2018-05-19T00:00:00" maxDate="2018-06-05T00:00:00"/>
    </cacheField>
    <cacheField name="Dateharvest" numFmtId="14">
      <sharedItems containsSemiMixedTypes="0" containsNonDate="0" containsDate="1" containsString="0" minDate="2018-06-14T00:00:00" maxDate="2018-06-27T00:00:00"/>
    </cacheField>
    <cacheField name="Datemiddle" numFmtId="14">
      <sharedItems containsSemiMixedTypes="0" containsNonDate="0" containsDate="1" containsString="0" minDate="2018-06-01T00:00:00" maxDate="2018-06-15T00:00:00"/>
    </cacheField>
    <cacheField name="DaysPre" numFmtId="0">
      <sharedItems containsSemiMixedTypes="0" containsString="0" containsNumber="1" containsInteger="1" minValue="10" maxValue="15"/>
    </cacheField>
    <cacheField name="DaysTreatment" numFmtId="0">
      <sharedItems containsSemiMixedTypes="0" containsString="0" containsNumber="1" containsInteger="1" minValue="16" maxValue="26"/>
    </cacheField>
    <cacheField name="Grazingpressure" numFmtId="0">
      <sharedItems containsString="0" containsBlank="1" containsNumber="1" minValue="-15.720000000000027" maxValue="37.157499999999949"/>
    </cacheField>
    <cacheField name="BiofilmProd" numFmtId="0">
      <sharedItems containsString="0" containsBlank="1" containsNumber="1" minValue="-0.40152777777777732" maxValue="2.269999999999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N"/>
    <n v="10.009999999999991"/>
    <n v="16.940000000000055"/>
    <n v="21.379999999999995"/>
    <d v="2018-05-17T00:00:00"/>
    <d v="2018-06-01T00:00:00"/>
    <d v="2018-06-26T00:00:00"/>
    <d v="2018-06-13T12:00:00"/>
    <n v="15"/>
    <n v="25"/>
    <n v="4.4399999999999409"/>
    <n v="0.4548000000000002"/>
  </r>
  <r>
    <x v="0"/>
    <s v="NW"/>
    <n v="5.0400000000000205"/>
    <n v="8.6800000000000068"/>
    <n v="18.339999999999975"/>
    <d v="2018-05-17T00:00:00"/>
    <d v="2018-06-01T00:00:00"/>
    <d v="2018-06-26T00:00:00"/>
    <d v="2018-06-13T12:00:00"/>
    <n v="15"/>
    <n v="25"/>
    <n v="9.6599999999999682"/>
    <n v="0.53199999999999814"/>
  </r>
  <r>
    <x v="0"/>
    <s v="SW"/>
    <n v="13.330000000000013"/>
    <n v="9.2374999999999829"/>
    <n v="26.720000000000027"/>
    <d v="2018-05-17T00:00:00"/>
    <d v="2018-06-01T00:00:00"/>
    <d v="2018-06-26T00:00:00"/>
    <d v="2018-06-13T12:00:00"/>
    <n v="15"/>
    <n v="25"/>
    <n v="17.482500000000044"/>
    <n v="0.53560000000000063"/>
  </r>
  <r>
    <x v="1"/>
    <s v="NE"/>
    <n v="2.9399999999999977"/>
    <n v="22.279999999999973"/>
    <n v="16.539999999999964"/>
    <d v="2018-05-19T00:00:00"/>
    <d v="2018-06-02T00:00:00"/>
    <d v="2018-06-18T00:00:00"/>
    <d v="2018-06-10T00:00:00"/>
    <n v="14"/>
    <n v="16"/>
    <n v="-5.7400000000000091"/>
    <n v="0.84999999999999787"/>
  </r>
  <r>
    <x v="1"/>
    <s v="NW"/>
    <n v="12.590000000000003"/>
    <n v="3.7124999999999986"/>
    <n v="9.8799999999999955"/>
    <d v="2018-05-19T00:00:00"/>
    <d v="2018-06-02T00:00:00"/>
    <d v="2018-06-18T00:00:00"/>
    <d v="2018-06-10T00:00:00"/>
    <n v="14"/>
    <n v="16"/>
    <n v="6.1674999999999969"/>
    <n v="-0.1693750000000005"/>
  </r>
  <r>
    <x v="1"/>
    <s v="SW"/>
    <n v="6.2399999999999523"/>
    <n v="4.4800000000000182"/>
    <n v="14.980000000000018"/>
    <d v="2018-05-19T00:00:00"/>
    <d v="2018-06-02T00:00:00"/>
    <d v="2018-06-18T00:00:00"/>
    <d v="2018-06-10T00:00:00"/>
    <n v="14"/>
    <n v="16"/>
    <n v="10.5"/>
    <n v="0.54625000000000412"/>
  </r>
  <r>
    <x v="2"/>
    <s v="East"/>
    <m/>
    <n v="11.000000000000014"/>
    <n v="11.139999999999986"/>
    <d v="2018-05-20T00:00:00"/>
    <d v="2018-06-04T00:00:00"/>
    <d v="2018-06-21T00:00:00"/>
    <d v="2018-06-12T12:00:00"/>
    <n v="15"/>
    <n v="17"/>
    <n v="0.13999999999997215"/>
    <m/>
  </r>
  <r>
    <x v="2"/>
    <s v="N"/>
    <n v="3.8799999999999955"/>
    <n v="7.4749999999999872"/>
    <n v="4.8750000000000071"/>
    <d v="2018-05-20T00:00:00"/>
    <d v="2018-06-04T00:00:00"/>
    <d v="2018-06-21T00:00:00"/>
    <d v="2018-06-12T12:00:00"/>
    <n v="15"/>
    <n v="17"/>
    <n v="-2.5999999999999801"/>
    <n v="5.8529411764706565E-2"/>
  </r>
  <r>
    <x v="2"/>
    <s v="S"/>
    <n v="8.0799999999999841"/>
    <m/>
    <n v="33.139999999999986"/>
    <d v="2018-05-20T00:00:00"/>
    <d v="2018-06-04T00:00:00"/>
    <d v="2018-06-21T00:00:00"/>
    <d v="2018-06-12T12:00:00"/>
    <n v="15"/>
    <n v="17"/>
    <m/>
    <n v="1.4741176470588238"/>
  </r>
  <r>
    <x v="3"/>
    <s v="NE"/>
    <n v="3.4300000000000068"/>
    <n v="5.6374999999999886"/>
    <n v="5.2749999999999986"/>
    <d v="2018-05-15T00:00:00"/>
    <d v="2018-05-27T00:00:00"/>
    <d v="2018-06-14T00:00:00"/>
    <d v="2018-06-05T00:00:00"/>
    <n v="12"/>
    <n v="18"/>
    <n v="-0.36249999999999005"/>
    <n v="0.10249999999999954"/>
  </r>
  <r>
    <x v="3"/>
    <s v="NW"/>
    <n v="16.740000000000009"/>
    <n v="7.6100000000000136"/>
    <n v="9.5125000000000171"/>
    <d v="2018-05-15T00:00:00"/>
    <d v="2018-05-27T00:00:00"/>
    <d v="2018-06-14T00:00:00"/>
    <d v="2018-06-05T00:00:00"/>
    <n v="12"/>
    <n v="18"/>
    <n v="1.9025000000000034"/>
    <n v="-0.40152777777777732"/>
  </r>
  <r>
    <x v="3"/>
    <s v="SW"/>
    <m/>
    <n v="5.8874999999999744"/>
    <n v="16.049999999999969"/>
    <d v="2018-05-15T00:00:00"/>
    <d v="2018-05-27T00:00:00"/>
    <d v="2018-06-14T00:00:00"/>
    <d v="2018-06-05T00:00:00"/>
    <n v="12"/>
    <n v="18"/>
    <n v="10.162499999999994"/>
    <m/>
  </r>
  <r>
    <x v="4"/>
    <s v="Center"/>
    <n v="11.738888888888924"/>
    <n v="5.7199999999999989"/>
    <n v="10.062499999999979"/>
    <d v="2018-05-09T00:00:00"/>
    <d v="2018-05-19T00:00:00"/>
    <d v="2018-06-14T00:00:00"/>
    <d v="2018-06-01T00:00:00"/>
    <n v="10"/>
    <n v="26"/>
    <n v="4.3424999999999798"/>
    <n v="-6.4476495726497912E-2"/>
  </r>
  <r>
    <x v="4"/>
    <s v="East"/>
    <n v="4.3499999999999943"/>
    <n v="3.9300000000000068"/>
    <n v="8.3900000000000148"/>
    <d v="2018-05-09T00:00:00"/>
    <d v="2018-05-19T00:00:00"/>
    <d v="2018-06-14T00:00:00"/>
    <d v="2018-06-01T00:00:00"/>
    <n v="10"/>
    <n v="26"/>
    <n v="4.460000000000008"/>
    <n v="0.15538461538461618"/>
  </r>
  <r>
    <x v="4"/>
    <s v="West"/>
    <n v="4.4000000000000057"/>
    <n v="2.9399999999999977"/>
    <n v="14.962499999999999"/>
    <d v="2018-05-09T00:00:00"/>
    <d v="2018-05-19T00:00:00"/>
    <d v="2018-06-14T00:00:00"/>
    <d v="2018-06-01T00:00:00"/>
    <n v="10"/>
    <n v="26"/>
    <n v="12.022500000000001"/>
    <n v="0.40624999999999972"/>
  </r>
  <r>
    <x v="5"/>
    <s v="NE"/>
    <n v="10.762500000000017"/>
    <n v="15.579999999999984"/>
    <n v="46.920000000000016"/>
    <d v="2018-05-17T00:00:00"/>
    <d v="2018-05-29T00:00:00"/>
    <d v="2018-06-18T00:00:00"/>
    <d v="2018-06-08T00:00:00"/>
    <n v="12"/>
    <n v="20"/>
    <n v="31.340000000000032"/>
    <n v="1.8078749999999999"/>
  </r>
  <r>
    <x v="5"/>
    <s v="SE"/>
    <n v="9.4399999999999977"/>
    <n v="25.279999999999973"/>
    <n v="54.839999999999975"/>
    <d v="2018-05-17T00:00:00"/>
    <d v="2018-05-29T00:00:00"/>
    <d v="2018-06-18T00:00:00"/>
    <d v="2018-06-08T00:00:00"/>
    <n v="12"/>
    <n v="20"/>
    <n v="29.560000000000002"/>
    <n v="2.2699999999999987"/>
  </r>
  <r>
    <x v="5"/>
    <s v="West"/>
    <n v="9.0799999999999841"/>
    <n v="46.620000000000005"/>
    <n v="30.899999999999977"/>
    <d v="2018-05-17T00:00:00"/>
    <d v="2018-05-29T00:00:00"/>
    <d v="2018-06-18T00:00:00"/>
    <d v="2018-06-08T00:00:00"/>
    <n v="12"/>
    <n v="20"/>
    <n v="-15.720000000000027"/>
    <n v="1.0909999999999997"/>
  </r>
  <r>
    <x v="6"/>
    <s v="East"/>
    <n v="5.8700000000000045"/>
    <n v="21.379999999999995"/>
    <n v="24.640000000000043"/>
    <d v="2018-05-20T00:00:00"/>
    <d v="2018-06-04T00:00:00"/>
    <d v="2018-06-24T00:00:00"/>
    <d v="2018-06-14T00:00:00"/>
    <n v="15"/>
    <n v="20"/>
    <n v="3.2600000000000477"/>
    <n v="0.93850000000000189"/>
  </r>
  <r>
    <x v="6"/>
    <s v="NE"/>
    <n v="4.9800000000000182"/>
    <n v="10.862500000000033"/>
    <n v="48.019999999999982"/>
    <d v="2018-05-20T00:00:00"/>
    <d v="2018-06-04T00:00:00"/>
    <d v="2018-06-24T00:00:00"/>
    <d v="2018-06-14T00:00:00"/>
    <n v="15"/>
    <n v="20"/>
    <n v="37.157499999999949"/>
    <n v="2.1519999999999984"/>
  </r>
  <r>
    <x v="6"/>
    <s v="SW"/>
    <n v="4.9099999999999966"/>
    <n v="10.399999999999977"/>
    <n v="27.240000000000009"/>
    <d v="2018-05-20T00:00:00"/>
    <d v="2018-06-04T00:00:00"/>
    <d v="2018-06-24T00:00:00"/>
    <d v="2018-06-14T00:00:00"/>
    <n v="15"/>
    <n v="20"/>
    <n v="16.840000000000032"/>
    <n v="1.1165000000000007"/>
  </r>
  <r>
    <x v="7"/>
    <s v="NE"/>
    <n v="3.2999999999999829"/>
    <n v="5.4099999999999966"/>
    <n v="23.639999999999986"/>
    <d v="2018-05-16T00:00:00"/>
    <d v="2018-05-28T00:00:00"/>
    <d v="2018-06-18T00:00:00"/>
    <d v="2018-06-07T12:00:00"/>
    <n v="12"/>
    <n v="21"/>
    <n v="18.22999999999999"/>
    <n v="0.96857142857142875"/>
  </r>
  <r>
    <x v="7"/>
    <s v="NW"/>
    <n v="5.6999999999999886"/>
    <n v="6.6250000000000142"/>
    <n v="11.362500000000004"/>
    <d v="2018-05-16T00:00:00"/>
    <d v="2018-05-28T00:00:00"/>
    <d v="2018-06-18T00:00:00"/>
    <d v="2018-06-07T12:00:00"/>
    <n v="12"/>
    <n v="21"/>
    <n v="4.7374999999999901"/>
    <n v="0.26964285714285791"/>
  </r>
  <r>
    <x v="7"/>
    <s v="SE"/>
    <n v="2.7000000000000171"/>
    <n v="10.449999999999982"/>
    <n v="13.17499999999999"/>
    <d v="2018-05-16T00:00:00"/>
    <d v="2018-05-28T00:00:00"/>
    <d v="2018-06-18T00:00:00"/>
    <d v="2018-06-07T12:00:00"/>
    <n v="12"/>
    <n v="21"/>
    <n v="2.7250000000000085"/>
    <n v="0.49880952380952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0490-BA87-4D96-9BA5-0C682F964F1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1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numFmtId="14" showAll="0"/>
    <pivotField numFmtId="14" showAll="0"/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Grazingpressure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3CD1-1AF5-47EB-AD9C-8C1096539844}">
  <dimension ref="A1:M25"/>
  <sheetViews>
    <sheetView tabSelected="1" workbookViewId="0">
      <selection activeCell="I3" sqref="I3"/>
    </sheetView>
  </sheetViews>
  <sheetFormatPr defaultRowHeight="15" x14ac:dyDescent="0.25"/>
  <cols>
    <col min="6" max="6" width="15.28515625" customWidth="1"/>
    <col min="7" max="7" width="16" customWidth="1"/>
    <col min="8" max="9" width="12.7109375" customWidth="1"/>
    <col min="11" max="11" width="11.7109375" customWidth="1"/>
  </cols>
  <sheetData>
    <row r="1" spans="1:13" x14ac:dyDescent="0.25">
      <c r="A1" t="s">
        <v>0</v>
      </c>
      <c r="B1" t="s">
        <v>1</v>
      </c>
      <c r="C1" t="s">
        <v>21</v>
      </c>
      <c r="D1" t="s">
        <v>20</v>
      </c>
      <c r="E1" t="s">
        <v>6</v>
      </c>
      <c r="F1" s="1" t="s">
        <v>2</v>
      </c>
      <c r="G1" s="1" t="s">
        <v>3</v>
      </c>
      <c r="H1" s="1" t="s">
        <v>4</v>
      </c>
      <c r="I1" s="1" t="s">
        <v>28</v>
      </c>
      <c r="J1" s="1" t="s">
        <v>22</v>
      </c>
      <c r="K1" s="1" t="s">
        <v>23</v>
      </c>
      <c r="L1" s="1" t="s">
        <v>26</v>
      </c>
      <c r="M1" s="1" t="s">
        <v>27</v>
      </c>
    </row>
    <row r="2" spans="1:13" x14ac:dyDescent="0.25">
      <c r="A2" t="s">
        <v>5</v>
      </c>
      <c r="B2" t="s">
        <v>9</v>
      </c>
      <c r="C2">
        <v>10.009999999999991</v>
      </c>
      <c r="D2">
        <v>16.940000000000055</v>
      </c>
      <c r="E2">
        <v>21.379999999999995</v>
      </c>
      <c r="F2" s="2">
        <v>43237</v>
      </c>
      <c r="G2" s="2">
        <v>43252</v>
      </c>
      <c r="H2" s="2">
        <v>43277</v>
      </c>
      <c r="I2" s="2">
        <f>AVERAGE(G2:H2)</f>
        <v>43264.5</v>
      </c>
      <c r="J2">
        <f t="shared" ref="J2:J25" si="0">G2-F2</f>
        <v>15</v>
      </c>
      <c r="K2">
        <f t="shared" ref="K2:K25" si="1">H2-G2</f>
        <v>25</v>
      </c>
      <c r="L2">
        <f t="shared" ref="L2:L9" si="2">E2-D2</f>
        <v>4.4399999999999409</v>
      </c>
      <c r="M2">
        <f t="shared" ref="M2:M7" si="3">(E2-C2)/K2</f>
        <v>0.4548000000000002</v>
      </c>
    </row>
    <row r="3" spans="1:13" x14ac:dyDescent="0.25">
      <c r="A3" t="s">
        <v>5</v>
      </c>
      <c r="B3" t="s">
        <v>8</v>
      </c>
      <c r="C3">
        <v>5.0400000000000205</v>
      </c>
      <c r="D3">
        <v>8.6800000000000068</v>
      </c>
      <c r="E3">
        <v>18.339999999999975</v>
      </c>
      <c r="F3" s="2">
        <v>43237</v>
      </c>
      <c r="G3" s="2">
        <v>43252</v>
      </c>
      <c r="H3" s="2">
        <v>43277</v>
      </c>
      <c r="I3" s="2">
        <v>2</v>
      </c>
      <c r="J3">
        <f t="shared" si="0"/>
        <v>15</v>
      </c>
      <c r="K3">
        <f t="shared" si="1"/>
        <v>25</v>
      </c>
      <c r="L3">
        <f t="shared" si="2"/>
        <v>9.6599999999999682</v>
      </c>
      <c r="M3">
        <f t="shared" si="3"/>
        <v>0.53199999999999814</v>
      </c>
    </row>
    <row r="4" spans="1:13" x14ac:dyDescent="0.25">
      <c r="A4" t="s">
        <v>5</v>
      </c>
      <c r="B4" t="s">
        <v>15</v>
      </c>
      <c r="C4">
        <v>13.330000000000013</v>
      </c>
      <c r="D4">
        <v>9.2374999999999829</v>
      </c>
      <c r="E4">
        <v>26.720000000000027</v>
      </c>
      <c r="F4" s="2">
        <v>43237</v>
      </c>
      <c r="G4" s="2">
        <v>43252</v>
      </c>
      <c r="H4" s="2">
        <v>43277</v>
      </c>
      <c r="I4" s="2">
        <f t="shared" ref="I3:I25" si="4">AVERAGE(G4:H4)</f>
        <v>43264.5</v>
      </c>
      <c r="J4">
        <f t="shared" si="0"/>
        <v>15</v>
      </c>
      <c r="K4">
        <f t="shared" si="1"/>
        <v>25</v>
      </c>
      <c r="L4">
        <f t="shared" si="2"/>
        <v>17.482500000000044</v>
      </c>
      <c r="M4">
        <f t="shared" si="3"/>
        <v>0.53560000000000063</v>
      </c>
    </row>
    <row r="5" spans="1:13" x14ac:dyDescent="0.25">
      <c r="A5" t="s">
        <v>10</v>
      </c>
      <c r="B5" t="s">
        <v>14</v>
      </c>
      <c r="C5">
        <v>2.9399999999999977</v>
      </c>
      <c r="D5">
        <v>22.279999999999973</v>
      </c>
      <c r="E5">
        <v>16.539999999999964</v>
      </c>
      <c r="F5" s="2">
        <v>43239</v>
      </c>
      <c r="G5" s="2">
        <v>43253</v>
      </c>
      <c r="H5" s="2">
        <v>43269</v>
      </c>
      <c r="I5" s="2">
        <f t="shared" si="4"/>
        <v>43261</v>
      </c>
      <c r="J5">
        <f t="shared" si="0"/>
        <v>14</v>
      </c>
      <c r="K5">
        <f t="shared" si="1"/>
        <v>16</v>
      </c>
      <c r="L5">
        <f t="shared" si="2"/>
        <v>-5.7400000000000091</v>
      </c>
      <c r="M5">
        <f t="shared" si="3"/>
        <v>0.84999999999999787</v>
      </c>
    </row>
    <row r="6" spans="1:13" x14ac:dyDescent="0.25">
      <c r="A6" t="s">
        <v>10</v>
      </c>
      <c r="B6" t="s">
        <v>8</v>
      </c>
      <c r="C6">
        <v>12.590000000000003</v>
      </c>
      <c r="D6">
        <v>3.7124999999999986</v>
      </c>
      <c r="E6">
        <v>9.8799999999999955</v>
      </c>
      <c r="F6" s="2">
        <v>43239</v>
      </c>
      <c r="G6" s="2">
        <v>43253</v>
      </c>
      <c r="H6" s="2">
        <v>43269</v>
      </c>
      <c r="I6" s="2">
        <f t="shared" si="4"/>
        <v>43261</v>
      </c>
      <c r="J6">
        <f t="shared" si="0"/>
        <v>14</v>
      </c>
      <c r="K6">
        <f t="shared" si="1"/>
        <v>16</v>
      </c>
      <c r="L6">
        <f t="shared" si="2"/>
        <v>6.1674999999999969</v>
      </c>
      <c r="M6">
        <f t="shared" si="3"/>
        <v>-0.1693750000000005</v>
      </c>
    </row>
    <row r="7" spans="1:13" x14ac:dyDescent="0.25">
      <c r="A7" t="s">
        <v>10</v>
      </c>
      <c r="B7" t="s">
        <v>15</v>
      </c>
      <c r="C7">
        <v>6.2399999999999523</v>
      </c>
      <c r="D7">
        <v>4.4800000000000182</v>
      </c>
      <c r="E7">
        <v>14.980000000000018</v>
      </c>
      <c r="F7" s="2">
        <v>43239</v>
      </c>
      <c r="G7" s="2">
        <v>43253</v>
      </c>
      <c r="H7" s="2">
        <v>43269</v>
      </c>
      <c r="I7" s="2">
        <f t="shared" si="4"/>
        <v>43261</v>
      </c>
      <c r="J7">
        <f t="shared" si="0"/>
        <v>14</v>
      </c>
      <c r="K7">
        <f t="shared" si="1"/>
        <v>16</v>
      </c>
      <c r="L7">
        <f t="shared" si="2"/>
        <v>10.5</v>
      </c>
      <c r="M7">
        <f t="shared" si="3"/>
        <v>0.54625000000000412</v>
      </c>
    </row>
    <row r="8" spans="1:13" x14ac:dyDescent="0.25">
      <c r="A8" t="s">
        <v>12</v>
      </c>
      <c r="B8" t="s">
        <v>5</v>
      </c>
      <c r="D8">
        <v>11.000000000000014</v>
      </c>
      <c r="E8">
        <v>11.139999999999986</v>
      </c>
      <c r="F8" s="2">
        <v>43240</v>
      </c>
      <c r="G8" s="2">
        <v>43255</v>
      </c>
      <c r="H8" s="2">
        <v>43272</v>
      </c>
      <c r="I8" s="2">
        <f t="shared" si="4"/>
        <v>43263.5</v>
      </c>
      <c r="J8">
        <f t="shared" si="0"/>
        <v>15</v>
      </c>
      <c r="K8">
        <f t="shared" si="1"/>
        <v>17</v>
      </c>
      <c r="L8">
        <f t="shared" si="2"/>
        <v>0.13999999999997215</v>
      </c>
    </row>
    <row r="9" spans="1:13" x14ac:dyDescent="0.25">
      <c r="A9" t="s">
        <v>12</v>
      </c>
      <c r="B9" t="s">
        <v>9</v>
      </c>
      <c r="C9">
        <v>3.8799999999999955</v>
      </c>
      <c r="D9">
        <v>7.4749999999999872</v>
      </c>
      <c r="E9">
        <v>4.8750000000000071</v>
      </c>
      <c r="F9" s="2">
        <v>43240</v>
      </c>
      <c r="G9" s="2">
        <v>43255</v>
      </c>
      <c r="H9" s="2">
        <v>43272</v>
      </c>
      <c r="I9" s="2">
        <f t="shared" si="4"/>
        <v>43263.5</v>
      </c>
      <c r="J9">
        <f t="shared" si="0"/>
        <v>15</v>
      </c>
      <c r="K9">
        <f t="shared" si="1"/>
        <v>17</v>
      </c>
      <c r="L9">
        <f t="shared" si="2"/>
        <v>-2.5999999999999801</v>
      </c>
      <c r="M9">
        <f>(E9-C9)/K9</f>
        <v>5.8529411764706565E-2</v>
      </c>
    </row>
    <row r="10" spans="1:13" x14ac:dyDescent="0.25">
      <c r="A10" t="s">
        <v>12</v>
      </c>
      <c r="B10" t="s">
        <v>7</v>
      </c>
      <c r="C10">
        <v>8.0799999999999841</v>
      </c>
      <c r="E10">
        <v>33.139999999999986</v>
      </c>
      <c r="F10" s="2">
        <v>43240</v>
      </c>
      <c r="G10" s="2">
        <v>43255</v>
      </c>
      <c r="H10" s="2">
        <v>43272</v>
      </c>
      <c r="I10" s="2">
        <f t="shared" si="4"/>
        <v>43263.5</v>
      </c>
      <c r="J10">
        <f t="shared" si="0"/>
        <v>15</v>
      </c>
      <c r="K10">
        <f t="shared" si="1"/>
        <v>17</v>
      </c>
      <c r="M10">
        <f>(E10-C10)/K10</f>
        <v>1.4741176470588238</v>
      </c>
    </row>
    <row r="11" spans="1:13" x14ac:dyDescent="0.25">
      <c r="A11" t="s">
        <v>13</v>
      </c>
      <c r="B11" t="s">
        <v>14</v>
      </c>
      <c r="C11">
        <v>3.4300000000000068</v>
      </c>
      <c r="D11">
        <v>5.6374999999999886</v>
      </c>
      <c r="E11">
        <v>5.2749999999999986</v>
      </c>
      <c r="F11" s="2">
        <v>43235</v>
      </c>
      <c r="G11" s="2">
        <v>43247</v>
      </c>
      <c r="H11" s="2">
        <v>43265</v>
      </c>
      <c r="I11" s="2">
        <f t="shared" si="4"/>
        <v>43256</v>
      </c>
      <c r="J11">
        <f t="shared" si="0"/>
        <v>12</v>
      </c>
      <c r="K11">
        <f t="shared" si="1"/>
        <v>18</v>
      </c>
      <c r="L11">
        <f t="shared" ref="L11:L25" si="5">E11-D11</f>
        <v>-0.36249999999999005</v>
      </c>
      <c r="M11">
        <f>(E11-C11)/K11</f>
        <v>0.10249999999999954</v>
      </c>
    </row>
    <row r="12" spans="1:13" x14ac:dyDescent="0.25">
      <c r="A12" t="s">
        <v>13</v>
      </c>
      <c r="B12" t="s">
        <v>8</v>
      </c>
      <c r="C12">
        <v>16.740000000000009</v>
      </c>
      <c r="D12">
        <v>7.6100000000000136</v>
      </c>
      <c r="E12">
        <v>9.5125000000000171</v>
      </c>
      <c r="F12" s="2">
        <v>43235</v>
      </c>
      <c r="G12" s="2">
        <v>43247</v>
      </c>
      <c r="H12" s="2">
        <v>43265</v>
      </c>
      <c r="I12" s="2">
        <f t="shared" si="4"/>
        <v>43256</v>
      </c>
      <c r="J12">
        <f t="shared" si="0"/>
        <v>12</v>
      </c>
      <c r="K12">
        <f t="shared" si="1"/>
        <v>18</v>
      </c>
      <c r="L12">
        <f t="shared" si="5"/>
        <v>1.9025000000000034</v>
      </c>
      <c r="M12">
        <f>(E12-C12)/K12</f>
        <v>-0.40152777777777732</v>
      </c>
    </row>
    <row r="13" spans="1:13" x14ac:dyDescent="0.25">
      <c r="A13" t="s">
        <v>13</v>
      </c>
      <c r="B13" t="s">
        <v>15</v>
      </c>
      <c r="D13">
        <v>5.8874999999999744</v>
      </c>
      <c r="E13">
        <v>16.049999999999969</v>
      </c>
      <c r="F13" s="2">
        <v>43235</v>
      </c>
      <c r="G13" s="2">
        <v>43247</v>
      </c>
      <c r="H13" s="2">
        <v>43265</v>
      </c>
      <c r="I13" s="2">
        <f t="shared" si="4"/>
        <v>43256</v>
      </c>
      <c r="J13">
        <f t="shared" si="0"/>
        <v>12</v>
      </c>
      <c r="K13">
        <f t="shared" si="1"/>
        <v>18</v>
      </c>
      <c r="L13">
        <f t="shared" si="5"/>
        <v>10.162499999999994</v>
      </c>
    </row>
    <row r="14" spans="1:13" x14ac:dyDescent="0.25">
      <c r="A14" t="s">
        <v>16</v>
      </c>
      <c r="B14" t="s">
        <v>11</v>
      </c>
      <c r="C14">
        <v>11.738888888888924</v>
      </c>
      <c r="D14">
        <v>5.7199999999999989</v>
      </c>
      <c r="E14">
        <v>10.062499999999979</v>
      </c>
      <c r="F14" s="2">
        <v>43229</v>
      </c>
      <c r="G14" s="2">
        <v>43239</v>
      </c>
      <c r="H14" s="2">
        <v>43265</v>
      </c>
      <c r="I14" s="2">
        <f t="shared" si="4"/>
        <v>43252</v>
      </c>
      <c r="J14">
        <f t="shared" si="0"/>
        <v>10</v>
      </c>
      <c r="K14">
        <f t="shared" si="1"/>
        <v>26</v>
      </c>
      <c r="L14">
        <f t="shared" si="5"/>
        <v>4.3424999999999798</v>
      </c>
      <c r="M14">
        <f t="shared" ref="M14:M25" si="6">(E14-C14)/K14</f>
        <v>-6.4476495726497912E-2</v>
      </c>
    </row>
    <row r="15" spans="1:13" x14ac:dyDescent="0.25">
      <c r="A15" t="s">
        <v>16</v>
      </c>
      <c r="B15" t="s">
        <v>5</v>
      </c>
      <c r="C15">
        <v>4.3499999999999943</v>
      </c>
      <c r="D15">
        <v>3.9300000000000068</v>
      </c>
      <c r="E15">
        <v>8.3900000000000148</v>
      </c>
      <c r="F15" s="2">
        <v>43229</v>
      </c>
      <c r="G15" s="2">
        <v>43239</v>
      </c>
      <c r="H15" s="2">
        <v>43265</v>
      </c>
      <c r="I15" s="2">
        <f t="shared" si="4"/>
        <v>43252</v>
      </c>
      <c r="J15">
        <f t="shared" si="0"/>
        <v>10</v>
      </c>
      <c r="K15">
        <f t="shared" si="1"/>
        <v>26</v>
      </c>
      <c r="L15">
        <f t="shared" si="5"/>
        <v>4.460000000000008</v>
      </c>
      <c r="M15">
        <f t="shared" si="6"/>
        <v>0.15538461538461618</v>
      </c>
    </row>
    <row r="16" spans="1:13" x14ac:dyDescent="0.25">
      <c r="A16" t="s">
        <v>16</v>
      </c>
      <c r="B16" t="s">
        <v>17</v>
      </c>
      <c r="C16">
        <v>4.4000000000000057</v>
      </c>
      <c r="D16">
        <v>2.9399999999999977</v>
      </c>
      <c r="E16">
        <v>14.962499999999999</v>
      </c>
      <c r="F16" s="2">
        <v>43229</v>
      </c>
      <c r="G16" s="2">
        <v>43239</v>
      </c>
      <c r="H16" s="2">
        <v>43265</v>
      </c>
      <c r="I16" s="2">
        <f t="shared" si="4"/>
        <v>43252</v>
      </c>
      <c r="J16">
        <f t="shared" si="0"/>
        <v>10</v>
      </c>
      <c r="K16">
        <f t="shared" si="1"/>
        <v>26</v>
      </c>
      <c r="L16">
        <f t="shared" si="5"/>
        <v>12.022500000000001</v>
      </c>
      <c r="M16">
        <f t="shared" si="6"/>
        <v>0.40624999999999972</v>
      </c>
    </row>
    <row r="17" spans="1:13" x14ac:dyDescent="0.25">
      <c r="A17" t="s">
        <v>18</v>
      </c>
      <c r="B17" t="s">
        <v>14</v>
      </c>
      <c r="C17">
        <v>10.762500000000017</v>
      </c>
      <c r="D17">
        <v>15.579999999999984</v>
      </c>
      <c r="E17">
        <v>46.920000000000016</v>
      </c>
      <c r="F17" s="2">
        <v>43237</v>
      </c>
      <c r="G17" s="2">
        <v>43249</v>
      </c>
      <c r="H17" s="2">
        <v>43269</v>
      </c>
      <c r="I17" s="2">
        <f t="shared" si="4"/>
        <v>43259</v>
      </c>
      <c r="J17">
        <f t="shared" si="0"/>
        <v>12</v>
      </c>
      <c r="K17">
        <f t="shared" si="1"/>
        <v>20</v>
      </c>
      <c r="L17">
        <f t="shared" si="5"/>
        <v>31.340000000000032</v>
      </c>
      <c r="M17">
        <f t="shared" si="6"/>
        <v>1.8078749999999999</v>
      </c>
    </row>
    <row r="18" spans="1:13" x14ac:dyDescent="0.25">
      <c r="A18" t="s">
        <v>18</v>
      </c>
      <c r="B18" t="s">
        <v>25</v>
      </c>
      <c r="C18">
        <v>9.4399999999999977</v>
      </c>
      <c r="D18">
        <v>25.279999999999973</v>
      </c>
      <c r="E18">
        <v>54.839999999999975</v>
      </c>
      <c r="F18" s="2">
        <v>43237</v>
      </c>
      <c r="G18" s="2">
        <v>43249</v>
      </c>
      <c r="H18" s="2">
        <v>43269</v>
      </c>
      <c r="I18" s="2">
        <f t="shared" si="4"/>
        <v>43259</v>
      </c>
      <c r="J18">
        <f t="shared" si="0"/>
        <v>12</v>
      </c>
      <c r="K18">
        <f t="shared" si="1"/>
        <v>20</v>
      </c>
      <c r="L18">
        <f t="shared" si="5"/>
        <v>29.560000000000002</v>
      </c>
      <c r="M18">
        <f t="shared" si="6"/>
        <v>2.2699999999999987</v>
      </c>
    </row>
    <row r="19" spans="1:13" x14ac:dyDescent="0.25">
      <c r="A19" t="s">
        <v>18</v>
      </c>
      <c r="B19" t="s">
        <v>17</v>
      </c>
      <c r="C19">
        <v>9.0799999999999841</v>
      </c>
      <c r="D19">
        <v>46.620000000000005</v>
      </c>
      <c r="E19">
        <v>30.899999999999977</v>
      </c>
      <c r="F19" s="2">
        <v>43237</v>
      </c>
      <c r="G19" s="2">
        <v>43249</v>
      </c>
      <c r="H19" s="2">
        <v>43269</v>
      </c>
      <c r="I19" s="2">
        <f t="shared" si="4"/>
        <v>43259</v>
      </c>
      <c r="J19">
        <f t="shared" si="0"/>
        <v>12</v>
      </c>
      <c r="K19">
        <f t="shared" si="1"/>
        <v>20</v>
      </c>
      <c r="L19">
        <f t="shared" si="5"/>
        <v>-15.720000000000027</v>
      </c>
      <c r="M19">
        <f t="shared" si="6"/>
        <v>1.0909999999999997</v>
      </c>
    </row>
    <row r="20" spans="1:13" x14ac:dyDescent="0.25">
      <c r="A20" t="s">
        <v>24</v>
      </c>
      <c r="B20" t="s">
        <v>5</v>
      </c>
      <c r="C20">
        <v>5.8700000000000045</v>
      </c>
      <c r="D20">
        <v>21.379999999999995</v>
      </c>
      <c r="E20">
        <v>24.640000000000043</v>
      </c>
      <c r="F20" s="2">
        <v>43240</v>
      </c>
      <c r="G20" s="2">
        <v>43255</v>
      </c>
      <c r="H20" s="2">
        <v>43275</v>
      </c>
      <c r="I20" s="2">
        <f t="shared" si="4"/>
        <v>43265</v>
      </c>
      <c r="J20">
        <f t="shared" si="0"/>
        <v>15</v>
      </c>
      <c r="K20">
        <f t="shared" si="1"/>
        <v>20</v>
      </c>
      <c r="L20">
        <f t="shared" si="5"/>
        <v>3.2600000000000477</v>
      </c>
      <c r="M20">
        <f t="shared" si="6"/>
        <v>0.93850000000000189</v>
      </c>
    </row>
    <row r="21" spans="1:13" x14ac:dyDescent="0.25">
      <c r="A21" t="s">
        <v>24</v>
      </c>
      <c r="B21" t="s">
        <v>14</v>
      </c>
      <c r="C21">
        <v>4.9800000000000182</v>
      </c>
      <c r="D21">
        <v>10.862500000000033</v>
      </c>
      <c r="E21">
        <v>48.019999999999982</v>
      </c>
      <c r="F21" s="2">
        <v>43240</v>
      </c>
      <c r="G21" s="2">
        <v>43255</v>
      </c>
      <c r="H21" s="2">
        <v>43275</v>
      </c>
      <c r="I21" s="2">
        <f t="shared" si="4"/>
        <v>43265</v>
      </c>
      <c r="J21">
        <f t="shared" si="0"/>
        <v>15</v>
      </c>
      <c r="K21">
        <f t="shared" si="1"/>
        <v>20</v>
      </c>
      <c r="L21">
        <f t="shared" si="5"/>
        <v>37.157499999999949</v>
      </c>
      <c r="M21">
        <f t="shared" si="6"/>
        <v>2.1519999999999984</v>
      </c>
    </row>
    <row r="22" spans="1:13" x14ac:dyDescent="0.25">
      <c r="A22" t="s">
        <v>24</v>
      </c>
      <c r="B22" t="s">
        <v>15</v>
      </c>
      <c r="C22">
        <v>4.9099999999999966</v>
      </c>
      <c r="D22">
        <v>10.399999999999977</v>
      </c>
      <c r="E22">
        <v>27.240000000000009</v>
      </c>
      <c r="F22" s="2">
        <v>43240</v>
      </c>
      <c r="G22" s="2">
        <v>43255</v>
      </c>
      <c r="H22" s="2">
        <v>43275</v>
      </c>
      <c r="I22" s="2">
        <f t="shared" si="4"/>
        <v>43265</v>
      </c>
      <c r="J22">
        <f t="shared" si="0"/>
        <v>15</v>
      </c>
      <c r="K22">
        <f t="shared" si="1"/>
        <v>20</v>
      </c>
      <c r="L22">
        <f t="shared" si="5"/>
        <v>16.840000000000032</v>
      </c>
      <c r="M22">
        <f t="shared" si="6"/>
        <v>1.1165000000000007</v>
      </c>
    </row>
    <row r="23" spans="1:13" x14ac:dyDescent="0.25">
      <c r="A23" t="s">
        <v>19</v>
      </c>
      <c r="B23" t="s">
        <v>14</v>
      </c>
      <c r="C23">
        <v>3.2999999999999829</v>
      </c>
      <c r="D23">
        <v>5.4099999999999966</v>
      </c>
      <c r="E23">
        <v>23.639999999999986</v>
      </c>
      <c r="F23" s="2">
        <v>43236</v>
      </c>
      <c r="G23" s="2">
        <v>43248</v>
      </c>
      <c r="H23" s="2">
        <v>43269</v>
      </c>
      <c r="I23" s="2">
        <f t="shared" si="4"/>
        <v>43258.5</v>
      </c>
      <c r="J23">
        <f t="shared" si="0"/>
        <v>12</v>
      </c>
      <c r="K23">
        <f t="shared" si="1"/>
        <v>21</v>
      </c>
      <c r="L23">
        <f t="shared" si="5"/>
        <v>18.22999999999999</v>
      </c>
      <c r="M23">
        <f t="shared" si="6"/>
        <v>0.96857142857142875</v>
      </c>
    </row>
    <row r="24" spans="1:13" x14ac:dyDescent="0.25">
      <c r="A24" t="s">
        <v>19</v>
      </c>
      <c r="B24" t="s">
        <v>8</v>
      </c>
      <c r="C24">
        <v>5.6999999999999886</v>
      </c>
      <c r="D24">
        <v>6.6250000000000142</v>
      </c>
      <c r="E24">
        <v>11.362500000000004</v>
      </c>
      <c r="F24" s="2">
        <v>43236</v>
      </c>
      <c r="G24" s="2">
        <v>43248</v>
      </c>
      <c r="H24" s="2">
        <v>43269</v>
      </c>
      <c r="I24" s="2">
        <f t="shared" si="4"/>
        <v>43258.5</v>
      </c>
      <c r="J24">
        <f t="shared" si="0"/>
        <v>12</v>
      </c>
      <c r="K24">
        <f t="shared" si="1"/>
        <v>21</v>
      </c>
      <c r="L24">
        <f t="shared" si="5"/>
        <v>4.7374999999999901</v>
      </c>
      <c r="M24">
        <f t="shared" si="6"/>
        <v>0.26964285714285791</v>
      </c>
    </row>
    <row r="25" spans="1:13" x14ac:dyDescent="0.25">
      <c r="A25" t="s">
        <v>19</v>
      </c>
      <c r="B25" t="s">
        <v>25</v>
      </c>
      <c r="C25">
        <v>2.7000000000000171</v>
      </c>
      <c r="D25">
        <v>10.449999999999982</v>
      </c>
      <c r="E25">
        <v>13.17499999999999</v>
      </c>
      <c r="F25" s="2">
        <v>43236</v>
      </c>
      <c r="G25" s="2">
        <v>43248</v>
      </c>
      <c r="H25" s="2">
        <v>43269</v>
      </c>
      <c r="I25" s="2">
        <f t="shared" si="4"/>
        <v>43258.5</v>
      </c>
      <c r="J25">
        <f t="shared" si="0"/>
        <v>12</v>
      </c>
      <c r="K25">
        <f t="shared" si="1"/>
        <v>21</v>
      </c>
      <c r="L25">
        <f t="shared" si="5"/>
        <v>2.7250000000000085</v>
      </c>
      <c r="M25">
        <f t="shared" si="6"/>
        <v>0.49880952380952254</v>
      </c>
    </row>
  </sheetData>
  <sortState xmlns:xlrd2="http://schemas.microsoft.com/office/spreadsheetml/2017/richdata2" ref="A2:M25">
    <sortCondition ref="A2:A25"/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BB12-5CD3-45C1-94C8-33CF0CC905BF}">
  <dimension ref="A3:B12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26" bestFit="1" customWidth="1"/>
  </cols>
  <sheetData>
    <row r="3" spans="1:2" x14ac:dyDescent="0.25">
      <c r="A3" s="3" t="s">
        <v>29</v>
      </c>
      <c r="B3" t="s">
        <v>31</v>
      </c>
    </row>
    <row r="4" spans="1:2" x14ac:dyDescent="0.25">
      <c r="A4" s="4" t="s">
        <v>5</v>
      </c>
      <c r="B4" s="5">
        <v>10.527499999999984</v>
      </c>
    </row>
    <row r="5" spans="1:2" x14ac:dyDescent="0.25">
      <c r="A5" s="4" t="s">
        <v>10</v>
      </c>
      <c r="B5" s="5">
        <v>3.6424999999999961</v>
      </c>
    </row>
    <row r="6" spans="1:2" x14ac:dyDescent="0.25">
      <c r="A6" s="4" t="s">
        <v>12</v>
      </c>
      <c r="B6" s="5">
        <v>-1.230000000000004</v>
      </c>
    </row>
    <row r="7" spans="1:2" x14ac:dyDescent="0.25">
      <c r="A7" s="4" t="s">
        <v>13</v>
      </c>
      <c r="B7" s="5">
        <v>3.900833333333336</v>
      </c>
    </row>
    <row r="8" spans="1:2" x14ac:dyDescent="0.25">
      <c r="A8" s="4" t="s">
        <v>16</v>
      </c>
      <c r="B8" s="5">
        <v>6.9416666666666629</v>
      </c>
    </row>
    <row r="9" spans="1:2" x14ac:dyDescent="0.25">
      <c r="A9" s="4" t="s">
        <v>18</v>
      </c>
      <c r="B9" s="5">
        <v>15.060000000000002</v>
      </c>
    </row>
    <row r="10" spans="1:2" x14ac:dyDescent="0.25">
      <c r="A10" s="4" t="s">
        <v>24</v>
      </c>
      <c r="B10" s="5">
        <v>19.085833333333344</v>
      </c>
    </row>
    <row r="11" spans="1:2" x14ac:dyDescent="0.25">
      <c r="A11" s="4" t="s">
        <v>19</v>
      </c>
      <c r="B11" s="5">
        <v>8.5641666666666634</v>
      </c>
    </row>
    <row r="12" spans="1:2" x14ac:dyDescent="0.25">
      <c r="A12" s="4" t="s">
        <v>30</v>
      </c>
      <c r="B12" s="5">
        <v>8.7264130434782583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2018-12-10T22:02:05Z</dcterms:created>
  <dcterms:modified xsi:type="dcterms:W3CDTF">2019-02-21T16:13:29Z</dcterms:modified>
</cp:coreProperties>
</file>