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calculate dead discard" sheetId="1" r:id="rId1"/>
    <sheet name="catches for S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D49" i="1"/>
  <c r="B40" i="1"/>
  <c r="B41" i="1"/>
  <c r="B42" i="1"/>
  <c r="B43" i="1"/>
  <c r="B44" i="1"/>
  <c r="B45" i="1"/>
  <c r="B46" i="1"/>
  <c r="B47" i="1"/>
  <c r="B48" i="1"/>
  <c r="B49" i="1" s="1"/>
  <c r="B39" i="1"/>
  <c r="C26" i="1"/>
  <c r="C27" i="1"/>
  <c r="C28" i="1"/>
  <c r="D28" i="1" s="1"/>
  <c r="C29" i="1"/>
  <c r="D29" i="1" s="1"/>
  <c r="C30" i="1"/>
  <c r="C31" i="1"/>
  <c r="C32" i="1"/>
  <c r="D32" i="1" s="1"/>
  <c r="C33" i="1"/>
  <c r="D33" i="1" s="1"/>
  <c r="C34" i="1"/>
  <c r="C35" i="1"/>
  <c r="C36" i="1"/>
  <c r="C37" i="1"/>
  <c r="C38" i="1"/>
  <c r="C25" i="1"/>
  <c r="D25" i="1" s="1"/>
  <c r="D35" i="1"/>
  <c r="N9" i="1"/>
  <c r="N10" i="1"/>
  <c r="N11" i="1"/>
  <c r="N12" i="1"/>
  <c r="N13" i="1"/>
  <c r="N14" i="1"/>
  <c r="N15" i="1"/>
  <c r="N16" i="1"/>
  <c r="N17" i="1"/>
  <c r="N18" i="1"/>
  <c r="N19" i="1"/>
  <c r="N8" i="1"/>
  <c r="D26" i="1"/>
  <c r="D27" i="1"/>
  <c r="D30" i="1"/>
  <c r="D31" i="1"/>
  <c r="D34" i="1"/>
  <c r="D38" i="1"/>
  <c r="A21" i="1"/>
  <c r="B38" i="1" s="1"/>
  <c r="B37" i="1" l="1"/>
  <c r="D37" i="1" s="1"/>
  <c r="B36" i="1"/>
  <c r="D36" i="1" s="1"/>
</calcChain>
</file>

<file path=xl/sharedStrings.xml><?xml version="1.0" encoding="utf-8"?>
<sst xmlns="http://schemas.openxmlformats.org/spreadsheetml/2006/main" count="201" uniqueCount="48">
  <si>
    <t>#_year</t>
  </si>
  <si>
    <t>seas</t>
  </si>
  <si>
    <t>fleet</t>
  </si>
  <si>
    <t>obs(mt)</t>
  </si>
  <si>
    <t>err</t>
  </si>
  <si>
    <t>#</t>
  </si>
  <si>
    <t>fraction</t>
  </si>
  <si>
    <t>average:</t>
  </si>
  <si>
    <t>Calculate average discard fraction for years 2004-2007 (discard / retained)</t>
  </si>
  <si>
    <t>Calculate total discard from 1990-2003, then model those removals as a discard fleet</t>
  </si>
  <si>
    <t>AVERAGE DISCARD FRACTION, 2004-2007</t>
  </si>
  <si>
    <t>RAMP FROM 1990</t>
  </si>
  <si>
    <t>Year</t>
  </si>
  <si>
    <t>Discard Fraction</t>
  </si>
  <si>
    <t>Discard (mt)</t>
  </si>
  <si>
    <t>Landings (mt)</t>
  </si>
  <si>
    <t>Dead Discard / Landings</t>
  </si>
  <si>
    <t>WCGOP landings</t>
  </si>
  <si>
    <t>Assmt landings</t>
  </si>
  <si>
    <t>Commercial Fisheries (dead+live) south of 4010</t>
  </si>
  <si>
    <t>&lt;-- start of WCGOP data</t>
  </si>
  <si>
    <t>&lt;-- set equal to 2013</t>
  </si>
  <si>
    <t>Fix that rate for 2000-2003 (12-inch min. size began in 2000) and ramp up to that value from 0% discard in 1990</t>
  </si>
  <si>
    <t>Estimate discarded dead catch prior to WCGOP years</t>
  </si>
  <si>
    <t>#fleet1</t>
  </si>
  <si>
    <t>fleet2</t>
  </si>
  <si>
    <t>fleet3</t>
  </si>
  <si>
    <t>fleet4</t>
  </si>
  <si>
    <t>Season</t>
  </si>
  <si>
    <t>total catch</t>
  </si>
  <si>
    <t>fleet5</t>
  </si>
  <si>
    <t>ASSUMES DISCARD IS  ZERO PRIOR TO START OF LIVE-FISH FISHERY (ca. 1990) -- consider extending back in time for "dead fish" fishery?</t>
  </si>
  <si>
    <t>#Fleet</t>
  </si>
  <si>
    <t>units</t>
  </si>
  <si>
    <t>err_type</t>
  </si>
  <si>
    <t>#2</t>
  </si>
  <si>
    <t>#10 #N discard obs</t>
  </si>
  <si>
    <t>#2004</t>
  </si>
  <si>
    <t>#2005</t>
  </si>
  <si>
    <t>#2006</t>
  </si>
  <si>
    <t>#2007</t>
  </si>
  <si>
    <t>#2008</t>
  </si>
  <si>
    <t>#2009</t>
  </si>
  <si>
    <t>#2010</t>
  </si>
  <si>
    <t>#2011</t>
  </si>
  <si>
    <t>#2012</t>
  </si>
  <si>
    <t>#2013</t>
  </si>
  <si>
    <t>Data in previous base model was TOTAL discard (not dead discard)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</si>
</sst>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2" fillId="0" borderId="0" xfId="0" applyFont="1"/>
    <xf numFmtId="0" fontId="1" fillId="0" borderId="0" xfId="0" applyFont="1"/>
    <xf numFmtId="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4050743657043"/>
          <c:y val="5.1400554097404488E-2"/>
          <c:w val="0.80076049868766408"/>
          <c:h val="0.79095290172061827"/>
        </c:manualLayout>
      </c:layout>
      <c:scatterChart>
        <c:scatterStyle val="lineMarker"/>
        <c:varyColors val="0"/>
        <c:ser>
          <c:idx val="2"/>
          <c:order val="0"/>
          <c:tx>
            <c:v>WCGOP discard fractions</c:v>
          </c:tx>
          <c:xVal>
            <c:numRef>
              <c:f>'calculate dead discard'!$A$9:$A$18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xVal>
          <c:yVal>
            <c:numRef>
              <c:f>'calculate dead discard'!$B$9:$B$18</c:f>
              <c:numCache>
                <c:formatCode>0.00%</c:formatCode>
                <c:ptCount val="10"/>
                <c:pt idx="0">
                  <c:v>0.17910295400000001</c:v>
                </c:pt>
                <c:pt idx="1">
                  <c:v>0.27558941399999998</c:v>
                </c:pt>
                <c:pt idx="2">
                  <c:v>0.236773606</c:v>
                </c:pt>
                <c:pt idx="3">
                  <c:v>0.27624795499999999</c:v>
                </c:pt>
                <c:pt idx="4">
                  <c:v>0.355069574</c:v>
                </c:pt>
                <c:pt idx="5">
                  <c:v>0.48597779899999999</c:v>
                </c:pt>
                <c:pt idx="6">
                  <c:v>0.93318140699999996</c:v>
                </c:pt>
                <c:pt idx="7">
                  <c:v>0.89219680599999995</c:v>
                </c:pt>
                <c:pt idx="8">
                  <c:v>1.2629782839999999</c:v>
                </c:pt>
                <c:pt idx="9">
                  <c:v>1.063815191</c:v>
                </c:pt>
              </c:numCache>
            </c:numRef>
          </c:yVal>
          <c:smooth val="0"/>
        </c:ser>
        <c:ser>
          <c:idx val="0"/>
          <c:order val="1"/>
          <c:tx>
            <c:v>Assumed historical discard fraction</c:v>
          </c:tx>
          <c:xVal>
            <c:numRef>
              <c:f>'calculate dead discard'!$A$25:$A$38</c:f>
              <c:numCache>
                <c:formatCode>General</c:formatCode>
                <c:ptCount val="1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</c:numCache>
            </c:numRef>
          </c:xVal>
          <c:yVal>
            <c:numRef>
              <c:f>'calculate dead discard'!$B$25:$B$38</c:f>
              <c:numCache>
                <c:formatCode>0.000</c:formatCode>
                <c:ptCount val="14"/>
                <c:pt idx="0">
                  <c:v>4.8572257327350599E-17</c:v>
                </c:pt>
                <c:pt idx="1">
                  <c:v>2.4192848225000035E-2</c:v>
                </c:pt>
                <c:pt idx="2">
                  <c:v>4.8385696450000029E-2</c:v>
                </c:pt>
                <c:pt idx="3">
                  <c:v>7.2578544675000009E-2</c:v>
                </c:pt>
                <c:pt idx="4">
                  <c:v>9.6771392899999989E-2</c:v>
                </c:pt>
                <c:pt idx="5">
                  <c:v>0.120964241125</c:v>
                </c:pt>
                <c:pt idx="6">
                  <c:v>0.14515708934999999</c:v>
                </c:pt>
                <c:pt idx="7">
                  <c:v>0.16934993757499994</c:v>
                </c:pt>
                <c:pt idx="8">
                  <c:v>0.19354278579999995</c:v>
                </c:pt>
                <c:pt idx="9">
                  <c:v>0.2177356340249999</c:v>
                </c:pt>
                <c:pt idx="10">
                  <c:v>0.24192848224999991</c:v>
                </c:pt>
                <c:pt idx="11">
                  <c:v>0.24192848224999999</c:v>
                </c:pt>
                <c:pt idx="12">
                  <c:v>0.24192848224999999</c:v>
                </c:pt>
                <c:pt idx="13">
                  <c:v>0.24192848224999999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24896"/>
        <c:axId val="73414912"/>
      </c:scatterChart>
      <c:valAx>
        <c:axId val="73424896"/>
        <c:scaling>
          <c:orientation val="minMax"/>
          <c:max val="2014"/>
          <c:min val="1988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3414912"/>
        <c:crosses val="autoZero"/>
        <c:crossBetween val="midCat"/>
        <c:majorUnit val="2"/>
      </c:valAx>
      <c:valAx>
        <c:axId val="734149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Discard (%</a:t>
                </a:r>
                <a:r>
                  <a:rPr lang="en-US" sz="1200" baseline="0"/>
                  <a:t> of landings)</a:t>
                </a:r>
                <a:endParaRPr lang="en-US" sz="1200"/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73424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466557305336836"/>
          <c:y val="9.1824876057159527E-2"/>
          <c:w val="0.51255664916885391"/>
          <c:h val="0.2098687664041994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41907261592302"/>
          <c:y val="5.1400554097404488E-2"/>
          <c:w val="0.79446894138232715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'calculate dead discard'!$M$7</c:f>
              <c:strCache>
                <c:ptCount val="1"/>
                <c:pt idx="0">
                  <c:v>WCGOP landings</c:v>
                </c:pt>
              </c:strCache>
            </c:strRef>
          </c:tx>
          <c:xVal>
            <c:numRef>
              <c:f>'calculate dead discard'!$L$8:$L$19</c:f>
              <c:numCache>
                <c:formatCode>General</c:formatCode>
                <c:ptCount val="1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</c:numCache>
            </c:numRef>
          </c:xVal>
          <c:yVal>
            <c:numRef>
              <c:f>'calculate dead discard'!$M$8:$M$19</c:f>
              <c:numCache>
                <c:formatCode>0.00</c:formatCode>
                <c:ptCount val="12"/>
                <c:pt idx="0">
                  <c:v>2.7451691920000001</c:v>
                </c:pt>
                <c:pt idx="1">
                  <c:v>0.94606731399999999</c:v>
                </c:pt>
                <c:pt idx="2">
                  <c:v>1.9600834620000001</c:v>
                </c:pt>
                <c:pt idx="3">
                  <c:v>2.3482717950000001</c:v>
                </c:pt>
                <c:pt idx="4">
                  <c:v>2.0198675499999998</c:v>
                </c:pt>
                <c:pt idx="5">
                  <c:v>2.200716683</c:v>
                </c:pt>
                <c:pt idx="6">
                  <c:v>2.2801135810000002</c:v>
                </c:pt>
                <c:pt idx="7">
                  <c:v>1.967875442</c:v>
                </c:pt>
                <c:pt idx="8">
                  <c:v>1.804637576</c:v>
                </c:pt>
                <c:pt idx="9">
                  <c:v>1.5501595749999999</c:v>
                </c:pt>
                <c:pt idx="10">
                  <c:v>1.436995373</c:v>
                </c:pt>
                <c:pt idx="11">
                  <c:v>1.198856935</c:v>
                </c:pt>
              </c:numCache>
            </c:numRef>
          </c:yVal>
          <c:smooth val="0"/>
        </c:ser>
        <c:ser>
          <c:idx val="1"/>
          <c:order val="1"/>
          <c:tx>
            <c:v>Assessment Commercial Dead + Live</c:v>
          </c:tx>
          <c:xVal>
            <c:numRef>
              <c:f>'calculate dead discard'!$L$8:$L$19</c:f>
              <c:numCache>
                <c:formatCode>General</c:formatCode>
                <c:ptCount val="1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</c:numCache>
            </c:numRef>
          </c:xVal>
          <c:yVal>
            <c:numRef>
              <c:f>'calculate dead discard'!$N$8:$N$19</c:f>
              <c:numCache>
                <c:formatCode>General</c:formatCode>
                <c:ptCount val="12"/>
                <c:pt idx="0">
                  <c:v>2.7829999999999999</c:v>
                </c:pt>
                <c:pt idx="1">
                  <c:v>0.98799999999999999</c:v>
                </c:pt>
                <c:pt idx="2">
                  <c:v>1.9769999999999999</c:v>
                </c:pt>
                <c:pt idx="3">
                  <c:v>2.3340000000000001</c:v>
                </c:pt>
                <c:pt idx="4">
                  <c:v>2.016</c:v>
                </c:pt>
                <c:pt idx="5">
                  <c:v>2.2010000000000001</c:v>
                </c:pt>
                <c:pt idx="6">
                  <c:v>2.3410000000000002</c:v>
                </c:pt>
                <c:pt idx="7">
                  <c:v>1.9750000000000001</c:v>
                </c:pt>
                <c:pt idx="8">
                  <c:v>1.8140000000000001</c:v>
                </c:pt>
                <c:pt idx="9">
                  <c:v>1.5509999999999999</c:v>
                </c:pt>
                <c:pt idx="10">
                  <c:v>1.3780000000000001</c:v>
                </c:pt>
                <c:pt idx="11">
                  <c:v>1.21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8448"/>
        <c:axId val="154886912"/>
      </c:scatterChart>
      <c:valAx>
        <c:axId val="15488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886912"/>
        <c:crosses val="autoZero"/>
        <c:crossBetween val="midCat"/>
      </c:valAx>
      <c:valAx>
        <c:axId val="1548869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Landings (mt)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4888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3238801399825024"/>
          <c:y val="0.6523939195100612"/>
          <c:w val="0.60094531933508311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43285214348206"/>
          <c:y val="5.1400554097404488E-2"/>
          <c:w val="0.84325809273840768"/>
          <c:h val="0.7827803295421406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'calculate dead discard'!$C$24</c:f>
              <c:strCache>
                <c:ptCount val="1"/>
                <c:pt idx="0">
                  <c:v>Landings (mt)</c:v>
                </c:pt>
              </c:strCache>
            </c:strRef>
          </c:tx>
          <c:invertIfNegative val="0"/>
          <c:cat>
            <c:numRef>
              <c:f>'calculate dead discard'!$A$25:$A$49</c:f>
              <c:numCache>
                <c:formatCode>General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'calculate dead discard'!$C$25:$C$49</c:f>
              <c:numCache>
                <c:formatCode>General</c:formatCode>
                <c:ptCount val="25"/>
                <c:pt idx="0">
                  <c:v>8.4619999999999997</c:v>
                </c:pt>
                <c:pt idx="1">
                  <c:v>7.5659999999999998</c:v>
                </c:pt>
                <c:pt idx="2">
                  <c:v>6.7370000000000001</c:v>
                </c:pt>
                <c:pt idx="3">
                  <c:v>5.95</c:v>
                </c:pt>
                <c:pt idx="4">
                  <c:v>15.952</c:v>
                </c:pt>
                <c:pt idx="5">
                  <c:v>13.121</c:v>
                </c:pt>
                <c:pt idx="6">
                  <c:v>9.2810000000000006</c:v>
                </c:pt>
                <c:pt idx="7">
                  <c:v>10.103999999999999</c:v>
                </c:pt>
                <c:pt idx="8">
                  <c:v>6.2270000000000003</c:v>
                </c:pt>
                <c:pt idx="9">
                  <c:v>6.7680000000000007</c:v>
                </c:pt>
                <c:pt idx="10">
                  <c:v>7.9260000000000002</c:v>
                </c:pt>
                <c:pt idx="11">
                  <c:v>8.9420000000000002</c:v>
                </c:pt>
                <c:pt idx="12">
                  <c:v>7.25</c:v>
                </c:pt>
                <c:pt idx="13">
                  <c:v>5.1210000000000004</c:v>
                </c:pt>
                <c:pt idx="14" formatCode="0.000">
                  <c:v>1.9600834620000001</c:v>
                </c:pt>
                <c:pt idx="15" formatCode="0.000">
                  <c:v>2.3482717950000001</c:v>
                </c:pt>
                <c:pt idx="16" formatCode="0.000">
                  <c:v>2.0198675499999998</c:v>
                </c:pt>
                <c:pt idx="17" formatCode="0.000">
                  <c:v>2.200716683</c:v>
                </c:pt>
                <c:pt idx="18" formatCode="0.000">
                  <c:v>2.2801135810000002</c:v>
                </c:pt>
                <c:pt idx="19" formatCode="0.000">
                  <c:v>1.967875442</c:v>
                </c:pt>
                <c:pt idx="20" formatCode="0.000">
                  <c:v>1.804637576</c:v>
                </c:pt>
                <c:pt idx="21" formatCode="0.000">
                  <c:v>1.5501595749999999</c:v>
                </c:pt>
                <c:pt idx="22" formatCode="0.000">
                  <c:v>1.436995373</c:v>
                </c:pt>
                <c:pt idx="23" formatCode="0.000">
                  <c:v>1.198856935</c:v>
                </c:pt>
                <c:pt idx="24" formatCode="0.000">
                  <c:v>1.198856935</c:v>
                </c:pt>
              </c:numCache>
            </c:numRef>
          </c:val>
        </c:ser>
        <c:ser>
          <c:idx val="3"/>
          <c:order val="1"/>
          <c:tx>
            <c:strRef>
              <c:f>'calculate dead discard'!$D$24</c:f>
              <c:strCache>
                <c:ptCount val="1"/>
                <c:pt idx="0">
                  <c:v>Discard (mt)</c:v>
                </c:pt>
              </c:strCache>
            </c:strRef>
          </c:tx>
          <c:invertIfNegative val="0"/>
          <c:cat>
            <c:numRef>
              <c:f>'calculate dead discard'!$A$25:$A$49</c:f>
              <c:numCache>
                <c:formatCode>General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'calculate dead discard'!$D$25:$D$49</c:f>
              <c:numCache>
                <c:formatCode>0.000</c:formatCode>
                <c:ptCount val="25"/>
                <c:pt idx="0">
                  <c:v>4.1101844150404073E-16</c:v>
                </c:pt>
                <c:pt idx="1">
                  <c:v>0.18304308967035027</c:v>
                </c:pt>
                <c:pt idx="2">
                  <c:v>0.3259744369836502</c:v>
                </c:pt>
                <c:pt idx="3">
                  <c:v>0.43184234081625006</c:v>
                </c:pt>
                <c:pt idx="4">
                  <c:v>1.5436972595407998</c:v>
                </c:pt>
                <c:pt idx="5">
                  <c:v>1.587171807801125</c:v>
                </c:pt>
                <c:pt idx="6">
                  <c:v>1.34720294625735</c:v>
                </c:pt>
                <c:pt idx="7">
                  <c:v>1.7111117692577993</c:v>
                </c:pt>
                <c:pt idx="8">
                  <c:v>1.2051909271765997</c:v>
                </c:pt>
                <c:pt idx="9">
                  <c:v>1.4736347710811994</c:v>
                </c:pt>
                <c:pt idx="10">
                  <c:v>1.9175251503134993</c:v>
                </c:pt>
                <c:pt idx="11">
                  <c:v>2.1633244882795002</c:v>
                </c:pt>
                <c:pt idx="12">
                  <c:v>1.7539814963125</c:v>
                </c:pt>
                <c:pt idx="13">
                  <c:v>1.23891575760225</c:v>
                </c:pt>
                <c:pt idx="14">
                  <c:v>0.35105673799999998</c:v>
                </c:pt>
                <c:pt idx="15">
                  <c:v>0.64715884899999998</c:v>
                </c:pt>
                <c:pt idx="16">
                  <c:v>0.47825132399999998</c:v>
                </c:pt>
                <c:pt idx="17">
                  <c:v>0.60794348300000001</c:v>
                </c:pt>
                <c:pt idx="18">
                  <c:v>0.80959895800000004</c:v>
                </c:pt>
                <c:pt idx="19">
                  <c:v>0.95634377599999998</c:v>
                </c:pt>
                <c:pt idx="20">
                  <c:v>1.684054232</c:v>
                </c:pt>
                <c:pt idx="21">
                  <c:v>1.383047422</c:v>
                </c:pt>
                <c:pt idx="22">
                  <c:v>1.8148939509999999</c:v>
                </c:pt>
                <c:pt idx="23">
                  <c:v>1.2753622200000001</c:v>
                </c:pt>
                <c:pt idx="24">
                  <c:v>1.2753622200000001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004736"/>
        <c:axId val="74080256"/>
      </c:barChart>
      <c:catAx>
        <c:axId val="7400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4080256"/>
        <c:crosses val="autoZero"/>
        <c:auto val="1"/>
        <c:lblAlgn val="ctr"/>
        <c:lblOffset val="100"/>
        <c:noMultiLvlLbl val="0"/>
      </c:catAx>
      <c:valAx>
        <c:axId val="740802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Metric Tons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004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52368766404199"/>
          <c:y val="0.12461614173228347"/>
          <c:w val="0.2008742344706911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5</xdr:row>
      <xdr:rowOff>161925</xdr:rowOff>
    </xdr:from>
    <xdr:to>
      <xdr:col>10</xdr:col>
      <xdr:colOff>233362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300037</xdr:colOff>
      <xdr:row>6</xdr:row>
      <xdr:rowOff>0</xdr:rowOff>
    </xdr:from>
    <xdr:to>
      <xdr:col>16</xdr:col>
      <xdr:colOff>414337</xdr:colOff>
      <xdr:row>20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147637</xdr:colOff>
      <xdr:row>20</xdr:row>
      <xdr:rowOff>123825</xdr:rowOff>
    </xdr:from>
    <xdr:to>
      <xdr:col>11</xdr:col>
      <xdr:colOff>452437</xdr:colOff>
      <xdr:row>35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abSelected="1" workbookViewId="0"/>
  </sheetViews>
  <sheetFormatPr defaultRowHeight="15" x14ac:dyDescent="0.25"/>
  <cols>
    <col min="2" max="2" width="15.140625" bestFit="1" customWidth="1"/>
    <col min="3" max="3" width="13.140625" bestFit="1" customWidth="1"/>
    <col min="4" max="4" width="11.7109375" bestFit="1" customWidth="1"/>
    <col min="13" max="13" width="15.85546875" bestFit="1" customWidth="1"/>
    <col min="14" max="14" width="14.42578125" bestFit="1" customWidth="1"/>
  </cols>
  <sheetData>
    <row r="1" spans="1:14" ht="18.75" x14ac:dyDescent="0.3">
      <c r="A1" s="9" t="s">
        <v>23</v>
      </c>
    </row>
    <row r="2" spans="1:14" x14ac:dyDescent="0.25">
      <c r="A2" t="s">
        <v>8</v>
      </c>
    </row>
    <row r="3" spans="1:14" x14ac:dyDescent="0.25">
      <c r="A3" t="s">
        <v>22</v>
      </c>
    </row>
    <row r="4" spans="1:14" x14ac:dyDescent="0.25">
      <c r="A4" t="s">
        <v>9</v>
      </c>
    </row>
    <row r="5" spans="1:14" x14ac:dyDescent="0.25">
      <c r="A5" s="12" t="s">
        <v>31</v>
      </c>
    </row>
    <row r="7" spans="1:14" x14ac:dyDescent="0.25">
      <c r="L7" t="s">
        <v>12</v>
      </c>
      <c r="M7" t="s">
        <v>17</v>
      </c>
      <c r="N7" t="s">
        <v>18</v>
      </c>
    </row>
    <row r="8" spans="1:14" x14ac:dyDescent="0.25">
      <c r="A8" t="s">
        <v>12</v>
      </c>
      <c r="B8" t="s">
        <v>16</v>
      </c>
      <c r="L8">
        <v>2002</v>
      </c>
      <c r="M8" s="3">
        <v>2.7451691920000001</v>
      </c>
      <c r="N8">
        <f>L33+M33</f>
        <v>2.7829999999999999</v>
      </c>
    </row>
    <row r="9" spans="1:14" x14ac:dyDescent="0.25">
      <c r="A9">
        <v>2004</v>
      </c>
      <c r="B9" s="1">
        <v>0.17910295400000001</v>
      </c>
      <c r="C9" s="1"/>
      <c r="L9">
        <v>2003</v>
      </c>
      <c r="M9" s="3">
        <v>0.94606731399999999</v>
      </c>
      <c r="N9">
        <f t="shared" ref="N9:N19" si="0">L34+M34</f>
        <v>0.98799999999999999</v>
      </c>
    </row>
    <row r="10" spans="1:14" x14ac:dyDescent="0.25">
      <c r="A10">
        <v>2005</v>
      </c>
      <c r="B10" s="1">
        <v>0.27558941399999998</v>
      </c>
      <c r="L10">
        <v>2004</v>
      </c>
      <c r="M10" s="3">
        <v>1.9600834620000001</v>
      </c>
      <c r="N10">
        <f t="shared" si="0"/>
        <v>1.9769999999999999</v>
      </c>
    </row>
    <row r="11" spans="1:14" x14ac:dyDescent="0.25">
      <c r="A11">
        <v>2006</v>
      </c>
      <c r="B11" s="1">
        <v>0.236773606</v>
      </c>
      <c r="L11">
        <v>2005</v>
      </c>
      <c r="M11" s="3">
        <v>2.3482717950000001</v>
      </c>
      <c r="N11">
        <f t="shared" si="0"/>
        <v>2.3340000000000001</v>
      </c>
    </row>
    <row r="12" spans="1:14" x14ac:dyDescent="0.25">
      <c r="A12">
        <v>2007</v>
      </c>
      <c r="B12" s="1">
        <v>0.27624795499999999</v>
      </c>
      <c r="L12">
        <v>2006</v>
      </c>
      <c r="M12" s="3">
        <v>2.0198675499999998</v>
      </c>
      <c r="N12">
        <f t="shared" si="0"/>
        <v>2.016</v>
      </c>
    </row>
    <row r="13" spans="1:14" x14ac:dyDescent="0.25">
      <c r="A13">
        <v>2008</v>
      </c>
      <c r="B13" s="1">
        <v>0.355069574</v>
      </c>
      <c r="L13">
        <v>2007</v>
      </c>
      <c r="M13" s="3">
        <v>2.200716683</v>
      </c>
      <c r="N13">
        <f t="shared" si="0"/>
        <v>2.2010000000000001</v>
      </c>
    </row>
    <row r="14" spans="1:14" x14ac:dyDescent="0.25">
      <c r="A14">
        <v>2009</v>
      </c>
      <c r="B14" s="1">
        <v>0.48597779899999999</v>
      </c>
      <c r="L14">
        <v>2008</v>
      </c>
      <c r="M14" s="3">
        <v>2.2801135810000002</v>
      </c>
      <c r="N14">
        <f t="shared" si="0"/>
        <v>2.3410000000000002</v>
      </c>
    </row>
    <row r="15" spans="1:14" x14ac:dyDescent="0.25">
      <c r="A15">
        <v>2010</v>
      </c>
      <c r="B15" s="1">
        <v>0.93318140699999996</v>
      </c>
      <c r="L15">
        <v>2009</v>
      </c>
      <c r="M15" s="3">
        <v>1.967875442</v>
      </c>
      <c r="N15">
        <f t="shared" si="0"/>
        <v>1.9750000000000001</v>
      </c>
    </row>
    <row r="16" spans="1:14" x14ac:dyDescent="0.25">
      <c r="A16">
        <v>2011</v>
      </c>
      <c r="B16" s="1">
        <v>0.89219680599999995</v>
      </c>
      <c r="L16">
        <v>2010</v>
      </c>
      <c r="M16" s="3">
        <v>1.804637576</v>
      </c>
      <c r="N16">
        <f t="shared" si="0"/>
        <v>1.8140000000000001</v>
      </c>
    </row>
    <row r="17" spans="1:19" x14ac:dyDescent="0.25">
      <c r="A17">
        <v>2012</v>
      </c>
      <c r="B17" s="1">
        <v>1.2629782839999999</v>
      </c>
      <c r="L17">
        <v>2011</v>
      </c>
      <c r="M17" s="3">
        <v>1.5501595749999999</v>
      </c>
      <c r="N17">
        <f t="shared" si="0"/>
        <v>1.5509999999999999</v>
      </c>
    </row>
    <row r="18" spans="1:19" x14ac:dyDescent="0.25">
      <c r="A18">
        <v>2013</v>
      </c>
      <c r="B18" s="1">
        <v>1.063815191</v>
      </c>
      <c r="L18">
        <v>2012</v>
      </c>
      <c r="M18" s="3">
        <v>1.436995373</v>
      </c>
      <c r="N18">
        <f t="shared" si="0"/>
        <v>1.3780000000000001</v>
      </c>
    </row>
    <row r="19" spans="1:19" x14ac:dyDescent="0.25">
      <c r="L19">
        <v>2013</v>
      </c>
      <c r="M19" s="3">
        <v>1.198856935</v>
      </c>
      <c r="N19">
        <f t="shared" si="0"/>
        <v>1.21</v>
      </c>
    </row>
    <row r="20" spans="1:19" x14ac:dyDescent="0.25">
      <c r="A20" s="10" t="s">
        <v>10</v>
      </c>
    </row>
    <row r="21" spans="1:19" x14ac:dyDescent="0.25">
      <c r="A21" s="2">
        <f>AVERAGE(B9:B12)</f>
        <v>0.24192848224999999</v>
      </c>
      <c r="L21">
        <v>6.1559999999999997</v>
      </c>
      <c r="M21">
        <v>0</v>
      </c>
      <c r="N21">
        <v>8.4619999999999997</v>
      </c>
      <c r="O21">
        <v>22.738</v>
      </c>
      <c r="P21">
        <v>1990</v>
      </c>
      <c r="Q21">
        <v>1</v>
      </c>
      <c r="R21" t="s">
        <v>5</v>
      </c>
      <c r="S21">
        <v>37.356000000000002</v>
      </c>
    </row>
    <row r="22" spans="1:19" x14ac:dyDescent="0.25">
      <c r="L22">
        <v>11.51</v>
      </c>
      <c r="M22">
        <v>0</v>
      </c>
      <c r="N22">
        <v>7.5659999999999998</v>
      </c>
      <c r="O22">
        <v>23.488</v>
      </c>
      <c r="P22">
        <v>1991</v>
      </c>
      <c r="Q22">
        <v>1</v>
      </c>
      <c r="R22" t="s">
        <v>5</v>
      </c>
      <c r="S22">
        <v>42.564</v>
      </c>
    </row>
    <row r="23" spans="1:19" x14ac:dyDescent="0.25">
      <c r="A23" t="s">
        <v>11</v>
      </c>
      <c r="C23" t="s">
        <v>19</v>
      </c>
      <c r="L23">
        <v>20.992000000000001</v>
      </c>
      <c r="M23">
        <v>0</v>
      </c>
      <c r="N23">
        <v>6.7370000000000001</v>
      </c>
      <c r="O23">
        <v>24.48</v>
      </c>
      <c r="P23">
        <v>1992</v>
      </c>
      <c r="Q23">
        <v>1</v>
      </c>
      <c r="R23" t="s">
        <v>5</v>
      </c>
      <c r="S23">
        <v>52.209000000000003</v>
      </c>
    </row>
    <row r="24" spans="1:19" x14ac:dyDescent="0.25">
      <c r="A24" s="4" t="s">
        <v>12</v>
      </c>
      <c r="B24" s="4" t="s">
        <v>13</v>
      </c>
      <c r="C24" s="4" t="s">
        <v>15</v>
      </c>
      <c r="D24" s="4" t="s">
        <v>14</v>
      </c>
      <c r="L24">
        <v>14.868</v>
      </c>
      <c r="M24">
        <v>0.16800000000000001</v>
      </c>
      <c r="N24">
        <v>5.782</v>
      </c>
      <c r="O24">
        <v>25.016999999999999</v>
      </c>
      <c r="P24">
        <v>1993</v>
      </c>
      <c r="Q24">
        <v>1</v>
      </c>
      <c r="R24" t="s">
        <v>5</v>
      </c>
      <c r="S24">
        <v>45.835000000000001</v>
      </c>
    </row>
    <row r="25" spans="1:19" x14ac:dyDescent="0.25">
      <c r="A25" s="5">
        <v>1990</v>
      </c>
      <c r="B25" s="6">
        <v>4.8572257327350599E-17</v>
      </c>
      <c r="C25" s="5">
        <f>SUM(M21:N21)</f>
        <v>8.4619999999999997</v>
      </c>
      <c r="D25" s="6">
        <f>B25*C25</f>
        <v>4.1101844150404073E-16</v>
      </c>
      <c r="L25">
        <v>21.46</v>
      </c>
      <c r="M25">
        <v>11.07</v>
      </c>
      <c r="N25">
        <v>4.8819999999999997</v>
      </c>
      <c r="O25">
        <v>25.245999999999999</v>
      </c>
      <c r="P25">
        <v>1994</v>
      </c>
      <c r="Q25">
        <v>1</v>
      </c>
      <c r="R25" t="s">
        <v>5</v>
      </c>
      <c r="S25">
        <v>62.658000000000001</v>
      </c>
    </row>
    <row r="26" spans="1:19" x14ac:dyDescent="0.25">
      <c r="A26" s="5">
        <v>1991</v>
      </c>
      <c r="B26" s="6">
        <v>2.4192848225000035E-2</v>
      </c>
      <c r="C26" s="5">
        <f t="shared" ref="C26:C38" si="1">SUM(M22:N22)</f>
        <v>7.5659999999999998</v>
      </c>
      <c r="D26" s="6">
        <f t="shared" ref="D26:D38" si="2">B26*C26</f>
        <v>0.18304308967035027</v>
      </c>
      <c r="L26">
        <v>14.94</v>
      </c>
      <c r="M26">
        <v>9.14</v>
      </c>
      <c r="N26">
        <v>3.9809999999999999</v>
      </c>
      <c r="O26">
        <v>20.010000000000002</v>
      </c>
      <c r="P26">
        <v>1995</v>
      </c>
      <c r="Q26">
        <v>1</v>
      </c>
      <c r="R26" t="s">
        <v>5</v>
      </c>
      <c r="S26">
        <v>48.070999999999998</v>
      </c>
    </row>
    <row r="27" spans="1:19" x14ac:dyDescent="0.25">
      <c r="A27" s="5">
        <v>1992</v>
      </c>
      <c r="B27" s="6">
        <v>4.8385696450000029E-2</v>
      </c>
      <c r="C27" s="5">
        <f t="shared" si="1"/>
        <v>6.7370000000000001</v>
      </c>
      <c r="D27" s="6">
        <f t="shared" si="2"/>
        <v>0.3259744369836502</v>
      </c>
      <c r="L27">
        <v>8.7829999999999995</v>
      </c>
      <c r="M27">
        <v>6.1580000000000004</v>
      </c>
      <c r="N27">
        <v>3.1230000000000002</v>
      </c>
      <c r="O27">
        <v>14.766</v>
      </c>
      <c r="P27">
        <v>1996</v>
      </c>
      <c r="Q27">
        <v>1</v>
      </c>
      <c r="R27" t="s">
        <v>5</v>
      </c>
      <c r="S27">
        <v>32.831000000000003</v>
      </c>
    </row>
    <row r="28" spans="1:19" x14ac:dyDescent="0.25">
      <c r="A28" s="5">
        <v>1993</v>
      </c>
      <c r="B28" s="6">
        <v>7.2578544675000009E-2</v>
      </c>
      <c r="C28" s="5">
        <f t="shared" si="1"/>
        <v>5.95</v>
      </c>
      <c r="D28" s="6">
        <f t="shared" si="2"/>
        <v>0.43184234081625006</v>
      </c>
      <c r="L28">
        <v>23.311</v>
      </c>
      <c r="M28">
        <v>6.5039999999999996</v>
      </c>
      <c r="N28">
        <v>3.6</v>
      </c>
      <c r="O28">
        <v>3.544</v>
      </c>
      <c r="P28">
        <v>1997</v>
      </c>
      <c r="Q28">
        <v>1</v>
      </c>
      <c r="R28" t="s">
        <v>5</v>
      </c>
      <c r="S28">
        <v>36.959000000000003</v>
      </c>
    </row>
    <row r="29" spans="1:19" x14ac:dyDescent="0.25">
      <c r="A29" s="5">
        <v>1994</v>
      </c>
      <c r="B29" s="6">
        <v>9.6771392899999989E-2</v>
      </c>
      <c r="C29" s="5">
        <f t="shared" si="1"/>
        <v>15.952</v>
      </c>
      <c r="D29" s="6">
        <f t="shared" si="2"/>
        <v>1.5436972595407998</v>
      </c>
      <c r="L29">
        <v>5.3070000000000004</v>
      </c>
      <c r="M29">
        <v>5.3879999999999999</v>
      </c>
      <c r="N29">
        <v>0.83899999999999997</v>
      </c>
      <c r="O29">
        <v>6.4</v>
      </c>
      <c r="P29">
        <v>1998</v>
      </c>
      <c r="Q29">
        <v>1</v>
      </c>
      <c r="R29" t="s">
        <v>5</v>
      </c>
      <c r="S29">
        <v>17.934999999999999</v>
      </c>
    </row>
    <row r="30" spans="1:19" x14ac:dyDescent="0.25">
      <c r="A30" s="5">
        <v>1995</v>
      </c>
      <c r="B30" s="6">
        <v>0.120964241125</v>
      </c>
      <c r="C30" s="5">
        <f t="shared" si="1"/>
        <v>13.121</v>
      </c>
      <c r="D30" s="6">
        <f t="shared" si="2"/>
        <v>1.587171807801125</v>
      </c>
      <c r="L30">
        <v>2.34</v>
      </c>
      <c r="M30">
        <v>3.7970000000000002</v>
      </c>
      <c r="N30">
        <v>2.9710000000000001</v>
      </c>
      <c r="O30">
        <v>11.709</v>
      </c>
      <c r="P30">
        <v>1999</v>
      </c>
      <c r="Q30">
        <v>1</v>
      </c>
      <c r="R30" t="s">
        <v>5</v>
      </c>
      <c r="S30">
        <v>20.817</v>
      </c>
    </row>
    <row r="31" spans="1:19" x14ac:dyDescent="0.25">
      <c r="A31" s="5">
        <v>1996</v>
      </c>
      <c r="B31" s="6">
        <v>0.14515708934999999</v>
      </c>
      <c r="C31" s="5">
        <f t="shared" si="1"/>
        <v>9.2810000000000006</v>
      </c>
      <c r="D31" s="6">
        <f t="shared" si="2"/>
        <v>1.34720294625735</v>
      </c>
      <c r="L31">
        <v>0.66700000000000004</v>
      </c>
      <c r="M31">
        <v>2.2879999999999998</v>
      </c>
      <c r="N31">
        <v>5.6379999999999999</v>
      </c>
      <c r="O31">
        <v>11.244</v>
      </c>
      <c r="P31">
        <v>2000</v>
      </c>
      <c r="Q31">
        <v>1</v>
      </c>
      <c r="R31" t="s">
        <v>5</v>
      </c>
      <c r="S31">
        <v>19.838000000000001</v>
      </c>
    </row>
    <row r="32" spans="1:19" x14ac:dyDescent="0.25">
      <c r="A32" s="5">
        <v>1997</v>
      </c>
      <c r="B32" s="6">
        <v>0.16934993757499994</v>
      </c>
      <c r="C32" s="5">
        <f t="shared" si="1"/>
        <v>10.103999999999999</v>
      </c>
      <c r="D32" s="6">
        <f t="shared" si="2"/>
        <v>1.7111117692577993</v>
      </c>
      <c r="L32">
        <v>0.77</v>
      </c>
      <c r="M32">
        <v>2.4359999999999999</v>
      </c>
      <c r="N32">
        <v>6.5060000000000002</v>
      </c>
      <c r="O32">
        <v>9.19</v>
      </c>
      <c r="P32">
        <v>2001</v>
      </c>
      <c r="Q32">
        <v>1</v>
      </c>
      <c r="R32" t="s">
        <v>5</v>
      </c>
      <c r="S32">
        <v>18.902000000000001</v>
      </c>
    </row>
    <row r="33" spans="1:19" x14ac:dyDescent="0.25">
      <c r="A33" s="5">
        <v>1998</v>
      </c>
      <c r="B33" s="6">
        <v>0.19354278579999995</v>
      </c>
      <c r="C33" s="5">
        <f t="shared" si="1"/>
        <v>6.2270000000000003</v>
      </c>
      <c r="D33" s="6">
        <f t="shared" si="2"/>
        <v>1.2051909271765997</v>
      </c>
      <c r="L33">
        <v>0.67700000000000005</v>
      </c>
      <c r="M33">
        <v>2.1059999999999999</v>
      </c>
      <c r="N33">
        <v>5.1440000000000001</v>
      </c>
      <c r="O33">
        <v>9.9960000000000004</v>
      </c>
      <c r="P33">
        <v>2002</v>
      </c>
      <c r="Q33">
        <v>1</v>
      </c>
      <c r="R33" t="s">
        <v>5</v>
      </c>
      <c r="S33">
        <v>17.922999999999998</v>
      </c>
    </row>
    <row r="34" spans="1:19" x14ac:dyDescent="0.25">
      <c r="A34" s="5">
        <v>1999</v>
      </c>
      <c r="B34" s="6">
        <v>0.2177356340249999</v>
      </c>
      <c r="C34" s="5">
        <f t="shared" si="1"/>
        <v>6.7680000000000007</v>
      </c>
      <c r="D34" s="6">
        <f t="shared" si="2"/>
        <v>1.4736347710811994</v>
      </c>
      <c r="L34">
        <v>0.26900000000000002</v>
      </c>
      <c r="M34">
        <v>0.71899999999999997</v>
      </c>
      <c r="N34">
        <v>4.4020000000000001</v>
      </c>
      <c r="O34">
        <v>12.124000000000001</v>
      </c>
      <c r="P34">
        <v>2003</v>
      </c>
      <c r="Q34">
        <v>1</v>
      </c>
      <c r="R34" t="s">
        <v>5</v>
      </c>
      <c r="S34">
        <v>17.515000000000001</v>
      </c>
    </row>
    <row r="35" spans="1:19" x14ac:dyDescent="0.25">
      <c r="A35" s="5">
        <v>2000</v>
      </c>
      <c r="B35" s="6">
        <v>0.24192848224999991</v>
      </c>
      <c r="C35" s="5">
        <f t="shared" si="1"/>
        <v>7.9260000000000002</v>
      </c>
      <c r="D35" s="6">
        <f t="shared" si="2"/>
        <v>1.9175251503134993</v>
      </c>
      <c r="L35">
        <v>0.56699999999999995</v>
      </c>
      <c r="M35">
        <v>1.41</v>
      </c>
      <c r="N35">
        <v>3.7170000000000001</v>
      </c>
      <c r="O35">
        <v>4.0860000000000003</v>
      </c>
      <c r="P35">
        <v>2004</v>
      </c>
      <c r="Q35">
        <v>1</v>
      </c>
      <c r="R35" t="s">
        <v>5</v>
      </c>
      <c r="S35">
        <v>9.7789999999999999</v>
      </c>
    </row>
    <row r="36" spans="1:19" x14ac:dyDescent="0.25">
      <c r="A36" s="5">
        <v>2001</v>
      </c>
      <c r="B36" s="6">
        <f>$A$21</f>
        <v>0.24192848224999999</v>
      </c>
      <c r="C36" s="5">
        <f t="shared" si="1"/>
        <v>8.9420000000000002</v>
      </c>
      <c r="D36" s="6">
        <f t="shared" si="2"/>
        <v>2.1633244882795002</v>
      </c>
      <c r="L36">
        <v>0.71</v>
      </c>
      <c r="M36">
        <v>1.6240000000000001</v>
      </c>
      <c r="N36">
        <v>8.4849999999999994</v>
      </c>
      <c r="O36">
        <v>4.9009999999999998</v>
      </c>
      <c r="P36">
        <v>2005</v>
      </c>
      <c r="Q36">
        <v>1</v>
      </c>
      <c r="R36" t="s">
        <v>5</v>
      </c>
      <c r="S36">
        <v>15.72</v>
      </c>
    </row>
    <row r="37" spans="1:19" x14ac:dyDescent="0.25">
      <c r="A37" s="5">
        <v>2002</v>
      </c>
      <c r="B37" s="6">
        <f>$A$21</f>
        <v>0.24192848224999999</v>
      </c>
      <c r="C37" s="5">
        <f t="shared" si="1"/>
        <v>7.25</v>
      </c>
      <c r="D37" s="6">
        <f t="shared" si="2"/>
        <v>1.7539814963125</v>
      </c>
      <c r="L37">
        <v>0.52600000000000002</v>
      </c>
      <c r="M37">
        <v>1.49</v>
      </c>
      <c r="N37">
        <v>4.859</v>
      </c>
      <c r="O37">
        <v>5.8630000000000004</v>
      </c>
      <c r="P37">
        <v>2006</v>
      </c>
      <c r="Q37">
        <v>1</v>
      </c>
      <c r="R37" t="s">
        <v>5</v>
      </c>
      <c r="S37">
        <v>12.738</v>
      </c>
    </row>
    <row r="38" spans="1:19" x14ac:dyDescent="0.25">
      <c r="A38" s="5">
        <v>2003</v>
      </c>
      <c r="B38" s="6">
        <f>$A$21</f>
        <v>0.24192848224999999</v>
      </c>
      <c r="C38" s="5">
        <f t="shared" si="1"/>
        <v>5.1210000000000004</v>
      </c>
      <c r="D38" s="6">
        <f t="shared" si="2"/>
        <v>1.23891575760225</v>
      </c>
      <c r="L38">
        <v>0.73</v>
      </c>
      <c r="M38">
        <v>1.4710000000000001</v>
      </c>
      <c r="N38">
        <v>4.399</v>
      </c>
      <c r="O38">
        <v>6.79</v>
      </c>
      <c r="P38">
        <v>2007</v>
      </c>
      <c r="Q38">
        <v>1</v>
      </c>
      <c r="R38" t="s">
        <v>5</v>
      </c>
      <c r="S38">
        <v>13.39</v>
      </c>
    </row>
    <row r="39" spans="1:19" x14ac:dyDescent="0.25">
      <c r="A39" s="7">
        <v>2004</v>
      </c>
      <c r="B39" s="8">
        <f>D39/C39</f>
        <v>0.17910295393329531</v>
      </c>
      <c r="C39" s="8">
        <v>1.9600834620000001</v>
      </c>
      <c r="D39" s="8">
        <v>0.35105673799999998</v>
      </c>
      <c r="E39" t="s">
        <v>20</v>
      </c>
      <c r="H39" s="2"/>
      <c r="I39" s="2"/>
      <c r="L39">
        <v>0.77100000000000002</v>
      </c>
      <c r="M39">
        <v>1.57</v>
      </c>
      <c r="N39">
        <v>5.2359999999999998</v>
      </c>
      <c r="O39">
        <v>7.58</v>
      </c>
      <c r="P39">
        <v>2008</v>
      </c>
      <c r="Q39">
        <v>1</v>
      </c>
      <c r="R39" t="s">
        <v>5</v>
      </c>
      <c r="S39">
        <v>15.157</v>
      </c>
    </row>
    <row r="40" spans="1:19" x14ac:dyDescent="0.25">
      <c r="A40" s="7">
        <v>2005</v>
      </c>
      <c r="B40" s="8">
        <f t="shared" ref="B40:B48" si="3">D40/C40</f>
        <v>0.27558941446980162</v>
      </c>
      <c r="C40" s="8">
        <v>2.3482717950000001</v>
      </c>
      <c r="D40" s="8">
        <v>0.64715884899999998</v>
      </c>
      <c r="H40" s="2"/>
      <c r="I40" s="2"/>
      <c r="L40">
        <v>0.437</v>
      </c>
      <c r="M40">
        <v>1.538</v>
      </c>
      <c r="N40">
        <v>7.0330000000000004</v>
      </c>
      <c r="O40">
        <v>11.138999999999999</v>
      </c>
      <c r="P40">
        <v>2009</v>
      </c>
      <c r="Q40">
        <v>1</v>
      </c>
      <c r="R40" t="s">
        <v>5</v>
      </c>
      <c r="S40">
        <v>20.146999999999998</v>
      </c>
    </row>
    <row r="41" spans="1:19" x14ac:dyDescent="0.25">
      <c r="A41" s="7">
        <v>2006</v>
      </c>
      <c r="B41" s="8">
        <f t="shared" si="3"/>
        <v>0.23677360626938138</v>
      </c>
      <c r="C41" s="8">
        <v>2.0198675499999998</v>
      </c>
      <c r="D41" s="8">
        <v>0.47825132399999998</v>
      </c>
      <c r="H41" s="2"/>
      <c r="I41" s="2"/>
      <c r="L41">
        <v>0.76100000000000001</v>
      </c>
      <c r="M41">
        <v>1.0529999999999999</v>
      </c>
      <c r="N41">
        <v>7.8129999999999997</v>
      </c>
      <c r="O41">
        <v>9.1340000000000003</v>
      </c>
      <c r="P41">
        <v>2010</v>
      </c>
      <c r="Q41">
        <v>1</v>
      </c>
      <c r="R41" t="s">
        <v>5</v>
      </c>
      <c r="S41">
        <v>18.760999999999999</v>
      </c>
    </row>
    <row r="42" spans="1:19" x14ac:dyDescent="0.25">
      <c r="A42" s="7">
        <v>2007</v>
      </c>
      <c r="B42" s="8">
        <f t="shared" si="3"/>
        <v>0.27624795490315279</v>
      </c>
      <c r="C42" s="8">
        <v>2.200716683</v>
      </c>
      <c r="D42" s="8">
        <v>0.60794348300000001</v>
      </c>
      <c r="H42" s="2"/>
      <c r="I42" s="2"/>
      <c r="L42">
        <v>0.434</v>
      </c>
      <c r="M42">
        <v>1.117</v>
      </c>
      <c r="N42">
        <v>7.4610000000000003</v>
      </c>
      <c r="O42">
        <v>6.6109999999999998</v>
      </c>
      <c r="P42">
        <v>2011</v>
      </c>
      <c r="Q42">
        <v>1</v>
      </c>
      <c r="R42" t="s">
        <v>5</v>
      </c>
      <c r="S42">
        <v>15.622999999999999</v>
      </c>
    </row>
    <row r="43" spans="1:19" x14ac:dyDescent="0.25">
      <c r="A43" s="7">
        <v>2008</v>
      </c>
      <c r="B43" s="8">
        <f t="shared" si="3"/>
        <v>0.35506957405381989</v>
      </c>
      <c r="C43" s="8">
        <v>2.2801135810000002</v>
      </c>
      <c r="D43" s="8">
        <v>0.80959895800000004</v>
      </c>
      <c r="H43" s="2"/>
      <c r="I43" s="2"/>
      <c r="L43">
        <v>0.70899999999999996</v>
      </c>
      <c r="M43">
        <v>0.66900000000000004</v>
      </c>
      <c r="N43">
        <v>6.149</v>
      </c>
      <c r="O43">
        <v>6.258</v>
      </c>
      <c r="P43">
        <v>2012</v>
      </c>
      <c r="Q43">
        <v>1</v>
      </c>
      <c r="R43" t="s">
        <v>5</v>
      </c>
      <c r="S43">
        <v>13.785</v>
      </c>
    </row>
    <row r="44" spans="1:19" x14ac:dyDescent="0.25">
      <c r="A44" s="7">
        <v>2009</v>
      </c>
      <c r="B44" s="8">
        <f t="shared" si="3"/>
        <v>0.48597779899526788</v>
      </c>
      <c r="C44" s="8">
        <v>1.967875442</v>
      </c>
      <c r="D44" s="8">
        <v>0.95634377599999998</v>
      </c>
      <c r="H44" s="2"/>
      <c r="I44" s="2"/>
      <c r="L44">
        <v>0.379</v>
      </c>
      <c r="M44">
        <v>0.83099999999999996</v>
      </c>
      <c r="N44">
        <v>4.5279999999999996</v>
      </c>
      <c r="O44">
        <v>4.2729999999999997</v>
      </c>
      <c r="P44">
        <v>2013</v>
      </c>
      <c r="Q44">
        <v>1</v>
      </c>
      <c r="R44" t="s">
        <v>5</v>
      </c>
      <c r="S44">
        <v>10.01</v>
      </c>
    </row>
    <row r="45" spans="1:19" x14ac:dyDescent="0.25">
      <c r="A45" s="7">
        <v>2010</v>
      </c>
      <c r="B45" s="8">
        <f t="shared" si="3"/>
        <v>0.93318140683556294</v>
      </c>
      <c r="C45" s="8">
        <v>1.804637576</v>
      </c>
      <c r="D45" s="8">
        <v>1.684054232</v>
      </c>
      <c r="H45" s="2"/>
      <c r="I45" s="2"/>
    </row>
    <row r="46" spans="1:19" x14ac:dyDescent="0.25">
      <c r="A46" s="7">
        <v>2011</v>
      </c>
      <c r="B46" s="8">
        <f t="shared" si="3"/>
        <v>0.89219680625460773</v>
      </c>
      <c r="C46" s="8">
        <v>1.5501595749999999</v>
      </c>
      <c r="D46" s="8">
        <v>1.383047422</v>
      </c>
      <c r="H46" s="2"/>
      <c r="I46" s="2"/>
    </row>
    <row r="47" spans="1:19" x14ac:dyDescent="0.25">
      <c r="A47" s="7">
        <v>2012</v>
      </c>
      <c r="B47" s="8">
        <f t="shared" si="3"/>
        <v>1.2629782844819222</v>
      </c>
      <c r="C47" s="8">
        <v>1.436995373</v>
      </c>
      <c r="D47" s="8">
        <v>1.8148939509999999</v>
      </c>
      <c r="H47" s="2"/>
      <c r="I47" s="2"/>
      <c r="L47" t="s">
        <v>47</v>
      </c>
    </row>
    <row r="48" spans="1:19" x14ac:dyDescent="0.25">
      <c r="A48" s="7">
        <v>2013</v>
      </c>
      <c r="B48" s="8">
        <f t="shared" si="3"/>
        <v>1.0638151915933156</v>
      </c>
      <c r="C48" s="8">
        <v>1.198856935</v>
      </c>
      <c r="D48" s="8">
        <v>1.2753622200000001</v>
      </c>
      <c r="H48" s="2"/>
      <c r="I48" s="2"/>
      <c r="L48" t="s">
        <v>32</v>
      </c>
      <c r="M48" t="s">
        <v>33</v>
      </c>
      <c r="N48" t="s">
        <v>34</v>
      </c>
    </row>
    <row r="49" spans="1:20" x14ac:dyDescent="0.25">
      <c r="A49" s="5">
        <v>2014</v>
      </c>
      <c r="B49" s="6">
        <f>B48</f>
        <v>1.0638151915933156</v>
      </c>
      <c r="C49" s="6">
        <f t="shared" ref="C49:D49" si="4">C48</f>
        <v>1.198856935</v>
      </c>
      <c r="D49" s="6">
        <f t="shared" si="4"/>
        <v>1.2753622200000001</v>
      </c>
      <c r="E49" t="s">
        <v>21</v>
      </c>
      <c r="L49" t="s">
        <v>35</v>
      </c>
      <c r="M49">
        <v>1</v>
      </c>
      <c r="N49">
        <v>0</v>
      </c>
    </row>
    <row r="50" spans="1:20" x14ac:dyDescent="0.25">
      <c r="L50" t="s">
        <v>36</v>
      </c>
    </row>
    <row r="51" spans="1:20" x14ac:dyDescent="0.25">
      <c r="L51" t="s">
        <v>0</v>
      </c>
      <c r="M51" t="s">
        <v>1</v>
      </c>
      <c r="N51" t="s">
        <v>2</v>
      </c>
      <c r="O51" t="s">
        <v>3</v>
      </c>
      <c r="P51" t="s">
        <v>4</v>
      </c>
      <c r="R51" t="s">
        <v>5</v>
      </c>
      <c r="S51" t="s">
        <v>6</v>
      </c>
      <c r="T51" t="s">
        <v>7</v>
      </c>
    </row>
    <row r="52" spans="1:20" x14ac:dyDescent="0.25">
      <c r="L52" t="s">
        <v>37</v>
      </c>
      <c r="M52">
        <v>1</v>
      </c>
      <c r="N52">
        <v>2</v>
      </c>
      <c r="O52">
        <v>0.61470000000000002</v>
      </c>
      <c r="P52">
        <v>0.50578100000000004</v>
      </c>
      <c r="R52" t="s">
        <v>5</v>
      </c>
      <c r="S52" s="1">
        <v>0.152</v>
      </c>
      <c r="T52" s="1">
        <v>0.33900000000000002</v>
      </c>
    </row>
    <row r="53" spans="1:20" x14ac:dyDescent="0.25">
      <c r="L53" t="s">
        <v>38</v>
      </c>
      <c r="M53">
        <v>1</v>
      </c>
      <c r="N53">
        <v>2</v>
      </c>
      <c r="O53">
        <v>1.4013</v>
      </c>
      <c r="P53">
        <v>0.50988</v>
      </c>
      <c r="R53" t="s">
        <v>5</v>
      </c>
      <c r="S53" s="1">
        <v>0.216</v>
      </c>
    </row>
    <row r="54" spans="1:20" x14ac:dyDescent="0.25">
      <c r="L54" t="s">
        <v>39</v>
      </c>
      <c r="M54">
        <v>1</v>
      </c>
      <c r="N54">
        <v>2</v>
      </c>
      <c r="O54">
        <v>0.87190000000000001</v>
      </c>
      <c r="P54">
        <v>0.47588900000000001</v>
      </c>
      <c r="R54" t="s">
        <v>5</v>
      </c>
      <c r="S54" s="1">
        <v>0.191</v>
      </c>
    </row>
    <row r="55" spans="1:20" x14ac:dyDescent="0.25">
      <c r="L55" t="s">
        <v>40</v>
      </c>
      <c r="M55">
        <v>1</v>
      </c>
      <c r="N55">
        <v>2</v>
      </c>
      <c r="O55">
        <v>1.0593999999999999</v>
      </c>
      <c r="P55">
        <v>0.19086500000000001</v>
      </c>
      <c r="R55" t="s">
        <v>5</v>
      </c>
      <c r="S55" s="1">
        <v>0.216</v>
      </c>
    </row>
    <row r="56" spans="1:20" x14ac:dyDescent="0.25">
      <c r="L56" t="s">
        <v>41</v>
      </c>
      <c r="M56">
        <v>1</v>
      </c>
      <c r="N56">
        <v>2</v>
      </c>
      <c r="O56">
        <v>1.3496999999999999</v>
      </c>
      <c r="P56">
        <v>0.76719899999999996</v>
      </c>
      <c r="R56" t="s">
        <v>5</v>
      </c>
      <c r="S56" s="1">
        <v>0.26200000000000001</v>
      </c>
    </row>
    <row r="57" spans="1:20" x14ac:dyDescent="0.25">
      <c r="L57" t="s">
        <v>42</v>
      </c>
      <c r="M57">
        <v>1</v>
      </c>
      <c r="N57">
        <v>2</v>
      </c>
      <c r="O57">
        <v>1.7688999999999999</v>
      </c>
      <c r="P57">
        <v>0.64345399999999997</v>
      </c>
      <c r="R57" t="s">
        <v>5</v>
      </c>
      <c r="S57" s="1">
        <v>0.32700000000000001</v>
      </c>
    </row>
    <row r="58" spans="1:20" x14ac:dyDescent="0.25">
      <c r="L58" t="s">
        <v>43</v>
      </c>
      <c r="M58">
        <v>1</v>
      </c>
      <c r="N58">
        <v>2</v>
      </c>
      <c r="O58">
        <v>2.6821000000000002</v>
      </c>
      <c r="P58">
        <v>0.69210499999999997</v>
      </c>
      <c r="R58" t="s">
        <v>5</v>
      </c>
      <c r="S58" s="1">
        <v>0.48299999999999998</v>
      </c>
    </row>
    <row r="59" spans="1:20" x14ac:dyDescent="0.25">
      <c r="L59" t="s">
        <v>44</v>
      </c>
      <c r="M59">
        <v>1</v>
      </c>
      <c r="N59">
        <v>2</v>
      </c>
      <c r="O59">
        <v>2.9230999999999998</v>
      </c>
      <c r="P59">
        <v>0.445517</v>
      </c>
      <c r="R59" t="s">
        <v>5</v>
      </c>
      <c r="S59" s="1">
        <v>0.47199999999999998</v>
      </c>
    </row>
    <row r="60" spans="1:20" x14ac:dyDescent="0.25">
      <c r="L60" t="s">
        <v>45</v>
      </c>
      <c r="M60">
        <v>1</v>
      </c>
      <c r="N60">
        <v>2</v>
      </c>
      <c r="O60">
        <v>2.7292000000000001</v>
      </c>
      <c r="P60">
        <v>0.81654800000000005</v>
      </c>
      <c r="R60" t="s">
        <v>5</v>
      </c>
      <c r="S60" s="1">
        <v>0.55800000000000005</v>
      </c>
    </row>
    <row r="61" spans="1:20" x14ac:dyDescent="0.25">
      <c r="L61" t="s">
        <v>46</v>
      </c>
      <c r="M61">
        <v>1</v>
      </c>
      <c r="N61">
        <v>2</v>
      </c>
      <c r="O61">
        <v>1.6141000000000001</v>
      </c>
      <c r="P61">
        <v>0.52808500000000003</v>
      </c>
      <c r="R61" t="s">
        <v>5</v>
      </c>
      <c r="S61" s="1">
        <v>0.51500000000000001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workbookViewId="0"/>
  </sheetViews>
  <sheetFormatPr defaultRowHeight="15" x14ac:dyDescent="0.25"/>
  <sheetData>
    <row r="1" spans="1:9" x14ac:dyDescent="0.25">
      <c r="A1" t="s">
        <v>24</v>
      </c>
      <c r="B1" t="s">
        <v>25</v>
      </c>
      <c r="C1" t="s">
        <v>26</v>
      </c>
      <c r="D1" t="s">
        <v>27</v>
      </c>
      <c r="E1" t="s">
        <v>30</v>
      </c>
      <c r="F1" t="s">
        <v>12</v>
      </c>
      <c r="G1" t="s">
        <v>28</v>
      </c>
      <c r="H1" t="s">
        <v>5</v>
      </c>
      <c r="I1" t="s">
        <v>29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1900</v>
      </c>
      <c r="G2">
        <v>1</v>
      </c>
      <c r="H2" t="s">
        <v>5</v>
      </c>
      <c r="I2">
        <v>0</v>
      </c>
    </row>
    <row r="3" spans="1:9" x14ac:dyDescent="0.25">
      <c r="A3">
        <v>0.38300000000000001</v>
      </c>
      <c r="B3">
        <v>0</v>
      </c>
      <c r="C3">
        <v>0</v>
      </c>
      <c r="D3">
        <v>0</v>
      </c>
      <c r="E3">
        <v>0</v>
      </c>
      <c r="F3">
        <v>1901</v>
      </c>
      <c r="G3">
        <v>1</v>
      </c>
      <c r="H3" t="s">
        <v>5</v>
      </c>
      <c r="I3">
        <v>0.38300000000000001</v>
      </c>
    </row>
    <row r="4" spans="1:9" x14ac:dyDescent="0.25">
      <c r="A4">
        <v>0.76600000000000001</v>
      </c>
      <c r="B4">
        <v>0</v>
      </c>
      <c r="C4">
        <v>0</v>
      </c>
      <c r="D4">
        <v>0</v>
      </c>
      <c r="E4">
        <v>0</v>
      </c>
      <c r="F4">
        <v>1902</v>
      </c>
      <c r="G4">
        <v>1</v>
      </c>
      <c r="H4" t="s">
        <v>5</v>
      </c>
      <c r="I4">
        <v>0.76600000000000001</v>
      </c>
    </row>
    <row r="5" spans="1:9" x14ac:dyDescent="0.25">
      <c r="A5">
        <v>1.149</v>
      </c>
      <c r="B5">
        <v>0</v>
      </c>
      <c r="C5">
        <v>0</v>
      </c>
      <c r="D5">
        <v>0</v>
      </c>
      <c r="E5">
        <v>0</v>
      </c>
      <c r="F5">
        <v>1903</v>
      </c>
      <c r="G5">
        <v>1</v>
      </c>
      <c r="H5" t="s">
        <v>5</v>
      </c>
      <c r="I5">
        <v>1.149</v>
      </c>
    </row>
    <row r="6" spans="1:9" x14ac:dyDescent="0.25">
      <c r="A6">
        <v>1.532</v>
      </c>
      <c r="B6">
        <v>0</v>
      </c>
      <c r="C6">
        <v>0</v>
      </c>
      <c r="D6">
        <v>0</v>
      </c>
      <c r="E6">
        <v>0</v>
      </c>
      <c r="F6">
        <v>1904</v>
      </c>
      <c r="G6">
        <v>1</v>
      </c>
      <c r="H6" t="s">
        <v>5</v>
      </c>
      <c r="I6">
        <v>1.532</v>
      </c>
    </row>
    <row r="7" spans="1:9" x14ac:dyDescent="0.25">
      <c r="A7">
        <v>1.915</v>
      </c>
      <c r="B7">
        <v>0</v>
      </c>
      <c r="C7">
        <v>0</v>
      </c>
      <c r="D7">
        <v>0</v>
      </c>
      <c r="E7">
        <v>0</v>
      </c>
      <c r="F7">
        <v>1905</v>
      </c>
      <c r="G7">
        <v>1</v>
      </c>
      <c r="H7" t="s">
        <v>5</v>
      </c>
      <c r="I7">
        <v>1.915</v>
      </c>
    </row>
    <row r="8" spans="1:9" x14ac:dyDescent="0.25">
      <c r="A8">
        <v>2.2989999999999999</v>
      </c>
      <c r="B8">
        <v>0</v>
      </c>
      <c r="C8">
        <v>0</v>
      </c>
      <c r="D8">
        <v>0</v>
      </c>
      <c r="E8">
        <v>0</v>
      </c>
      <c r="F8">
        <v>1906</v>
      </c>
      <c r="G8">
        <v>1</v>
      </c>
      <c r="H8" t="s">
        <v>5</v>
      </c>
      <c r="I8">
        <v>2.2989999999999999</v>
      </c>
    </row>
    <row r="9" spans="1:9" x14ac:dyDescent="0.25">
      <c r="A9">
        <v>2.6819999999999999</v>
      </c>
      <c r="B9">
        <v>0</v>
      </c>
      <c r="C9">
        <v>0</v>
      </c>
      <c r="D9">
        <v>0</v>
      </c>
      <c r="E9">
        <v>0</v>
      </c>
      <c r="F9">
        <v>1907</v>
      </c>
      <c r="G9">
        <v>1</v>
      </c>
      <c r="H9" t="s">
        <v>5</v>
      </c>
      <c r="I9">
        <v>2.6819999999999999</v>
      </c>
    </row>
    <row r="10" spans="1:9" x14ac:dyDescent="0.25">
      <c r="A10">
        <v>3.0649999999999999</v>
      </c>
      <c r="B10">
        <v>0</v>
      </c>
      <c r="C10">
        <v>0</v>
      </c>
      <c r="D10">
        <v>0</v>
      </c>
      <c r="E10">
        <v>0</v>
      </c>
      <c r="F10">
        <v>1908</v>
      </c>
      <c r="G10">
        <v>1</v>
      </c>
      <c r="H10" t="s">
        <v>5</v>
      </c>
      <c r="I10">
        <v>3.0649999999999999</v>
      </c>
    </row>
    <row r="11" spans="1:9" x14ac:dyDescent="0.25">
      <c r="A11">
        <v>3.448</v>
      </c>
      <c r="B11">
        <v>0</v>
      </c>
      <c r="C11">
        <v>0</v>
      </c>
      <c r="D11">
        <v>0</v>
      </c>
      <c r="E11">
        <v>0</v>
      </c>
      <c r="F11">
        <v>1909</v>
      </c>
      <c r="G11">
        <v>1</v>
      </c>
      <c r="H11" t="s">
        <v>5</v>
      </c>
      <c r="I11">
        <v>3.448</v>
      </c>
    </row>
    <row r="12" spans="1:9" x14ac:dyDescent="0.25">
      <c r="A12">
        <v>3.831</v>
      </c>
      <c r="B12">
        <v>0</v>
      </c>
      <c r="C12">
        <v>0</v>
      </c>
      <c r="D12">
        <v>0</v>
      </c>
      <c r="E12">
        <v>0</v>
      </c>
      <c r="F12">
        <v>1910</v>
      </c>
      <c r="G12">
        <v>1</v>
      </c>
      <c r="H12" t="s">
        <v>5</v>
      </c>
      <c r="I12">
        <v>3.831</v>
      </c>
    </row>
    <row r="13" spans="1:9" x14ac:dyDescent="0.25">
      <c r="A13">
        <v>4.2140000000000004</v>
      </c>
      <c r="B13">
        <v>0</v>
      </c>
      <c r="C13">
        <v>0</v>
      </c>
      <c r="D13">
        <v>0</v>
      </c>
      <c r="E13">
        <v>0</v>
      </c>
      <c r="F13">
        <v>1911</v>
      </c>
      <c r="G13">
        <v>1</v>
      </c>
      <c r="H13" t="s">
        <v>5</v>
      </c>
      <c r="I13">
        <v>4.2140000000000004</v>
      </c>
    </row>
    <row r="14" spans="1:9" x14ac:dyDescent="0.25">
      <c r="A14">
        <v>4.5970000000000004</v>
      </c>
      <c r="B14">
        <v>0</v>
      </c>
      <c r="C14">
        <v>0</v>
      </c>
      <c r="D14">
        <v>0</v>
      </c>
      <c r="E14">
        <v>0</v>
      </c>
      <c r="F14">
        <v>1912</v>
      </c>
      <c r="G14">
        <v>1</v>
      </c>
      <c r="H14" t="s">
        <v>5</v>
      </c>
      <c r="I14">
        <v>4.5970000000000004</v>
      </c>
    </row>
    <row r="15" spans="1:9" x14ac:dyDescent="0.25">
      <c r="A15">
        <v>4.9800000000000004</v>
      </c>
      <c r="B15">
        <v>0</v>
      </c>
      <c r="C15">
        <v>0</v>
      </c>
      <c r="D15">
        <v>0</v>
      </c>
      <c r="E15">
        <v>0</v>
      </c>
      <c r="F15">
        <v>1913</v>
      </c>
      <c r="G15">
        <v>1</v>
      </c>
      <c r="H15" t="s">
        <v>5</v>
      </c>
      <c r="I15">
        <v>4.9800000000000004</v>
      </c>
    </row>
    <row r="16" spans="1:9" x14ac:dyDescent="0.25">
      <c r="A16">
        <v>5.3630000000000004</v>
      </c>
      <c r="B16">
        <v>0</v>
      </c>
      <c r="C16">
        <v>0</v>
      </c>
      <c r="D16">
        <v>0</v>
      </c>
      <c r="E16">
        <v>0</v>
      </c>
      <c r="F16">
        <v>1914</v>
      </c>
      <c r="G16">
        <v>1</v>
      </c>
      <c r="H16" t="s">
        <v>5</v>
      </c>
      <c r="I16">
        <v>5.3630000000000004</v>
      </c>
    </row>
    <row r="17" spans="1:9" x14ac:dyDescent="0.25">
      <c r="A17">
        <v>5.7460000000000004</v>
      </c>
      <c r="B17">
        <v>0</v>
      </c>
      <c r="C17">
        <v>0</v>
      </c>
      <c r="D17">
        <v>0</v>
      </c>
      <c r="E17">
        <v>0</v>
      </c>
      <c r="F17">
        <v>1915</v>
      </c>
      <c r="G17">
        <v>1</v>
      </c>
      <c r="H17" t="s">
        <v>5</v>
      </c>
      <c r="I17">
        <v>5.7460000000000004</v>
      </c>
    </row>
    <row r="18" spans="1:9" x14ac:dyDescent="0.25">
      <c r="A18">
        <v>6.1289999999999996</v>
      </c>
      <c r="B18">
        <v>0</v>
      </c>
      <c r="C18">
        <v>0</v>
      </c>
      <c r="D18">
        <v>0</v>
      </c>
      <c r="E18">
        <v>0</v>
      </c>
      <c r="F18">
        <v>1916</v>
      </c>
      <c r="G18">
        <v>1</v>
      </c>
      <c r="H18" t="s">
        <v>5</v>
      </c>
      <c r="I18">
        <v>6.1289999999999996</v>
      </c>
    </row>
    <row r="19" spans="1:9" x14ac:dyDescent="0.25">
      <c r="A19">
        <v>9.5220000000000002</v>
      </c>
      <c r="B19">
        <v>0</v>
      </c>
      <c r="C19">
        <v>0</v>
      </c>
      <c r="D19">
        <v>0</v>
      </c>
      <c r="E19">
        <v>0</v>
      </c>
      <c r="F19">
        <v>1917</v>
      </c>
      <c r="G19">
        <v>1</v>
      </c>
      <c r="H19" t="s">
        <v>5</v>
      </c>
      <c r="I19">
        <v>9.5220000000000002</v>
      </c>
    </row>
    <row r="20" spans="1:9" x14ac:dyDescent="0.25">
      <c r="A20">
        <v>11.132999999999999</v>
      </c>
      <c r="B20">
        <v>0</v>
      </c>
      <c r="C20">
        <v>0</v>
      </c>
      <c r="D20">
        <v>0</v>
      </c>
      <c r="E20">
        <v>0</v>
      </c>
      <c r="F20">
        <v>1918</v>
      </c>
      <c r="G20">
        <v>1</v>
      </c>
      <c r="H20" t="s">
        <v>5</v>
      </c>
      <c r="I20">
        <v>11.132999999999999</v>
      </c>
    </row>
    <row r="21" spans="1:9" x14ac:dyDescent="0.25">
      <c r="A21">
        <v>7.7409999999999997</v>
      </c>
      <c r="B21">
        <v>0</v>
      </c>
      <c r="C21">
        <v>0</v>
      </c>
      <c r="D21">
        <v>0</v>
      </c>
      <c r="E21">
        <v>0</v>
      </c>
      <c r="F21">
        <v>1919</v>
      </c>
      <c r="G21">
        <v>1</v>
      </c>
      <c r="H21" t="s">
        <v>5</v>
      </c>
      <c r="I21">
        <v>7.7409999999999997</v>
      </c>
    </row>
    <row r="22" spans="1:9" x14ac:dyDescent="0.25">
      <c r="A22">
        <v>7.8949999999999996</v>
      </c>
      <c r="B22">
        <v>0</v>
      </c>
      <c r="C22">
        <v>0</v>
      </c>
      <c r="D22">
        <v>0</v>
      </c>
      <c r="E22">
        <v>0</v>
      </c>
      <c r="F22">
        <v>1920</v>
      </c>
      <c r="G22">
        <v>1</v>
      </c>
      <c r="H22" t="s">
        <v>5</v>
      </c>
      <c r="I22">
        <v>7.8949999999999996</v>
      </c>
    </row>
    <row r="23" spans="1:9" x14ac:dyDescent="0.25">
      <c r="A23">
        <v>6.5190000000000001</v>
      </c>
      <c r="B23">
        <v>0</v>
      </c>
      <c r="C23">
        <v>0</v>
      </c>
      <c r="D23">
        <v>0</v>
      </c>
      <c r="E23">
        <v>0</v>
      </c>
      <c r="F23">
        <v>1921</v>
      </c>
      <c r="G23">
        <v>1</v>
      </c>
      <c r="H23" t="s">
        <v>5</v>
      </c>
      <c r="I23">
        <v>6.5190000000000001</v>
      </c>
    </row>
    <row r="24" spans="1:9" x14ac:dyDescent="0.25">
      <c r="A24">
        <v>5.609</v>
      </c>
      <c r="B24">
        <v>0</v>
      </c>
      <c r="C24">
        <v>0</v>
      </c>
      <c r="D24">
        <v>0</v>
      </c>
      <c r="E24">
        <v>0</v>
      </c>
      <c r="F24">
        <v>1922</v>
      </c>
      <c r="G24">
        <v>1</v>
      </c>
      <c r="H24" t="s">
        <v>5</v>
      </c>
      <c r="I24">
        <v>5.609</v>
      </c>
    </row>
    <row r="25" spans="1:9" x14ac:dyDescent="0.25">
      <c r="A25">
        <v>6.0659999999999998</v>
      </c>
      <c r="B25">
        <v>0</v>
      </c>
      <c r="C25">
        <v>0</v>
      </c>
      <c r="D25">
        <v>0</v>
      </c>
      <c r="E25">
        <v>0</v>
      </c>
      <c r="F25">
        <v>1923</v>
      </c>
      <c r="G25">
        <v>1</v>
      </c>
      <c r="H25" t="s">
        <v>5</v>
      </c>
      <c r="I25">
        <v>6.0659999999999998</v>
      </c>
    </row>
    <row r="26" spans="1:9" x14ac:dyDescent="0.25">
      <c r="A26">
        <v>3.5139999999999998</v>
      </c>
      <c r="B26">
        <v>0</v>
      </c>
      <c r="C26">
        <v>0</v>
      </c>
      <c r="D26">
        <v>0</v>
      </c>
      <c r="E26">
        <v>0</v>
      </c>
      <c r="F26">
        <v>1924</v>
      </c>
      <c r="G26">
        <v>1</v>
      </c>
      <c r="H26" t="s">
        <v>5</v>
      </c>
      <c r="I26">
        <v>3.5139999999999998</v>
      </c>
    </row>
    <row r="27" spans="1:9" x14ac:dyDescent="0.25">
      <c r="A27">
        <v>4.3879999999999999</v>
      </c>
      <c r="B27">
        <v>0</v>
      </c>
      <c r="C27">
        <v>0</v>
      </c>
      <c r="D27">
        <v>0</v>
      </c>
      <c r="E27">
        <v>0</v>
      </c>
      <c r="F27">
        <v>1925</v>
      </c>
      <c r="G27">
        <v>1</v>
      </c>
      <c r="H27" t="s">
        <v>5</v>
      </c>
      <c r="I27">
        <v>4.3879999999999999</v>
      </c>
    </row>
    <row r="28" spans="1:9" x14ac:dyDescent="0.25">
      <c r="A28">
        <v>7.0839999999999996</v>
      </c>
      <c r="B28">
        <v>0</v>
      </c>
      <c r="C28">
        <v>0</v>
      </c>
      <c r="D28">
        <v>0</v>
      </c>
      <c r="E28">
        <v>0</v>
      </c>
      <c r="F28">
        <v>1926</v>
      </c>
      <c r="G28">
        <v>1</v>
      </c>
      <c r="H28" t="s">
        <v>5</v>
      </c>
      <c r="I28">
        <v>7.0839999999999996</v>
      </c>
    </row>
    <row r="29" spans="1:9" x14ac:dyDescent="0.25">
      <c r="A29">
        <v>6.016</v>
      </c>
      <c r="B29">
        <v>0</v>
      </c>
      <c r="C29">
        <v>0</v>
      </c>
      <c r="D29">
        <v>0</v>
      </c>
      <c r="E29">
        <v>0</v>
      </c>
      <c r="F29">
        <v>1927</v>
      </c>
      <c r="G29">
        <v>1</v>
      </c>
      <c r="H29" t="s">
        <v>5</v>
      </c>
      <c r="I29">
        <v>6.016</v>
      </c>
    </row>
    <row r="30" spans="1:9" x14ac:dyDescent="0.25">
      <c r="A30">
        <v>7.266</v>
      </c>
      <c r="B30">
        <v>0</v>
      </c>
      <c r="C30">
        <v>0.104</v>
      </c>
      <c r="D30">
        <v>0.311</v>
      </c>
      <c r="E30">
        <v>0</v>
      </c>
      <c r="F30">
        <v>1928</v>
      </c>
      <c r="G30">
        <v>1</v>
      </c>
      <c r="H30" t="s">
        <v>5</v>
      </c>
      <c r="I30">
        <v>7.681</v>
      </c>
    </row>
    <row r="31" spans="1:9" x14ac:dyDescent="0.25">
      <c r="A31">
        <v>6.0149999999999997</v>
      </c>
      <c r="B31">
        <v>0</v>
      </c>
      <c r="C31">
        <v>0.20799999999999999</v>
      </c>
      <c r="D31">
        <v>0.623</v>
      </c>
      <c r="E31">
        <v>0</v>
      </c>
      <c r="F31">
        <v>1929</v>
      </c>
      <c r="G31">
        <v>1</v>
      </c>
      <c r="H31" t="s">
        <v>5</v>
      </c>
      <c r="I31">
        <v>6.8460000000000001</v>
      </c>
    </row>
    <row r="32" spans="1:9" x14ac:dyDescent="0.25">
      <c r="A32">
        <v>8.5190000000000001</v>
      </c>
      <c r="B32">
        <v>0</v>
      </c>
      <c r="C32">
        <v>0.23899999999999999</v>
      </c>
      <c r="D32">
        <v>0.71599999999999997</v>
      </c>
      <c r="E32">
        <v>0</v>
      </c>
      <c r="F32">
        <v>1930</v>
      </c>
      <c r="G32">
        <v>1</v>
      </c>
      <c r="H32" t="s">
        <v>5</v>
      </c>
      <c r="I32">
        <v>9.4740000000000002</v>
      </c>
    </row>
    <row r="33" spans="1:9" x14ac:dyDescent="0.25">
      <c r="A33">
        <v>3.6259999999999999</v>
      </c>
      <c r="B33">
        <v>0</v>
      </c>
      <c r="C33">
        <v>0.318</v>
      </c>
      <c r="D33">
        <v>0.95499999999999996</v>
      </c>
      <c r="E33">
        <v>0</v>
      </c>
      <c r="F33">
        <v>1931</v>
      </c>
      <c r="G33">
        <v>1</v>
      </c>
      <c r="H33" t="s">
        <v>5</v>
      </c>
      <c r="I33">
        <v>4.899</v>
      </c>
    </row>
    <row r="34" spans="1:9" x14ac:dyDescent="0.25">
      <c r="A34">
        <v>9.266</v>
      </c>
      <c r="B34">
        <v>0</v>
      </c>
      <c r="C34">
        <v>0.39800000000000002</v>
      </c>
      <c r="D34">
        <v>1.1930000000000001</v>
      </c>
      <c r="E34">
        <v>0</v>
      </c>
      <c r="F34">
        <v>1932</v>
      </c>
      <c r="G34">
        <v>1</v>
      </c>
      <c r="H34" t="s">
        <v>5</v>
      </c>
      <c r="I34">
        <v>10.856999999999999</v>
      </c>
    </row>
    <row r="35" spans="1:9" x14ac:dyDescent="0.25">
      <c r="A35">
        <v>3.33</v>
      </c>
      <c r="B35">
        <v>0</v>
      </c>
      <c r="C35">
        <v>0.47699999999999998</v>
      </c>
      <c r="D35">
        <v>1.4319999999999999</v>
      </c>
      <c r="E35">
        <v>0</v>
      </c>
      <c r="F35">
        <v>1933</v>
      </c>
      <c r="G35">
        <v>1</v>
      </c>
      <c r="H35" t="s">
        <v>5</v>
      </c>
      <c r="I35">
        <v>5.2389999999999999</v>
      </c>
    </row>
    <row r="36" spans="1:9" x14ac:dyDescent="0.25">
      <c r="A36">
        <v>7.0890000000000004</v>
      </c>
      <c r="B36">
        <v>0</v>
      </c>
      <c r="C36">
        <v>0.55700000000000005</v>
      </c>
      <c r="D36">
        <v>1.67</v>
      </c>
      <c r="E36">
        <v>0</v>
      </c>
      <c r="F36">
        <v>1934</v>
      </c>
      <c r="G36">
        <v>1</v>
      </c>
      <c r="H36" t="s">
        <v>5</v>
      </c>
      <c r="I36">
        <v>9.3160000000000007</v>
      </c>
    </row>
    <row r="37" spans="1:9" x14ac:dyDescent="0.25">
      <c r="A37">
        <v>6.3090000000000002</v>
      </c>
      <c r="B37">
        <v>0</v>
      </c>
      <c r="C37">
        <v>0.63600000000000001</v>
      </c>
      <c r="D37">
        <v>1.909</v>
      </c>
      <c r="E37">
        <v>0</v>
      </c>
      <c r="F37">
        <v>1935</v>
      </c>
      <c r="G37">
        <v>1</v>
      </c>
      <c r="H37" t="s">
        <v>5</v>
      </c>
      <c r="I37">
        <v>8.854000000000001</v>
      </c>
    </row>
    <row r="38" spans="1:9" x14ac:dyDescent="0.25">
      <c r="A38">
        <v>6.2210000000000001</v>
      </c>
      <c r="B38">
        <v>0</v>
      </c>
      <c r="C38">
        <v>0.71599999999999997</v>
      </c>
      <c r="D38">
        <v>2.1469999999999998</v>
      </c>
      <c r="E38">
        <v>0</v>
      </c>
      <c r="F38">
        <v>1936</v>
      </c>
      <c r="G38">
        <v>1</v>
      </c>
      <c r="H38" t="s">
        <v>5</v>
      </c>
      <c r="I38">
        <v>9.0839999999999996</v>
      </c>
    </row>
    <row r="39" spans="1:9" x14ac:dyDescent="0.25">
      <c r="A39">
        <v>5.5990000000000002</v>
      </c>
      <c r="B39">
        <v>0</v>
      </c>
      <c r="C39">
        <v>0.84899999999999998</v>
      </c>
      <c r="D39">
        <v>2.5459999999999998</v>
      </c>
      <c r="E39">
        <v>0</v>
      </c>
      <c r="F39">
        <v>1937</v>
      </c>
      <c r="G39">
        <v>1</v>
      </c>
      <c r="H39" t="s">
        <v>5</v>
      </c>
      <c r="I39">
        <v>8.9939999999999998</v>
      </c>
    </row>
    <row r="40" spans="1:9" x14ac:dyDescent="0.25">
      <c r="A40">
        <v>3.2610000000000001</v>
      </c>
      <c r="B40">
        <v>0</v>
      </c>
      <c r="C40">
        <v>0.83499999999999996</v>
      </c>
      <c r="D40">
        <v>2.504</v>
      </c>
      <c r="E40">
        <v>0</v>
      </c>
      <c r="F40">
        <v>1938</v>
      </c>
      <c r="G40">
        <v>1</v>
      </c>
      <c r="H40" t="s">
        <v>5</v>
      </c>
      <c r="I40">
        <v>6.6</v>
      </c>
    </row>
    <row r="41" spans="1:9" x14ac:dyDescent="0.25">
      <c r="A41">
        <v>0.72299999999999998</v>
      </c>
      <c r="B41">
        <v>0</v>
      </c>
      <c r="C41">
        <v>0.73</v>
      </c>
      <c r="D41">
        <v>2.19</v>
      </c>
      <c r="E41">
        <v>0</v>
      </c>
      <c r="F41">
        <v>1939</v>
      </c>
      <c r="G41">
        <v>1</v>
      </c>
      <c r="H41" t="s">
        <v>5</v>
      </c>
      <c r="I41">
        <v>3.6429999999999998</v>
      </c>
    </row>
    <row r="42" spans="1:9" x14ac:dyDescent="0.25">
      <c r="A42">
        <v>0.29799999999999999</v>
      </c>
      <c r="B42">
        <v>0</v>
      </c>
      <c r="C42">
        <v>1.05</v>
      </c>
      <c r="D42">
        <v>3.149</v>
      </c>
      <c r="E42">
        <v>0</v>
      </c>
      <c r="F42">
        <v>1940</v>
      </c>
      <c r="G42">
        <v>1</v>
      </c>
      <c r="H42" t="s">
        <v>5</v>
      </c>
      <c r="I42">
        <v>4.4969999999999999</v>
      </c>
    </row>
    <row r="43" spans="1:9" x14ac:dyDescent="0.25">
      <c r="A43">
        <v>0.84899999999999998</v>
      </c>
      <c r="B43">
        <v>0</v>
      </c>
      <c r="C43">
        <v>0.97</v>
      </c>
      <c r="D43">
        <v>2.911</v>
      </c>
      <c r="E43">
        <v>0</v>
      </c>
      <c r="F43">
        <v>1941</v>
      </c>
      <c r="G43">
        <v>1</v>
      </c>
      <c r="H43" t="s">
        <v>5</v>
      </c>
      <c r="I43">
        <v>4.7300000000000004</v>
      </c>
    </row>
    <row r="44" spans="1:9" x14ac:dyDescent="0.25">
      <c r="A44">
        <v>0.51900000000000002</v>
      </c>
      <c r="B44">
        <v>0</v>
      </c>
      <c r="C44">
        <v>0.51600000000000001</v>
      </c>
      <c r="D44">
        <v>1.5469999999999999</v>
      </c>
      <c r="E44">
        <v>0</v>
      </c>
      <c r="F44">
        <v>1942</v>
      </c>
      <c r="G44">
        <v>1</v>
      </c>
      <c r="H44" t="s">
        <v>5</v>
      </c>
      <c r="I44">
        <v>2.5819999999999999</v>
      </c>
    </row>
    <row r="45" spans="1:9" x14ac:dyDescent="0.25">
      <c r="A45">
        <v>1.7450000000000001</v>
      </c>
      <c r="B45">
        <v>0</v>
      </c>
      <c r="C45">
        <v>0.49299999999999999</v>
      </c>
      <c r="D45">
        <v>1.4790000000000001</v>
      </c>
      <c r="E45">
        <v>0</v>
      </c>
      <c r="F45">
        <v>1943</v>
      </c>
      <c r="G45">
        <v>1</v>
      </c>
      <c r="H45" t="s">
        <v>5</v>
      </c>
      <c r="I45">
        <v>3.7170000000000001</v>
      </c>
    </row>
    <row r="46" spans="1:9" x14ac:dyDescent="0.25">
      <c r="A46">
        <v>0.49</v>
      </c>
      <c r="B46">
        <v>0</v>
      </c>
      <c r="C46">
        <v>0.40500000000000003</v>
      </c>
      <c r="D46">
        <v>1.214</v>
      </c>
      <c r="E46">
        <v>0</v>
      </c>
      <c r="F46">
        <v>1944</v>
      </c>
      <c r="G46">
        <v>1</v>
      </c>
      <c r="H46" t="s">
        <v>5</v>
      </c>
      <c r="I46">
        <v>2.109</v>
      </c>
    </row>
    <row r="47" spans="1:9" x14ac:dyDescent="0.25">
      <c r="A47">
        <v>0.55300000000000005</v>
      </c>
      <c r="B47">
        <v>0</v>
      </c>
      <c r="C47">
        <v>0.54</v>
      </c>
      <c r="D47">
        <v>1.619</v>
      </c>
      <c r="E47">
        <v>0</v>
      </c>
      <c r="F47">
        <v>1945</v>
      </c>
      <c r="G47">
        <v>1</v>
      </c>
      <c r="H47" t="s">
        <v>5</v>
      </c>
      <c r="I47">
        <v>2.7119999999999997</v>
      </c>
    </row>
    <row r="48" spans="1:9" x14ac:dyDescent="0.25">
      <c r="A48">
        <v>1.4490000000000001</v>
      </c>
      <c r="B48">
        <v>0</v>
      </c>
      <c r="C48">
        <v>0.92900000000000005</v>
      </c>
      <c r="D48">
        <v>2.786</v>
      </c>
      <c r="E48">
        <v>0</v>
      </c>
      <c r="F48">
        <v>1946</v>
      </c>
      <c r="G48">
        <v>1</v>
      </c>
      <c r="H48" t="s">
        <v>5</v>
      </c>
      <c r="I48">
        <v>5.1639999999999997</v>
      </c>
    </row>
    <row r="49" spans="1:9" x14ac:dyDescent="0.25">
      <c r="A49">
        <v>1.484</v>
      </c>
      <c r="B49">
        <v>0</v>
      </c>
      <c r="C49">
        <v>0.73799999999999999</v>
      </c>
      <c r="D49">
        <v>2.2149999999999999</v>
      </c>
      <c r="E49">
        <v>0</v>
      </c>
      <c r="F49">
        <v>1947</v>
      </c>
      <c r="G49">
        <v>1</v>
      </c>
      <c r="H49" t="s">
        <v>5</v>
      </c>
      <c r="I49">
        <v>4.4369999999999994</v>
      </c>
    </row>
    <row r="50" spans="1:9" x14ac:dyDescent="0.25">
      <c r="A50">
        <v>3.2530000000000001</v>
      </c>
      <c r="B50">
        <v>0</v>
      </c>
      <c r="C50">
        <v>1.4750000000000001</v>
      </c>
      <c r="D50">
        <v>4.4260000000000002</v>
      </c>
      <c r="E50">
        <v>0</v>
      </c>
      <c r="F50">
        <v>1948</v>
      </c>
      <c r="G50">
        <v>1</v>
      </c>
      <c r="H50" t="s">
        <v>5</v>
      </c>
      <c r="I50">
        <v>9.1539999999999999</v>
      </c>
    </row>
    <row r="51" spans="1:9" x14ac:dyDescent="0.25">
      <c r="A51">
        <v>4.4279999999999999</v>
      </c>
      <c r="B51">
        <v>0</v>
      </c>
      <c r="C51">
        <v>1.9119999999999999</v>
      </c>
      <c r="D51">
        <v>5.7350000000000003</v>
      </c>
      <c r="E51">
        <v>0</v>
      </c>
      <c r="F51">
        <v>1949</v>
      </c>
      <c r="G51">
        <v>1</v>
      </c>
      <c r="H51" t="s">
        <v>5</v>
      </c>
      <c r="I51">
        <v>12.074999999999999</v>
      </c>
    </row>
    <row r="52" spans="1:9" x14ac:dyDescent="0.25">
      <c r="A52">
        <v>1.8069999999999999</v>
      </c>
      <c r="B52">
        <v>0</v>
      </c>
      <c r="C52">
        <v>2.33</v>
      </c>
      <c r="D52">
        <v>6.9889999999999999</v>
      </c>
      <c r="E52">
        <v>0</v>
      </c>
      <c r="F52">
        <v>1950</v>
      </c>
      <c r="G52">
        <v>1</v>
      </c>
      <c r="H52" t="s">
        <v>5</v>
      </c>
      <c r="I52">
        <v>11.126000000000001</v>
      </c>
    </row>
    <row r="53" spans="1:9" x14ac:dyDescent="0.25">
      <c r="A53">
        <v>2.65</v>
      </c>
      <c r="B53">
        <v>0</v>
      </c>
      <c r="C53">
        <v>2.7320000000000002</v>
      </c>
      <c r="D53">
        <v>8.1969999999999992</v>
      </c>
      <c r="E53">
        <v>0</v>
      </c>
      <c r="F53">
        <v>1951</v>
      </c>
      <c r="G53">
        <v>1</v>
      </c>
      <c r="H53" t="s">
        <v>5</v>
      </c>
      <c r="I53">
        <v>13.578999999999999</v>
      </c>
    </row>
    <row r="54" spans="1:9" x14ac:dyDescent="0.25">
      <c r="A54">
        <v>2.419</v>
      </c>
      <c r="B54">
        <v>0</v>
      </c>
      <c r="C54">
        <v>2.383</v>
      </c>
      <c r="D54">
        <v>7.149</v>
      </c>
      <c r="E54">
        <v>0</v>
      </c>
      <c r="F54">
        <v>1952</v>
      </c>
      <c r="G54">
        <v>1</v>
      </c>
      <c r="H54" t="s">
        <v>5</v>
      </c>
      <c r="I54">
        <v>11.951000000000001</v>
      </c>
    </row>
    <row r="55" spans="1:9" x14ac:dyDescent="0.25">
      <c r="A55">
        <v>2.2890000000000001</v>
      </c>
      <c r="B55">
        <v>0</v>
      </c>
      <c r="C55">
        <v>2.036</v>
      </c>
      <c r="D55">
        <v>6.1070000000000002</v>
      </c>
      <c r="E55">
        <v>0</v>
      </c>
      <c r="F55">
        <v>1953</v>
      </c>
      <c r="G55">
        <v>1</v>
      </c>
      <c r="H55" t="s">
        <v>5</v>
      </c>
      <c r="I55">
        <v>10.432</v>
      </c>
    </row>
    <row r="56" spans="1:9" x14ac:dyDescent="0.25">
      <c r="A56">
        <v>0.746</v>
      </c>
      <c r="B56">
        <v>0</v>
      </c>
      <c r="C56">
        <v>2.5529999999999999</v>
      </c>
      <c r="D56">
        <v>7.6580000000000004</v>
      </c>
      <c r="E56">
        <v>0</v>
      </c>
      <c r="F56">
        <v>1954</v>
      </c>
      <c r="G56">
        <v>1</v>
      </c>
      <c r="H56" t="s">
        <v>5</v>
      </c>
      <c r="I56">
        <v>10.957000000000001</v>
      </c>
    </row>
    <row r="57" spans="1:9" x14ac:dyDescent="0.25">
      <c r="A57">
        <v>0.33500000000000002</v>
      </c>
      <c r="B57">
        <v>0</v>
      </c>
      <c r="C57">
        <v>3.0710000000000002</v>
      </c>
      <c r="D57">
        <v>9.2119999999999997</v>
      </c>
      <c r="E57">
        <v>0</v>
      </c>
      <c r="F57">
        <v>1955</v>
      </c>
      <c r="G57">
        <v>1</v>
      </c>
      <c r="H57" t="s">
        <v>5</v>
      </c>
      <c r="I57">
        <v>12.618</v>
      </c>
    </row>
    <row r="58" spans="1:9" x14ac:dyDescent="0.25">
      <c r="A58">
        <v>0.192</v>
      </c>
      <c r="B58">
        <v>0</v>
      </c>
      <c r="C58">
        <v>3.4329999999999998</v>
      </c>
      <c r="D58">
        <v>10.298999999999999</v>
      </c>
      <c r="E58">
        <v>0</v>
      </c>
      <c r="F58">
        <v>1956</v>
      </c>
      <c r="G58">
        <v>1</v>
      </c>
      <c r="H58" t="s">
        <v>5</v>
      </c>
      <c r="I58">
        <v>13.923999999999999</v>
      </c>
    </row>
    <row r="59" spans="1:9" x14ac:dyDescent="0.25">
      <c r="A59">
        <v>0.41399999999999998</v>
      </c>
      <c r="B59">
        <v>0</v>
      </c>
      <c r="C59">
        <v>3.4159999999999999</v>
      </c>
      <c r="D59">
        <v>10.247999999999999</v>
      </c>
      <c r="E59">
        <v>0</v>
      </c>
      <c r="F59">
        <v>1957</v>
      </c>
      <c r="G59">
        <v>1</v>
      </c>
      <c r="H59" t="s">
        <v>5</v>
      </c>
      <c r="I59">
        <v>14.077999999999999</v>
      </c>
    </row>
    <row r="60" spans="1:9" x14ac:dyDescent="0.25">
      <c r="A60">
        <v>0.24</v>
      </c>
      <c r="B60">
        <v>0</v>
      </c>
      <c r="C60">
        <v>5.617</v>
      </c>
      <c r="D60">
        <v>16.850000000000001</v>
      </c>
      <c r="E60">
        <v>0</v>
      </c>
      <c r="F60">
        <v>1958</v>
      </c>
      <c r="G60">
        <v>1</v>
      </c>
      <c r="H60" t="s">
        <v>5</v>
      </c>
      <c r="I60">
        <v>22.707000000000001</v>
      </c>
    </row>
    <row r="61" spans="1:9" x14ac:dyDescent="0.25">
      <c r="A61">
        <v>0.629</v>
      </c>
      <c r="B61">
        <v>0</v>
      </c>
      <c r="C61">
        <v>4.3559999999999999</v>
      </c>
      <c r="D61">
        <v>13.068</v>
      </c>
      <c r="E61">
        <v>0</v>
      </c>
      <c r="F61">
        <v>1959</v>
      </c>
      <c r="G61">
        <v>1</v>
      </c>
      <c r="H61" t="s">
        <v>5</v>
      </c>
      <c r="I61">
        <v>18.052999999999997</v>
      </c>
    </row>
    <row r="62" spans="1:9" x14ac:dyDescent="0.25">
      <c r="A62">
        <v>0.47499999999999998</v>
      </c>
      <c r="B62">
        <v>0</v>
      </c>
      <c r="C62">
        <v>3.633</v>
      </c>
      <c r="D62">
        <v>10.9</v>
      </c>
      <c r="E62">
        <v>0</v>
      </c>
      <c r="F62">
        <v>1960</v>
      </c>
      <c r="G62">
        <v>1</v>
      </c>
      <c r="H62" t="s">
        <v>5</v>
      </c>
      <c r="I62">
        <v>15.007999999999999</v>
      </c>
    </row>
    <row r="63" spans="1:9" x14ac:dyDescent="0.25">
      <c r="A63">
        <v>1.0009999999999999</v>
      </c>
      <c r="B63">
        <v>0</v>
      </c>
      <c r="C63">
        <v>3.1640000000000001</v>
      </c>
      <c r="D63">
        <v>9.4909999999999997</v>
      </c>
      <c r="E63">
        <v>0</v>
      </c>
      <c r="F63">
        <v>1961</v>
      </c>
      <c r="G63">
        <v>1</v>
      </c>
      <c r="H63" t="s">
        <v>5</v>
      </c>
      <c r="I63">
        <v>13.655999999999999</v>
      </c>
    </row>
    <row r="64" spans="1:9" x14ac:dyDescent="0.25">
      <c r="A64">
        <v>0.375</v>
      </c>
      <c r="B64">
        <v>0</v>
      </c>
      <c r="C64">
        <v>2.976</v>
      </c>
      <c r="D64">
        <v>8.9280000000000008</v>
      </c>
      <c r="E64">
        <v>0</v>
      </c>
      <c r="F64">
        <v>1962</v>
      </c>
      <c r="G64">
        <v>1</v>
      </c>
      <c r="H64" t="s">
        <v>5</v>
      </c>
      <c r="I64">
        <v>12.279</v>
      </c>
    </row>
    <row r="65" spans="1:9" x14ac:dyDescent="0.25">
      <c r="A65">
        <v>0.80600000000000005</v>
      </c>
      <c r="B65">
        <v>0</v>
      </c>
      <c r="C65">
        <v>3.722</v>
      </c>
      <c r="D65">
        <v>11.167</v>
      </c>
      <c r="E65">
        <v>0</v>
      </c>
      <c r="F65">
        <v>1963</v>
      </c>
      <c r="G65">
        <v>1</v>
      </c>
      <c r="H65" t="s">
        <v>5</v>
      </c>
      <c r="I65">
        <v>15.695</v>
      </c>
    </row>
    <row r="66" spans="1:9" x14ac:dyDescent="0.25">
      <c r="A66">
        <v>2.5999999999999999E-2</v>
      </c>
      <c r="B66">
        <v>0</v>
      </c>
      <c r="C66">
        <v>2.5179999999999998</v>
      </c>
      <c r="D66">
        <v>7.5549999999999997</v>
      </c>
      <c r="E66">
        <v>0</v>
      </c>
      <c r="F66">
        <v>1964</v>
      </c>
      <c r="G66">
        <v>1</v>
      </c>
      <c r="H66" t="s">
        <v>5</v>
      </c>
      <c r="I66">
        <v>10.099</v>
      </c>
    </row>
    <row r="67" spans="1:9" x14ac:dyDescent="0.25">
      <c r="A67">
        <v>0.18</v>
      </c>
      <c r="B67">
        <v>0</v>
      </c>
      <c r="C67">
        <v>4.1260000000000003</v>
      </c>
      <c r="D67">
        <v>12.377000000000001</v>
      </c>
      <c r="E67">
        <v>0</v>
      </c>
      <c r="F67">
        <v>1965</v>
      </c>
      <c r="G67">
        <v>1</v>
      </c>
      <c r="H67" t="s">
        <v>5</v>
      </c>
      <c r="I67">
        <v>16.683</v>
      </c>
    </row>
    <row r="68" spans="1:9" x14ac:dyDescent="0.25">
      <c r="A68">
        <v>0.252</v>
      </c>
      <c r="B68">
        <v>0</v>
      </c>
      <c r="C68">
        <v>4.6529999999999996</v>
      </c>
      <c r="D68">
        <v>13.96</v>
      </c>
      <c r="E68">
        <v>0</v>
      </c>
      <c r="F68">
        <v>1966</v>
      </c>
      <c r="G68">
        <v>1</v>
      </c>
      <c r="H68" t="s">
        <v>5</v>
      </c>
      <c r="I68">
        <v>18.865000000000002</v>
      </c>
    </row>
    <row r="69" spans="1:9" x14ac:dyDescent="0.25">
      <c r="A69">
        <v>0.124</v>
      </c>
      <c r="B69">
        <v>0</v>
      </c>
      <c r="C69">
        <v>6.0339999999999998</v>
      </c>
      <c r="D69">
        <v>18.100999999999999</v>
      </c>
      <c r="E69">
        <v>0</v>
      </c>
      <c r="F69">
        <v>1967</v>
      </c>
      <c r="G69">
        <v>1</v>
      </c>
      <c r="H69" t="s">
        <v>5</v>
      </c>
      <c r="I69">
        <v>24.259</v>
      </c>
    </row>
    <row r="70" spans="1:9" x14ac:dyDescent="0.25">
      <c r="A70">
        <v>0.01</v>
      </c>
      <c r="B70">
        <v>0</v>
      </c>
      <c r="C70">
        <v>5.2830000000000004</v>
      </c>
      <c r="D70">
        <v>15.848000000000001</v>
      </c>
      <c r="E70">
        <v>0</v>
      </c>
      <c r="F70">
        <v>1968</v>
      </c>
      <c r="G70">
        <v>1</v>
      </c>
      <c r="H70" t="s">
        <v>5</v>
      </c>
      <c r="I70">
        <v>21.141000000000002</v>
      </c>
    </row>
    <row r="71" spans="1:9" x14ac:dyDescent="0.25">
      <c r="A71">
        <v>1.569</v>
      </c>
      <c r="B71">
        <v>0</v>
      </c>
      <c r="C71">
        <v>4.4939999999999998</v>
      </c>
      <c r="D71">
        <v>13.483000000000001</v>
      </c>
      <c r="E71">
        <v>0</v>
      </c>
      <c r="F71">
        <v>1969</v>
      </c>
      <c r="G71">
        <v>1</v>
      </c>
      <c r="H71" t="s">
        <v>5</v>
      </c>
      <c r="I71">
        <v>19.545999999999999</v>
      </c>
    </row>
    <row r="72" spans="1:9" x14ac:dyDescent="0.25">
      <c r="A72">
        <v>1.841</v>
      </c>
      <c r="B72">
        <v>0</v>
      </c>
      <c r="C72">
        <v>7.5880000000000001</v>
      </c>
      <c r="D72">
        <v>22.763999999999999</v>
      </c>
      <c r="E72">
        <v>0</v>
      </c>
      <c r="F72">
        <v>1970</v>
      </c>
      <c r="G72">
        <v>1</v>
      </c>
      <c r="H72" t="s">
        <v>5</v>
      </c>
      <c r="I72">
        <v>32.192999999999998</v>
      </c>
    </row>
    <row r="73" spans="1:9" x14ac:dyDescent="0.25">
      <c r="A73">
        <v>1.2609999999999999</v>
      </c>
      <c r="B73">
        <v>0</v>
      </c>
      <c r="C73">
        <v>5.5720000000000001</v>
      </c>
      <c r="D73">
        <v>16.716000000000001</v>
      </c>
      <c r="E73">
        <v>0</v>
      </c>
      <c r="F73">
        <v>1971</v>
      </c>
      <c r="G73">
        <v>1</v>
      </c>
      <c r="H73" t="s">
        <v>5</v>
      </c>
      <c r="I73">
        <v>23.548999999999999</v>
      </c>
    </row>
    <row r="74" spans="1:9" x14ac:dyDescent="0.25">
      <c r="A74">
        <v>2.1</v>
      </c>
      <c r="B74">
        <v>0</v>
      </c>
      <c r="C74">
        <v>7.8390000000000004</v>
      </c>
      <c r="D74">
        <v>23.515999999999998</v>
      </c>
      <c r="E74">
        <v>0</v>
      </c>
      <c r="F74">
        <v>1972</v>
      </c>
      <c r="G74">
        <v>1</v>
      </c>
      <c r="H74" t="s">
        <v>5</v>
      </c>
      <c r="I74">
        <v>33.454999999999998</v>
      </c>
    </row>
    <row r="75" spans="1:9" x14ac:dyDescent="0.25">
      <c r="A75">
        <v>3.419</v>
      </c>
      <c r="B75">
        <v>0</v>
      </c>
      <c r="C75">
        <v>8.6739999999999995</v>
      </c>
      <c r="D75">
        <v>26.021000000000001</v>
      </c>
      <c r="E75">
        <v>0</v>
      </c>
      <c r="F75">
        <v>1973</v>
      </c>
      <c r="G75">
        <v>1</v>
      </c>
      <c r="H75" t="s">
        <v>5</v>
      </c>
      <c r="I75">
        <v>38.114000000000004</v>
      </c>
    </row>
    <row r="76" spans="1:9" x14ac:dyDescent="0.25">
      <c r="A76">
        <v>2.5259999999999998</v>
      </c>
      <c r="B76">
        <v>0</v>
      </c>
      <c r="C76">
        <v>9.8390000000000004</v>
      </c>
      <c r="D76">
        <v>29.518000000000001</v>
      </c>
      <c r="E76">
        <v>0</v>
      </c>
      <c r="F76">
        <v>1974</v>
      </c>
      <c r="G76">
        <v>1</v>
      </c>
      <c r="H76" t="s">
        <v>5</v>
      </c>
      <c r="I76">
        <v>41.883000000000003</v>
      </c>
    </row>
    <row r="77" spans="1:9" x14ac:dyDescent="0.25">
      <c r="A77">
        <v>2.7189999999999999</v>
      </c>
      <c r="B77">
        <v>0</v>
      </c>
      <c r="C77">
        <v>9.5069999999999997</v>
      </c>
      <c r="D77">
        <v>28.52</v>
      </c>
      <c r="E77">
        <v>0</v>
      </c>
      <c r="F77">
        <v>1975</v>
      </c>
      <c r="G77">
        <v>1</v>
      </c>
      <c r="H77" t="s">
        <v>5</v>
      </c>
      <c r="I77">
        <v>40.745999999999995</v>
      </c>
    </row>
    <row r="78" spans="1:9" x14ac:dyDescent="0.25">
      <c r="A78">
        <v>3.8130000000000002</v>
      </c>
      <c r="B78">
        <v>0</v>
      </c>
      <c r="C78">
        <v>10.278</v>
      </c>
      <c r="D78">
        <v>30.834</v>
      </c>
      <c r="E78">
        <v>0</v>
      </c>
      <c r="F78">
        <v>1976</v>
      </c>
      <c r="G78">
        <v>1</v>
      </c>
      <c r="H78" t="s">
        <v>5</v>
      </c>
      <c r="I78">
        <v>44.924999999999997</v>
      </c>
    </row>
    <row r="79" spans="1:9" x14ac:dyDescent="0.25">
      <c r="A79">
        <v>3.0739999999999998</v>
      </c>
      <c r="B79">
        <v>0</v>
      </c>
      <c r="C79">
        <v>9.3000000000000007</v>
      </c>
      <c r="D79">
        <v>27.899000000000001</v>
      </c>
      <c r="E79">
        <v>0</v>
      </c>
      <c r="F79">
        <v>1977</v>
      </c>
      <c r="G79">
        <v>1</v>
      </c>
      <c r="H79" t="s">
        <v>5</v>
      </c>
      <c r="I79">
        <v>40.273000000000003</v>
      </c>
    </row>
    <row r="80" spans="1:9" x14ac:dyDescent="0.25">
      <c r="A80">
        <v>1.448</v>
      </c>
      <c r="B80">
        <v>0</v>
      </c>
      <c r="C80">
        <v>7.3310000000000004</v>
      </c>
      <c r="D80">
        <v>21.994</v>
      </c>
      <c r="E80">
        <v>0</v>
      </c>
      <c r="F80">
        <v>1978</v>
      </c>
      <c r="G80">
        <v>1</v>
      </c>
      <c r="H80" t="s">
        <v>5</v>
      </c>
      <c r="I80">
        <v>30.773</v>
      </c>
    </row>
    <row r="81" spans="1:9" x14ac:dyDescent="0.25">
      <c r="A81">
        <v>7.95</v>
      </c>
      <c r="B81">
        <v>0</v>
      </c>
      <c r="C81">
        <v>8.3409999999999993</v>
      </c>
      <c r="D81">
        <v>25.023</v>
      </c>
      <c r="E81">
        <v>0</v>
      </c>
      <c r="F81">
        <v>1979</v>
      </c>
      <c r="G81">
        <v>1</v>
      </c>
      <c r="H81" t="s">
        <v>5</v>
      </c>
      <c r="I81">
        <v>41.314</v>
      </c>
    </row>
    <row r="82" spans="1:9" x14ac:dyDescent="0.25">
      <c r="A82">
        <v>5.0090000000000003</v>
      </c>
      <c r="B82">
        <v>0</v>
      </c>
      <c r="C82">
        <v>10.936</v>
      </c>
      <c r="D82">
        <v>21.847000000000001</v>
      </c>
      <c r="E82">
        <v>0</v>
      </c>
      <c r="F82">
        <v>1980</v>
      </c>
      <c r="G82">
        <v>1</v>
      </c>
      <c r="H82" t="s">
        <v>5</v>
      </c>
      <c r="I82">
        <v>37.792000000000002</v>
      </c>
    </row>
    <row r="83" spans="1:9" x14ac:dyDescent="0.25">
      <c r="A83">
        <v>0.76200000000000001</v>
      </c>
      <c r="B83">
        <v>0</v>
      </c>
      <c r="C83">
        <v>4.7549999999999999</v>
      </c>
      <c r="D83">
        <v>10.989000000000001</v>
      </c>
      <c r="E83">
        <v>0</v>
      </c>
      <c r="F83">
        <v>1981</v>
      </c>
      <c r="G83">
        <v>1</v>
      </c>
      <c r="H83" t="s">
        <v>5</v>
      </c>
      <c r="I83">
        <v>16.506</v>
      </c>
    </row>
    <row r="84" spans="1:9" x14ac:dyDescent="0.25">
      <c r="A84">
        <v>0.55600000000000005</v>
      </c>
      <c r="B84">
        <v>0</v>
      </c>
      <c r="C84">
        <v>5.6760000000000002</v>
      </c>
      <c r="D84">
        <v>24.998000000000001</v>
      </c>
      <c r="E84">
        <v>0</v>
      </c>
      <c r="F84">
        <v>1982</v>
      </c>
      <c r="G84">
        <v>1</v>
      </c>
      <c r="H84" t="s">
        <v>5</v>
      </c>
      <c r="I84">
        <v>31.23</v>
      </c>
    </row>
    <row r="85" spans="1:9" x14ac:dyDescent="0.25">
      <c r="A85">
        <v>1.6639999999999999</v>
      </c>
      <c r="B85">
        <v>0</v>
      </c>
      <c r="C85">
        <v>5.1029999999999998</v>
      </c>
      <c r="D85">
        <v>10.824</v>
      </c>
      <c r="E85">
        <v>0</v>
      </c>
      <c r="F85">
        <v>1983</v>
      </c>
      <c r="G85">
        <v>1</v>
      </c>
      <c r="H85" t="s">
        <v>5</v>
      </c>
      <c r="I85">
        <v>17.591000000000001</v>
      </c>
    </row>
    <row r="86" spans="1:9" x14ac:dyDescent="0.25">
      <c r="A86">
        <v>3.3420000000000001</v>
      </c>
      <c r="B86">
        <v>0</v>
      </c>
      <c r="C86">
        <v>1.0469999999999999</v>
      </c>
      <c r="D86">
        <v>12.167</v>
      </c>
      <c r="E86">
        <v>0</v>
      </c>
      <c r="F86">
        <v>1984</v>
      </c>
      <c r="G86">
        <v>1</v>
      </c>
      <c r="H86" t="s">
        <v>5</v>
      </c>
      <c r="I86">
        <v>16.556000000000001</v>
      </c>
    </row>
    <row r="87" spans="1:9" x14ac:dyDescent="0.25">
      <c r="A87">
        <v>1.087</v>
      </c>
      <c r="B87">
        <v>0</v>
      </c>
      <c r="C87">
        <v>3.2789999999999999</v>
      </c>
      <c r="D87">
        <v>23.873000000000001</v>
      </c>
      <c r="E87">
        <v>0</v>
      </c>
      <c r="F87">
        <v>1985</v>
      </c>
      <c r="G87">
        <v>1</v>
      </c>
      <c r="H87" t="s">
        <v>5</v>
      </c>
      <c r="I87">
        <v>28.239000000000001</v>
      </c>
    </row>
    <row r="88" spans="1:9" x14ac:dyDescent="0.25">
      <c r="A88">
        <v>1.06</v>
      </c>
      <c r="B88">
        <v>0</v>
      </c>
      <c r="C88">
        <v>7.7539999999999996</v>
      </c>
      <c r="D88">
        <v>31.95</v>
      </c>
      <c r="E88">
        <v>0</v>
      </c>
      <c r="F88">
        <v>1986</v>
      </c>
      <c r="G88">
        <v>1</v>
      </c>
      <c r="H88" t="s">
        <v>5</v>
      </c>
      <c r="I88">
        <v>40.763999999999996</v>
      </c>
    </row>
    <row r="89" spans="1:9" x14ac:dyDescent="0.25">
      <c r="A89">
        <v>3.3639999999999999</v>
      </c>
      <c r="B89">
        <v>0</v>
      </c>
      <c r="C89">
        <v>18.353000000000002</v>
      </c>
      <c r="D89">
        <v>34.122999999999998</v>
      </c>
      <c r="E89">
        <v>0</v>
      </c>
      <c r="F89">
        <v>1987</v>
      </c>
      <c r="G89">
        <v>1</v>
      </c>
      <c r="H89" t="s">
        <v>5</v>
      </c>
      <c r="I89">
        <v>55.84</v>
      </c>
    </row>
    <row r="90" spans="1:9" x14ac:dyDescent="0.25">
      <c r="A90">
        <v>4.218</v>
      </c>
      <c r="B90">
        <v>0</v>
      </c>
      <c r="C90">
        <v>8.2759999999999998</v>
      </c>
      <c r="D90">
        <v>26.826000000000001</v>
      </c>
      <c r="E90">
        <v>0</v>
      </c>
      <c r="F90">
        <v>1988</v>
      </c>
      <c r="G90">
        <v>1</v>
      </c>
      <c r="H90" t="s">
        <v>5</v>
      </c>
      <c r="I90">
        <v>39.32</v>
      </c>
    </row>
    <row r="91" spans="1:9" x14ac:dyDescent="0.25">
      <c r="A91">
        <v>6.0060000000000002</v>
      </c>
      <c r="B91">
        <v>0</v>
      </c>
      <c r="C91">
        <v>9.5459999999999994</v>
      </c>
      <c r="D91">
        <v>22.425999999999998</v>
      </c>
      <c r="E91">
        <v>0</v>
      </c>
      <c r="F91">
        <v>1989</v>
      </c>
      <c r="G91">
        <v>1</v>
      </c>
      <c r="H91" t="s">
        <v>5</v>
      </c>
      <c r="I91">
        <v>37.977999999999994</v>
      </c>
    </row>
    <row r="92" spans="1:9" x14ac:dyDescent="0.25">
      <c r="A92">
        <v>6.1559999999999997</v>
      </c>
      <c r="B92">
        <v>0</v>
      </c>
      <c r="C92">
        <v>8.4619999999999997</v>
      </c>
      <c r="D92">
        <v>22.738</v>
      </c>
      <c r="E92" s="11">
        <v>0</v>
      </c>
      <c r="F92">
        <v>1990</v>
      </c>
      <c r="G92">
        <v>1</v>
      </c>
      <c r="H92" t="s">
        <v>5</v>
      </c>
      <c r="I92">
        <v>37.355999999999995</v>
      </c>
    </row>
    <row r="93" spans="1:9" x14ac:dyDescent="0.25">
      <c r="A93">
        <v>11.51</v>
      </c>
      <c r="B93">
        <v>0</v>
      </c>
      <c r="C93">
        <v>7.5659999999999998</v>
      </c>
      <c r="D93">
        <v>23.488</v>
      </c>
      <c r="E93" s="2">
        <v>0.18304308967035027</v>
      </c>
      <c r="F93">
        <v>1991</v>
      </c>
      <c r="G93">
        <v>1</v>
      </c>
      <c r="H93" t="s">
        <v>5</v>
      </c>
      <c r="I93" s="2">
        <v>42.747043089670349</v>
      </c>
    </row>
    <row r="94" spans="1:9" x14ac:dyDescent="0.25">
      <c r="A94">
        <v>20.992000000000001</v>
      </c>
      <c r="B94">
        <v>0</v>
      </c>
      <c r="C94">
        <v>6.7370000000000001</v>
      </c>
      <c r="D94">
        <v>24.48</v>
      </c>
      <c r="E94" s="2">
        <v>0.3259744369836502</v>
      </c>
      <c r="F94">
        <v>1992</v>
      </c>
      <c r="G94">
        <v>1</v>
      </c>
      <c r="H94" t="s">
        <v>5</v>
      </c>
      <c r="I94" s="2">
        <v>52.534974436983653</v>
      </c>
    </row>
    <row r="95" spans="1:9" x14ac:dyDescent="0.25">
      <c r="A95">
        <v>14.868</v>
      </c>
      <c r="B95">
        <v>0.16800000000000001</v>
      </c>
      <c r="C95">
        <v>5.782</v>
      </c>
      <c r="D95">
        <v>25.016999999999999</v>
      </c>
      <c r="E95" s="2">
        <v>0.43184234081625006</v>
      </c>
      <c r="F95">
        <v>1993</v>
      </c>
      <c r="G95">
        <v>1</v>
      </c>
      <c r="H95" t="s">
        <v>5</v>
      </c>
      <c r="I95" s="2">
        <v>46.266842340816247</v>
      </c>
    </row>
    <row r="96" spans="1:9" x14ac:dyDescent="0.25">
      <c r="A96">
        <v>21.46</v>
      </c>
      <c r="B96">
        <v>11.07</v>
      </c>
      <c r="C96">
        <v>4.8819999999999997</v>
      </c>
      <c r="D96">
        <v>25.245999999999999</v>
      </c>
      <c r="E96" s="2">
        <v>1.5436972595407998</v>
      </c>
      <c r="F96">
        <v>1994</v>
      </c>
      <c r="G96">
        <v>1</v>
      </c>
      <c r="H96" t="s">
        <v>5</v>
      </c>
      <c r="I96" s="2">
        <v>64.201697259540808</v>
      </c>
    </row>
    <row r="97" spans="1:9" x14ac:dyDescent="0.25">
      <c r="A97">
        <v>14.94</v>
      </c>
      <c r="B97">
        <v>9.14</v>
      </c>
      <c r="C97">
        <v>3.9809999999999999</v>
      </c>
      <c r="D97">
        <v>20.010000000000002</v>
      </c>
      <c r="E97" s="2">
        <v>1.587171807801125</v>
      </c>
      <c r="F97">
        <v>1995</v>
      </c>
      <c r="G97">
        <v>1</v>
      </c>
      <c r="H97" t="s">
        <v>5</v>
      </c>
      <c r="I97" s="2">
        <v>49.658171807801125</v>
      </c>
    </row>
    <row r="98" spans="1:9" x14ac:dyDescent="0.25">
      <c r="A98">
        <v>8.7829999999999995</v>
      </c>
      <c r="B98">
        <v>6.1580000000000004</v>
      </c>
      <c r="C98">
        <v>3.1230000000000002</v>
      </c>
      <c r="D98">
        <v>14.766</v>
      </c>
      <c r="E98" s="2">
        <v>1.34720294625735</v>
      </c>
      <c r="F98">
        <v>1996</v>
      </c>
      <c r="G98">
        <v>1</v>
      </c>
      <c r="H98" t="s">
        <v>5</v>
      </c>
      <c r="I98" s="2">
        <v>34.177202946257346</v>
      </c>
    </row>
    <row r="99" spans="1:9" x14ac:dyDescent="0.25">
      <c r="A99">
        <v>23.311</v>
      </c>
      <c r="B99">
        <v>6.5039999999999996</v>
      </c>
      <c r="C99">
        <v>3.6</v>
      </c>
      <c r="D99">
        <v>3.544</v>
      </c>
      <c r="E99" s="2">
        <v>1.7111117692577993</v>
      </c>
      <c r="F99">
        <v>1997</v>
      </c>
      <c r="G99">
        <v>1</v>
      </c>
      <c r="H99" t="s">
        <v>5</v>
      </c>
      <c r="I99" s="2">
        <v>38.670111769257794</v>
      </c>
    </row>
    <row r="100" spans="1:9" x14ac:dyDescent="0.25">
      <c r="A100">
        <v>5.3070000000000004</v>
      </c>
      <c r="B100">
        <v>5.3879999999999999</v>
      </c>
      <c r="C100">
        <v>0.83899999999999997</v>
      </c>
      <c r="D100">
        <v>6.4</v>
      </c>
      <c r="E100" s="2">
        <v>1.2051909271765997</v>
      </c>
      <c r="F100">
        <v>1998</v>
      </c>
      <c r="G100">
        <v>1</v>
      </c>
      <c r="H100" t="s">
        <v>5</v>
      </c>
      <c r="I100" s="2">
        <v>19.1391909271766</v>
      </c>
    </row>
    <row r="101" spans="1:9" x14ac:dyDescent="0.25">
      <c r="A101">
        <v>2.34</v>
      </c>
      <c r="B101">
        <v>3.7970000000000002</v>
      </c>
      <c r="C101">
        <v>2.9710000000000001</v>
      </c>
      <c r="D101">
        <v>11.709</v>
      </c>
      <c r="E101" s="2">
        <v>1.4736347710811994</v>
      </c>
      <c r="F101">
        <v>1999</v>
      </c>
      <c r="G101">
        <v>1</v>
      </c>
      <c r="H101" t="s">
        <v>5</v>
      </c>
      <c r="I101" s="2">
        <v>22.290634771081201</v>
      </c>
    </row>
    <row r="102" spans="1:9" x14ac:dyDescent="0.25">
      <c r="A102">
        <v>0.66700000000000004</v>
      </c>
      <c r="B102">
        <v>2.2879999999999998</v>
      </c>
      <c r="C102">
        <v>5.6379999999999999</v>
      </c>
      <c r="D102">
        <v>11.244</v>
      </c>
      <c r="E102" s="2">
        <v>1.9175251503134993</v>
      </c>
      <c r="F102">
        <v>2000</v>
      </c>
      <c r="G102">
        <v>1</v>
      </c>
      <c r="H102" t="s">
        <v>5</v>
      </c>
      <c r="I102" s="2">
        <v>21.754525150313498</v>
      </c>
    </row>
    <row r="103" spans="1:9" x14ac:dyDescent="0.25">
      <c r="A103">
        <v>0.77</v>
      </c>
      <c r="B103">
        <v>2.4359999999999999</v>
      </c>
      <c r="C103">
        <v>6.5060000000000002</v>
      </c>
      <c r="D103">
        <v>9.19</v>
      </c>
      <c r="E103" s="2">
        <v>2.1633244882795002</v>
      </c>
      <c r="F103">
        <v>2001</v>
      </c>
      <c r="G103">
        <v>1</v>
      </c>
      <c r="H103" t="s">
        <v>5</v>
      </c>
      <c r="I103" s="2">
        <v>21.065324488279501</v>
      </c>
    </row>
    <row r="104" spans="1:9" x14ac:dyDescent="0.25">
      <c r="A104">
        <v>0.67700000000000005</v>
      </c>
      <c r="B104">
        <v>2.1059999999999999</v>
      </c>
      <c r="C104">
        <v>5.1440000000000001</v>
      </c>
      <c r="D104">
        <v>9.9960000000000004</v>
      </c>
      <c r="E104" s="2">
        <v>1.7539814963125</v>
      </c>
      <c r="F104">
        <v>2002</v>
      </c>
      <c r="G104">
        <v>1</v>
      </c>
      <c r="H104" t="s">
        <v>5</v>
      </c>
      <c r="I104" s="2">
        <v>19.6769814963125</v>
      </c>
    </row>
    <row r="105" spans="1:9" x14ac:dyDescent="0.25">
      <c r="A105">
        <v>0.26900000000000002</v>
      </c>
      <c r="B105">
        <v>0.71899999999999997</v>
      </c>
      <c r="C105">
        <v>4.4020000000000001</v>
      </c>
      <c r="D105">
        <v>12.124000000000001</v>
      </c>
      <c r="E105" s="2">
        <v>1.23891575760225</v>
      </c>
      <c r="F105">
        <v>2003</v>
      </c>
      <c r="G105">
        <v>1</v>
      </c>
      <c r="H105" t="s">
        <v>5</v>
      </c>
      <c r="I105" s="2">
        <v>18.752915757602253</v>
      </c>
    </row>
    <row r="106" spans="1:9" x14ac:dyDescent="0.25">
      <c r="A106">
        <v>0.56699999999999995</v>
      </c>
      <c r="B106">
        <v>1.41</v>
      </c>
      <c r="C106">
        <v>3.7170000000000001</v>
      </c>
      <c r="D106">
        <v>4.0860000000000003</v>
      </c>
      <c r="E106" s="2">
        <v>0.35105673799999998</v>
      </c>
      <c r="F106">
        <v>2004</v>
      </c>
      <c r="G106">
        <v>1</v>
      </c>
      <c r="H106" t="s">
        <v>5</v>
      </c>
      <c r="I106" s="2">
        <v>10.131056738000002</v>
      </c>
    </row>
    <row r="107" spans="1:9" x14ac:dyDescent="0.25">
      <c r="A107">
        <v>0.71</v>
      </c>
      <c r="B107">
        <v>1.6240000000000001</v>
      </c>
      <c r="C107">
        <v>8.4849999999999994</v>
      </c>
      <c r="D107">
        <v>4.9009999999999998</v>
      </c>
      <c r="E107" s="2">
        <v>0.64715884899999998</v>
      </c>
      <c r="F107">
        <v>2005</v>
      </c>
      <c r="G107">
        <v>1</v>
      </c>
      <c r="H107" t="s">
        <v>5</v>
      </c>
      <c r="I107" s="2">
        <v>16.367158848999999</v>
      </c>
    </row>
    <row r="108" spans="1:9" x14ac:dyDescent="0.25">
      <c r="A108">
        <v>0.52600000000000002</v>
      </c>
      <c r="B108">
        <v>1.49</v>
      </c>
      <c r="C108">
        <v>4.859</v>
      </c>
      <c r="D108">
        <v>5.8630000000000004</v>
      </c>
      <c r="E108" s="2">
        <v>0.47825132399999998</v>
      </c>
      <c r="F108">
        <v>2006</v>
      </c>
      <c r="G108">
        <v>1</v>
      </c>
      <c r="H108" t="s">
        <v>5</v>
      </c>
      <c r="I108" s="2">
        <v>13.216251324</v>
      </c>
    </row>
    <row r="109" spans="1:9" x14ac:dyDescent="0.25">
      <c r="A109">
        <v>0.73</v>
      </c>
      <c r="B109">
        <v>1.4710000000000001</v>
      </c>
      <c r="C109">
        <v>4.399</v>
      </c>
      <c r="D109">
        <v>6.79</v>
      </c>
      <c r="E109" s="2">
        <v>0.60794348300000001</v>
      </c>
      <c r="F109">
        <v>2007</v>
      </c>
      <c r="G109">
        <v>1</v>
      </c>
      <c r="H109" t="s">
        <v>5</v>
      </c>
      <c r="I109" s="2">
        <v>13.997943483</v>
      </c>
    </row>
    <row r="110" spans="1:9" x14ac:dyDescent="0.25">
      <c r="A110">
        <v>0.77100000000000002</v>
      </c>
      <c r="B110">
        <v>1.57</v>
      </c>
      <c r="C110">
        <v>5.2359999999999998</v>
      </c>
      <c r="D110">
        <v>7.58</v>
      </c>
      <c r="E110" s="2">
        <v>0.80959895800000004</v>
      </c>
      <c r="F110">
        <v>2008</v>
      </c>
      <c r="G110">
        <v>1</v>
      </c>
      <c r="H110" t="s">
        <v>5</v>
      </c>
      <c r="I110" s="2">
        <v>15.966598958000001</v>
      </c>
    </row>
    <row r="111" spans="1:9" x14ac:dyDescent="0.25">
      <c r="A111">
        <v>0.437</v>
      </c>
      <c r="B111">
        <v>1.538</v>
      </c>
      <c r="C111">
        <v>7.0330000000000004</v>
      </c>
      <c r="D111">
        <v>11.138999999999999</v>
      </c>
      <c r="E111" s="2">
        <v>0.95634377599999998</v>
      </c>
      <c r="F111">
        <v>2009</v>
      </c>
      <c r="G111">
        <v>1</v>
      </c>
      <c r="H111" t="s">
        <v>5</v>
      </c>
      <c r="I111" s="2">
        <v>21.103343775999999</v>
      </c>
    </row>
    <row r="112" spans="1:9" x14ac:dyDescent="0.25">
      <c r="A112">
        <v>0.76100000000000001</v>
      </c>
      <c r="B112">
        <v>1.0529999999999999</v>
      </c>
      <c r="C112">
        <v>7.8129999999999997</v>
      </c>
      <c r="D112">
        <v>9.1340000000000003</v>
      </c>
      <c r="E112" s="2">
        <v>1.684054232</v>
      </c>
      <c r="F112">
        <v>2010</v>
      </c>
      <c r="G112">
        <v>1</v>
      </c>
      <c r="H112" t="s">
        <v>5</v>
      </c>
      <c r="I112" s="2">
        <v>20.445054232</v>
      </c>
    </row>
    <row r="113" spans="1:9" x14ac:dyDescent="0.25">
      <c r="A113">
        <v>0.434</v>
      </c>
      <c r="B113">
        <v>1.117</v>
      </c>
      <c r="C113">
        <v>7.4610000000000003</v>
      </c>
      <c r="D113">
        <v>6.6109999999999998</v>
      </c>
      <c r="E113" s="2">
        <v>1.383047422</v>
      </c>
      <c r="F113">
        <v>2011</v>
      </c>
      <c r="G113">
        <v>1</v>
      </c>
      <c r="H113" t="s">
        <v>5</v>
      </c>
      <c r="I113" s="2">
        <v>17.006047422000002</v>
      </c>
    </row>
    <row r="114" spans="1:9" x14ac:dyDescent="0.25">
      <c r="A114">
        <v>0.70899999999999996</v>
      </c>
      <c r="B114">
        <v>0.66900000000000004</v>
      </c>
      <c r="C114">
        <v>6.149</v>
      </c>
      <c r="D114">
        <v>6.258</v>
      </c>
      <c r="E114" s="2">
        <v>1.8148939509999999</v>
      </c>
      <c r="F114">
        <v>2012</v>
      </c>
      <c r="G114">
        <v>1</v>
      </c>
      <c r="H114" t="s">
        <v>5</v>
      </c>
      <c r="I114" s="2">
        <v>15.599893951</v>
      </c>
    </row>
    <row r="115" spans="1:9" x14ac:dyDescent="0.25">
      <c r="A115">
        <v>0.379</v>
      </c>
      <c r="B115">
        <v>0.83099999999999996</v>
      </c>
      <c r="C115">
        <v>4.5279999999999996</v>
      </c>
      <c r="D115">
        <v>4.2729999999999997</v>
      </c>
      <c r="E115" s="2">
        <v>1.2753622200000001</v>
      </c>
      <c r="F115">
        <v>2013</v>
      </c>
      <c r="G115">
        <v>1</v>
      </c>
      <c r="H115" t="s">
        <v>5</v>
      </c>
      <c r="I115" s="2">
        <v>11.286362219999999</v>
      </c>
    </row>
    <row r="116" spans="1:9" x14ac:dyDescent="0.25">
      <c r="A116">
        <v>0.251</v>
      </c>
      <c r="B116">
        <v>1.3340000000000001</v>
      </c>
      <c r="C116">
        <v>4.3360000000000003</v>
      </c>
      <c r="D116">
        <v>5.2489999999999997</v>
      </c>
      <c r="E116" s="2">
        <v>1.2753622200000001</v>
      </c>
      <c r="F116">
        <v>2014</v>
      </c>
      <c r="G116">
        <v>1</v>
      </c>
      <c r="H116" t="s">
        <v>5</v>
      </c>
      <c r="I116" s="2">
        <v>12.44536222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0" sqref="A1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calculate dead discard</vt:lpstr>
      <vt:lpstr>catches for SS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2015-07-08T00:00:05Z</dcterms:modified>
</cp:coreProperties>
</file>