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ock_Assessments\VRML_Assessment_2021\GitHub\Vermilion_2021\doc\tables\"/>
    </mc:Choice>
  </mc:AlternateContent>
  <bookViews>
    <workbookView xWindow="0" yWindow="0" windowWidth="18026" windowHeight="11023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5" i="2" s="1"/>
  <c r="G10" i="2"/>
  <c r="G8" i="2"/>
  <c r="G6" i="2"/>
  <c r="G4" i="2"/>
  <c r="G2" i="2"/>
  <c r="G14" i="2" l="1"/>
  <c r="G23" i="1"/>
  <c r="G22" i="1"/>
  <c r="G20" i="1"/>
  <c r="G18" i="1"/>
  <c r="G16" i="1"/>
  <c r="G14" i="1"/>
  <c r="G12" i="1"/>
  <c r="G10" i="1"/>
</calcChain>
</file>

<file path=xl/sharedStrings.xml><?xml version="1.0" encoding="utf-8"?>
<sst xmlns="http://schemas.openxmlformats.org/spreadsheetml/2006/main" count="82" uniqueCount="24">
  <si>
    <t>Estimate ratio of SLO catch (in numbers) to catch in CA counties north of SLO</t>
  </si>
  <si>
    <t>Species</t>
  </si>
  <si>
    <t>Vermilion</t>
  </si>
  <si>
    <t>Year</t>
  </si>
  <si>
    <t>San_Luis_Obispo</t>
  </si>
  <si>
    <t>Total</t>
  </si>
  <si>
    <t>From Albin et al. (1993) Table 1</t>
  </si>
  <si>
    <t>Note that there is a "Table 1" for every year in Albin et al.</t>
  </si>
  <si>
    <t>* = 0</t>
  </si>
  <si>
    <t>0 = Between 0 &amp; 1</t>
  </si>
  <si>
    <t>For catch in numbers:</t>
  </si>
  <si>
    <t>Area</t>
  </si>
  <si>
    <t>Estimate</t>
  </si>
  <si>
    <t>SE</t>
  </si>
  <si>
    <t>CV</t>
  </si>
  <si>
    <t>NOTE: due to rounding error, the Total may not equal the sum of the counties</t>
  </si>
  <si>
    <t>Estimates of 0 (denoted by an asterisk in the doc, SE=CV=999 here) are not distinguishable from estimates less than 1</t>
  </si>
  <si>
    <t>SLO/(Total-SLO)</t>
  </si>
  <si>
    <t>SLO/(Total-SLO) is the catch in SLO, relative to the catch north of SLO (which is what we have in MRFSS 1980-1989)</t>
  </si>
  <si>
    <t>Average</t>
  </si>
  <si>
    <t>Total Catch-Weighted Average</t>
  </si>
  <si>
    <t>So, catches of vermilion in SLO were roughly the same as the sum of catches north of SLO, on average, from 1981-1986</t>
  </si>
  <si>
    <t>--</t>
  </si>
  <si>
    <t>Catch-weighted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</si>
</sst>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0" xfId="0" quotePrefix="1" applyNumberFormat="1" applyFill="1" applyAlignment="1">
      <alignment horizontal="center"/>
    </xf>
    <xf numFmtId="0" fontId="0" fillId="4" borderId="0" xfId="0" applyFill="1" applyAlignment="1">
      <alignment horizontal="right"/>
    </xf>
    <xf numFmtId="165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4" borderId="1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9" sqref="A9:G23"/>
    </sheetView>
  </sheetViews>
  <sheetFormatPr defaultRowHeight="14.6" x14ac:dyDescent="0.4"/>
  <cols>
    <col min="1" max="1" width="12.3046875" style="1" customWidth="1"/>
    <col min="2" max="2" width="9.15234375" style="1"/>
    <col min="3" max="8" width="20.69140625" style="1" customWidth="1"/>
  </cols>
  <sheetData>
    <row r="1" spans="1:7" x14ac:dyDescent="0.4">
      <c r="A1" s="2" t="s">
        <v>0</v>
      </c>
      <c r="F1" s="3" t="s">
        <v>10</v>
      </c>
      <c r="G1" s="4" t="s">
        <v>8</v>
      </c>
    </row>
    <row r="2" spans="1:7" x14ac:dyDescent="0.4">
      <c r="A2" s="2" t="s">
        <v>6</v>
      </c>
      <c r="F2" s="3"/>
      <c r="G2" s="4" t="s">
        <v>9</v>
      </c>
    </row>
    <row r="3" spans="1:7" x14ac:dyDescent="0.4">
      <c r="A3" s="2" t="s">
        <v>7</v>
      </c>
    </row>
    <row r="4" spans="1:7" x14ac:dyDescent="0.4">
      <c r="A4" s="2"/>
    </row>
    <row r="5" spans="1:7" x14ac:dyDescent="0.4">
      <c r="A5" s="2" t="s">
        <v>15</v>
      </c>
    </row>
    <row r="6" spans="1:7" x14ac:dyDescent="0.4">
      <c r="A6" s="2" t="s">
        <v>16</v>
      </c>
    </row>
    <row r="7" spans="1:7" x14ac:dyDescent="0.4">
      <c r="A7" s="5" t="s">
        <v>18</v>
      </c>
      <c r="B7" s="6"/>
      <c r="C7" s="6"/>
      <c r="D7" s="6"/>
      <c r="E7" s="6"/>
      <c r="F7" s="6"/>
    </row>
    <row r="9" spans="1:7" x14ac:dyDescent="0.4">
      <c r="A9" s="15" t="s">
        <v>1</v>
      </c>
      <c r="B9" s="15" t="s">
        <v>3</v>
      </c>
      <c r="C9" s="15" t="s">
        <v>11</v>
      </c>
      <c r="D9" s="15" t="s">
        <v>12</v>
      </c>
      <c r="E9" s="15" t="s">
        <v>13</v>
      </c>
      <c r="F9" s="15" t="s">
        <v>14</v>
      </c>
      <c r="G9" s="15" t="s">
        <v>17</v>
      </c>
    </row>
    <row r="10" spans="1:7" x14ac:dyDescent="0.4">
      <c r="A10" s="9" t="s">
        <v>2</v>
      </c>
      <c r="B10" s="9">
        <v>1981</v>
      </c>
      <c r="C10" s="9" t="s">
        <v>4</v>
      </c>
      <c r="D10" s="9">
        <v>16</v>
      </c>
      <c r="E10" s="9">
        <v>9</v>
      </c>
      <c r="F10" s="9">
        <v>58</v>
      </c>
      <c r="G10" s="10">
        <f>D10/(D11-D10)</f>
        <v>1.7777777777777777</v>
      </c>
    </row>
    <row r="11" spans="1:7" x14ac:dyDescent="0.4">
      <c r="A11" s="9" t="s">
        <v>2</v>
      </c>
      <c r="B11" s="9">
        <v>1981</v>
      </c>
      <c r="C11" s="9" t="s">
        <v>5</v>
      </c>
      <c r="D11" s="9">
        <v>25</v>
      </c>
      <c r="E11" s="9">
        <v>10</v>
      </c>
      <c r="F11" s="9">
        <v>39</v>
      </c>
      <c r="G11" s="11" t="s">
        <v>22</v>
      </c>
    </row>
    <row r="12" spans="1:7" x14ac:dyDescent="0.4">
      <c r="A12" s="9" t="s">
        <v>2</v>
      </c>
      <c r="B12" s="9">
        <v>1982</v>
      </c>
      <c r="C12" s="9" t="s">
        <v>4</v>
      </c>
      <c r="D12" s="9">
        <v>12</v>
      </c>
      <c r="E12" s="9">
        <v>5</v>
      </c>
      <c r="F12" s="9">
        <v>46</v>
      </c>
      <c r="G12" s="10">
        <f>D12/(D13-D12)</f>
        <v>0.63157894736842102</v>
      </c>
    </row>
    <row r="13" spans="1:7" x14ac:dyDescent="0.4">
      <c r="A13" s="9" t="s">
        <v>2</v>
      </c>
      <c r="B13" s="9">
        <v>1982</v>
      </c>
      <c r="C13" s="9" t="s">
        <v>5</v>
      </c>
      <c r="D13" s="9">
        <v>31</v>
      </c>
      <c r="E13" s="9">
        <v>8</v>
      </c>
      <c r="F13" s="9">
        <v>27</v>
      </c>
      <c r="G13" s="11" t="s">
        <v>22</v>
      </c>
    </row>
    <row r="14" spans="1:7" x14ac:dyDescent="0.4">
      <c r="A14" s="9" t="s">
        <v>2</v>
      </c>
      <c r="B14" s="9">
        <v>1983</v>
      </c>
      <c r="C14" s="9" t="s">
        <v>4</v>
      </c>
      <c r="D14" s="9">
        <v>17</v>
      </c>
      <c r="E14" s="9">
        <v>12</v>
      </c>
      <c r="F14" s="9">
        <v>67</v>
      </c>
      <c r="G14" s="10">
        <f>D14/(D15-D14)</f>
        <v>1.1333333333333333</v>
      </c>
    </row>
    <row r="15" spans="1:7" x14ac:dyDescent="0.4">
      <c r="A15" s="9" t="s">
        <v>2</v>
      </c>
      <c r="B15" s="9">
        <v>1983</v>
      </c>
      <c r="C15" s="9" t="s">
        <v>5</v>
      </c>
      <c r="D15" s="9">
        <v>32</v>
      </c>
      <c r="E15" s="9">
        <v>12</v>
      </c>
      <c r="F15" s="9">
        <v>38</v>
      </c>
      <c r="G15" s="11" t="s">
        <v>22</v>
      </c>
    </row>
    <row r="16" spans="1:7" x14ac:dyDescent="0.4">
      <c r="A16" s="9" t="s">
        <v>2</v>
      </c>
      <c r="B16" s="9">
        <v>1984</v>
      </c>
      <c r="C16" s="9" t="s">
        <v>4</v>
      </c>
      <c r="D16" s="9">
        <v>30</v>
      </c>
      <c r="E16" s="9">
        <v>27</v>
      </c>
      <c r="F16" s="9">
        <v>91</v>
      </c>
      <c r="G16" s="10">
        <f>D16/(D17-D16)</f>
        <v>1.0714285714285714</v>
      </c>
    </row>
    <row r="17" spans="1:7" x14ac:dyDescent="0.4">
      <c r="A17" s="9" t="s">
        <v>2</v>
      </c>
      <c r="B17" s="9">
        <v>1984</v>
      </c>
      <c r="C17" s="9" t="s">
        <v>5</v>
      </c>
      <c r="D17" s="9">
        <v>58</v>
      </c>
      <c r="E17" s="9">
        <v>28</v>
      </c>
      <c r="F17" s="9">
        <v>49</v>
      </c>
      <c r="G17" s="11" t="s">
        <v>22</v>
      </c>
    </row>
    <row r="18" spans="1:7" x14ac:dyDescent="0.4">
      <c r="A18" s="9" t="s">
        <v>2</v>
      </c>
      <c r="B18" s="9">
        <v>1985</v>
      </c>
      <c r="C18" s="9" t="s">
        <v>4</v>
      </c>
      <c r="D18" s="9">
        <v>15</v>
      </c>
      <c r="E18" s="9">
        <v>8</v>
      </c>
      <c r="F18" s="9">
        <v>54</v>
      </c>
      <c r="G18" s="10">
        <f>D18/(D19-D18)</f>
        <v>0.7142857142857143</v>
      </c>
    </row>
    <row r="19" spans="1:7" x14ac:dyDescent="0.4">
      <c r="A19" s="9" t="s">
        <v>2</v>
      </c>
      <c r="B19" s="9">
        <v>1985</v>
      </c>
      <c r="C19" s="9" t="s">
        <v>5</v>
      </c>
      <c r="D19" s="9">
        <v>36</v>
      </c>
      <c r="E19" s="9">
        <v>10</v>
      </c>
      <c r="F19" s="9">
        <v>27</v>
      </c>
      <c r="G19" s="11" t="s">
        <v>22</v>
      </c>
    </row>
    <row r="20" spans="1:7" x14ac:dyDescent="0.4">
      <c r="A20" s="9" t="s">
        <v>2</v>
      </c>
      <c r="B20" s="9">
        <v>1986</v>
      </c>
      <c r="C20" s="9" t="s">
        <v>4</v>
      </c>
      <c r="D20" s="9">
        <v>23</v>
      </c>
      <c r="E20" s="9">
        <v>13</v>
      </c>
      <c r="F20" s="9">
        <v>56</v>
      </c>
      <c r="G20" s="10">
        <f>D20/(D21-D20)</f>
        <v>1.0454545454545454</v>
      </c>
    </row>
    <row r="21" spans="1:7" x14ac:dyDescent="0.4">
      <c r="A21" s="14" t="s">
        <v>2</v>
      </c>
      <c r="B21" s="14">
        <v>1986</v>
      </c>
      <c r="C21" s="14" t="s">
        <v>5</v>
      </c>
      <c r="D21" s="14">
        <v>45</v>
      </c>
      <c r="E21" s="14">
        <v>14</v>
      </c>
      <c r="F21" s="14">
        <v>30</v>
      </c>
      <c r="G21" s="16" t="s">
        <v>22</v>
      </c>
    </row>
    <row r="22" spans="1:7" x14ac:dyDescent="0.4">
      <c r="A22" s="9"/>
      <c r="B22" s="9"/>
      <c r="C22" s="9"/>
      <c r="D22" s="9"/>
      <c r="E22" s="9"/>
      <c r="F22" s="12" t="s">
        <v>19</v>
      </c>
      <c r="G22" s="13">
        <f>AVERAGE(G10:G20)</f>
        <v>1.0623098149413941</v>
      </c>
    </row>
    <row r="23" spans="1:7" x14ac:dyDescent="0.4">
      <c r="A23" s="9"/>
      <c r="B23" s="9"/>
      <c r="C23" s="9"/>
      <c r="D23" s="9"/>
      <c r="E23" s="9"/>
      <c r="F23" s="12" t="s">
        <v>20</v>
      </c>
      <c r="G23" s="13">
        <f>(D11*G10+D13*G12+D15*G14+D17*G16+D19*G18+D21*G20)/(D11+D13+D15+D17+D19+D21)</f>
        <v>1.0360909950754609</v>
      </c>
    </row>
    <row r="25" spans="1:7" x14ac:dyDescent="0.4">
      <c r="A25" s="8" t="s">
        <v>21</v>
      </c>
      <c r="B25" s="7"/>
      <c r="C25" s="7"/>
      <c r="D25" s="7"/>
      <c r="E25" s="7"/>
      <c r="F2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5" sqref="F15"/>
    </sheetView>
  </sheetViews>
  <sheetFormatPr defaultRowHeight="14.6" x14ac:dyDescent="0.4"/>
  <sheetData>
    <row r="1" spans="1:7" x14ac:dyDescent="0.4">
      <c r="A1" s="15" t="s">
        <v>1</v>
      </c>
      <c r="B1" s="15" t="s">
        <v>3</v>
      </c>
      <c r="C1" s="15" t="s">
        <v>11</v>
      </c>
      <c r="D1" s="15" t="s">
        <v>12</v>
      </c>
      <c r="E1" s="15" t="s">
        <v>13</v>
      </c>
      <c r="F1" s="15" t="s">
        <v>14</v>
      </c>
      <c r="G1" s="15" t="s">
        <v>17</v>
      </c>
    </row>
    <row r="2" spans="1:7" x14ac:dyDescent="0.4">
      <c r="A2" s="9" t="s">
        <v>2</v>
      </c>
      <c r="B2" s="9">
        <v>1981</v>
      </c>
      <c r="C2" s="9" t="s">
        <v>4</v>
      </c>
      <c r="D2" s="9">
        <v>16</v>
      </c>
      <c r="E2" s="9">
        <v>9</v>
      </c>
      <c r="F2" s="9">
        <v>58</v>
      </c>
      <c r="G2" s="10">
        <f>D2/(D3-D2)</f>
        <v>1.7777777777777777</v>
      </c>
    </row>
    <row r="3" spans="1:7" x14ac:dyDescent="0.4">
      <c r="A3" s="9" t="s">
        <v>2</v>
      </c>
      <c r="B3" s="9">
        <v>1981</v>
      </c>
      <c r="C3" s="9" t="s">
        <v>5</v>
      </c>
      <c r="D3" s="9">
        <v>25</v>
      </c>
      <c r="E3" s="9">
        <v>10</v>
      </c>
      <c r="F3" s="9">
        <v>39</v>
      </c>
      <c r="G3" s="11"/>
    </row>
    <row r="4" spans="1:7" x14ac:dyDescent="0.4">
      <c r="A4" s="9" t="s">
        <v>2</v>
      </c>
      <c r="B4" s="9">
        <v>1982</v>
      </c>
      <c r="C4" s="9" t="s">
        <v>4</v>
      </c>
      <c r="D4" s="9">
        <v>12</v>
      </c>
      <c r="E4" s="9">
        <v>5</v>
      </c>
      <c r="F4" s="9">
        <v>46</v>
      </c>
      <c r="G4" s="10">
        <f>D4/(D5-D4)</f>
        <v>0.63157894736842102</v>
      </c>
    </row>
    <row r="5" spans="1:7" x14ac:dyDescent="0.4">
      <c r="A5" s="9" t="s">
        <v>2</v>
      </c>
      <c r="B5" s="9">
        <v>1982</v>
      </c>
      <c r="C5" s="9" t="s">
        <v>5</v>
      </c>
      <c r="D5" s="9">
        <v>31</v>
      </c>
      <c r="E5" s="9">
        <v>8</v>
      </c>
      <c r="F5" s="9">
        <v>27</v>
      </c>
      <c r="G5" s="11"/>
    </row>
    <row r="6" spans="1:7" x14ac:dyDescent="0.4">
      <c r="A6" s="9" t="s">
        <v>2</v>
      </c>
      <c r="B6" s="9">
        <v>1983</v>
      </c>
      <c r="C6" s="9" t="s">
        <v>4</v>
      </c>
      <c r="D6" s="9">
        <v>17</v>
      </c>
      <c r="E6" s="9">
        <v>12</v>
      </c>
      <c r="F6" s="9">
        <v>67</v>
      </c>
      <c r="G6" s="10">
        <f>D6/(D7-D6)</f>
        <v>1.1333333333333333</v>
      </c>
    </row>
    <row r="7" spans="1:7" x14ac:dyDescent="0.4">
      <c r="A7" s="9" t="s">
        <v>2</v>
      </c>
      <c r="B7" s="9">
        <v>1983</v>
      </c>
      <c r="C7" s="9" t="s">
        <v>5</v>
      </c>
      <c r="D7" s="9">
        <v>32</v>
      </c>
      <c r="E7" s="9">
        <v>12</v>
      </c>
      <c r="F7" s="9">
        <v>38</v>
      </c>
      <c r="G7" s="11"/>
    </row>
    <row r="8" spans="1:7" x14ac:dyDescent="0.4">
      <c r="A8" s="9" t="s">
        <v>2</v>
      </c>
      <c r="B8" s="9">
        <v>1984</v>
      </c>
      <c r="C8" s="9" t="s">
        <v>4</v>
      </c>
      <c r="D8" s="9">
        <v>30</v>
      </c>
      <c r="E8" s="9">
        <v>27</v>
      </c>
      <c r="F8" s="9">
        <v>91</v>
      </c>
      <c r="G8" s="10">
        <f>D8/(D9-D8)</f>
        <v>1.0714285714285714</v>
      </c>
    </row>
    <row r="9" spans="1:7" x14ac:dyDescent="0.4">
      <c r="A9" s="9" t="s">
        <v>2</v>
      </c>
      <c r="B9" s="9">
        <v>1984</v>
      </c>
      <c r="C9" s="9" t="s">
        <v>5</v>
      </c>
      <c r="D9" s="9">
        <v>58</v>
      </c>
      <c r="E9" s="9">
        <v>28</v>
      </c>
      <c r="F9" s="9">
        <v>49</v>
      </c>
      <c r="G9" s="11"/>
    </row>
    <row r="10" spans="1:7" x14ac:dyDescent="0.4">
      <c r="A10" s="9" t="s">
        <v>2</v>
      </c>
      <c r="B10" s="9">
        <v>1985</v>
      </c>
      <c r="C10" s="9" t="s">
        <v>4</v>
      </c>
      <c r="D10" s="9">
        <v>15</v>
      </c>
      <c r="E10" s="9">
        <v>8</v>
      </c>
      <c r="F10" s="9">
        <v>54</v>
      </c>
      <c r="G10" s="10">
        <f>D10/(D11-D10)</f>
        <v>0.7142857142857143</v>
      </c>
    </row>
    <row r="11" spans="1:7" x14ac:dyDescent="0.4">
      <c r="A11" s="9" t="s">
        <v>2</v>
      </c>
      <c r="B11" s="9">
        <v>1985</v>
      </c>
      <c r="C11" s="9" t="s">
        <v>5</v>
      </c>
      <c r="D11" s="9">
        <v>36</v>
      </c>
      <c r="E11" s="9">
        <v>10</v>
      </c>
      <c r="F11" s="9">
        <v>27</v>
      </c>
      <c r="G11" s="11"/>
    </row>
    <row r="12" spans="1:7" x14ac:dyDescent="0.4">
      <c r="A12" s="9" t="s">
        <v>2</v>
      </c>
      <c r="B12" s="9">
        <v>1986</v>
      </c>
      <c r="C12" s="9" t="s">
        <v>4</v>
      </c>
      <c r="D12" s="9">
        <v>23</v>
      </c>
      <c r="E12" s="9">
        <v>13</v>
      </c>
      <c r="F12" s="9">
        <v>56</v>
      </c>
      <c r="G12" s="10">
        <f>D12/(D13-D12)</f>
        <v>1.0454545454545454</v>
      </c>
    </row>
    <row r="13" spans="1:7" x14ac:dyDescent="0.4">
      <c r="A13" s="14" t="s">
        <v>2</v>
      </c>
      <c r="B13" s="14">
        <v>1986</v>
      </c>
      <c r="C13" s="14" t="s">
        <v>5</v>
      </c>
      <c r="D13" s="14">
        <v>45</v>
      </c>
      <c r="E13" s="14">
        <v>14</v>
      </c>
      <c r="F13" s="14">
        <v>30</v>
      </c>
      <c r="G13" s="16"/>
    </row>
    <row r="14" spans="1:7" x14ac:dyDescent="0.4">
      <c r="A14" s="9"/>
      <c r="B14" s="9"/>
      <c r="C14" s="9"/>
      <c r="D14" s="9"/>
      <c r="E14" s="9"/>
      <c r="F14" s="12" t="s">
        <v>19</v>
      </c>
      <c r="G14" s="13">
        <f>AVERAGE(G2:G12)</f>
        <v>1.0623098149413941</v>
      </c>
    </row>
    <row r="15" spans="1:7" x14ac:dyDescent="0.4">
      <c r="A15" s="9"/>
      <c r="B15" s="9"/>
      <c r="C15" s="9"/>
      <c r="D15" s="9"/>
      <c r="E15" s="9"/>
      <c r="F15" s="12" t="s">
        <v>23</v>
      </c>
      <c r="G15" s="13">
        <f>(D3*G2+D5*G4+D7*G6+D9*G8+D11*G10+D13*G12)/(D3+D5+D7+D9+D11+D13)</f>
        <v>1.0360909950754609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Melissa Monk</cp:lastModifiedBy>
  <dcterms:created xsi:type="dcterms:W3CDTF">2020-11-06T20:49:15Z</dcterms:created>
  <dcterms:modified xsi:type="dcterms:W3CDTF">2021-07-03T17:43:44Z</dcterms:modified>
</cp:coreProperties>
</file>